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7.xml"/>
  <Override ContentType="application/vnd.openxmlformats-officedocument.drawingml.chart+xml" PartName="/xl/charts/chart27.xml"/>
  <Override ContentType="application/vnd.openxmlformats-officedocument.drawingml.chart+xml" PartName="/xl/charts/chart52.xml"/>
  <Override ContentType="application/vnd.openxmlformats-officedocument.drawingml.chart+xml" PartName="/xl/charts/chart18.xml"/>
  <Override ContentType="application/vnd.openxmlformats-officedocument.drawingml.chart+xml" PartName="/xl/charts/chart43.xml"/>
  <Override ContentType="application/vnd.openxmlformats-officedocument.drawingml.chart+xml" PartName="/xl/charts/chart44.xml"/>
  <Override ContentType="application/vnd.openxmlformats-officedocument.drawingml.chart+xml" PartName="/xl/charts/chart26.xml"/>
  <Override ContentType="application/vnd.openxmlformats-officedocument.drawingml.chart+xml" PartName="/xl/charts/chart35.xml"/>
  <Override ContentType="application/vnd.openxmlformats-officedocument.drawingml.chart+xml" PartName="/xl/charts/chart61.xml"/>
  <Override ContentType="application/vnd.openxmlformats-officedocument.drawingml.chart+xml" PartName="/xl/charts/chart34.xml"/>
  <Override ContentType="application/vnd.openxmlformats-officedocument.drawingml.chart+xml" PartName="/xl/charts/chart8.xml"/>
  <Override ContentType="application/vnd.openxmlformats-officedocument.drawingml.chart+xml" PartName="/xl/charts/chart69.xml"/>
  <Override ContentType="application/vnd.openxmlformats-officedocument.drawingml.chart+xml" PartName="/xl/charts/chart17.xml"/>
  <Override ContentType="application/vnd.openxmlformats-officedocument.drawingml.chart+xml" PartName="/xl/charts/chart42.xml"/>
  <Override ContentType="application/vnd.openxmlformats-officedocument.drawingml.chart+xml" PartName="/xl/charts/chart25.xml"/>
  <Override ContentType="application/vnd.openxmlformats-officedocument.drawingml.chart+xml" PartName="/xl/charts/chart68.xml"/>
  <Override ContentType="application/vnd.openxmlformats-officedocument.drawingml.chart+xml" PartName="/xl/charts/chart51.xml"/>
  <Override ContentType="application/vnd.openxmlformats-officedocument.drawingml.chart+xml" PartName="/xl/charts/chart60.xml"/>
  <Override ContentType="application/vnd.openxmlformats-officedocument.drawingml.chart+xml" PartName="/xl/charts/chart16.xml"/>
  <Override ContentType="application/vnd.openxmlformats-officedocument.drawingml.chart+xml" PartName="/xl/charts/chart59.xml"/>
  <Override ContentType="application/vnd.openxmlformats-officedocument.drawingml.chart+xml" PartName="/xl/charts/chart46.xml"/>
  <Override ContentType="application/vnd.openxmlformats-officedocument.drawingml.chart+xml" PartName="/xl/charts/chart29.xml"/>
  <Override ContentType="application/vnd.openxmlformats-officedocument.drawingml.chart+xml" PartName="/xl/charts/chart50.xml"/>
  <Override ContentType="application/vnd.openxmlformats-officedocument.drawingml.chart+xml" PartName="/xl/charts/chart4.xml"/>
  <Override ContentType="application/vnd.openxmlformats-officedocument.drawingml.chart+xml" PartName="/xl/charts/chart20.xml"/>
  <Override ContentType="application/vnd.openxmlformats-officedocument.drawingml.chart+xml" PartName="/xl/charts/chart33.xml"/>
  <Override ContentType="application/vnd.openxmlformats-officedocument.drawingml.chart+xml" PartName="/xl/charts/chart63.xml"/>
  <Override ContentType="application/vnd.openxmlformats-officedocument.drawingml.chart+xml" PartName="/xl/charts/chart28.xml"/>
  <Override ContentType="application/vnd.openxmlformats-officedocument.drawingml.chart+xml" PartName="/xl/charts/chart58.xml"/>
  <Override ContentType="application/vnd.openxmlformats-officedocument.drawingml.chart+xml" PartName="/xl/charts/chart6.xml"/>
  <Override ContentType="application/vnd.openxmlformats-officedocument.drawingml.chart+xml" PartName="/xl/charts/chart45.xml"/>
  <Override ContentType="application/vnd.openxmlformats-officedocument.drawingml.chart+xml" PartName="/xl/charts/chart15.xml"/>
  <Override ContentType="application/vnd.openxmlformats-officedocument.drawingml.chart+xml" PartName="/xl/charts/chart62.xml"/>
  <Override ContentType="application/vnd.openxmlformats-officedocument.drawingml.chart+xml" PartName="/xl/charts/chart32.xml"/>
  <Override ContentType="application/vnd.openxmlformats-officedocument.drawingml.chart+xml" PartName="/xl/charts/chart5.xml"/>
  <Override ContentType="application/vnd.openxmlformats-officedocument.drawingml.chart+xml" PartName="/xl/charts/chart65.xml"/>
  <Override ContentType="application/vnd.openxmlformats-officedocument.drawingml.chart+xml" PartName="/xl/charts/chart57.xml"/>
  <Override ContentType="application/vnd.openxmlformats-officedocument.drawingml.chart+xml" PartName="/xl/charts/chart14.xml"/>
  <Override ContentType="application/vnd.openxmlformats-officedocument.drawingml.chart+xml" PartName="/xl/charts/chart30.xml"/>
  <Override ContentType="application/vnd.openxmlformats-officedocument.drawingml.chart+xml" PartName="/xl/charts/chart13.xml"/>
  <Override ContentType="application/vnd.openxmlformats-officedocument.drawingml.chart+xml" PartName="/xl/charts/chart31.xml"/>
  <Override ContentType="application/vnd.openxmlformats-officedocument.drawingml.chart+xml" PartName="/xl/charts/chart39.xml"/>
  <Override ContentType="application/vnd.openxmlformats-officedocument.drawingml.chart+xml" PartName="/xl/charts/chart48.xml"/>
  <Override ContentType="application/vnd.openxmlformats-officedocument.drawingml.chart+xml" PartName="/xl/charts/chart2.xml"/>
  <Override ContentType="application/vnd.openxmlformats-officedocument.drawingml.chart+xml" PartName="/xl/charts/chart22.xml"/>
  <Override ContentType="application/vnd.openxmlformats-officedocument.drawingml.chart+xml" PartName="/xl/charts/chart47.xml"/>
  <Override ContentType="application/vnd.openxmlformats-officedocument.drawingml.chart+xml" PartName="/xl/charts/chart55.xml"/>
  <Override ContentType="application/vnd.openxmlformats-officedocument.drawingml.chart+xml" PartName="/xl/charts/chart56.xml"/>
  <Override ContentType="application/vnd.openxmlformats-officedocument.drawingml.chart+xml" PartName="/xl/charts/chart12.xml"/>
  <Override ContentType="application/vnd.openxmlformats-officedocument.drawingml.chart+xml" PartName="/xl/charts/chart21.xml"/>
  <Override ContentType="application/vnd.openxmlformats-officedocument.drawingml.chart+xml" PartName="/xl/charts/chart64.xml"/>
  <Override ContentType="application/vnd.openxmlformats-officedocument.drawingml.chart+xml" PartName="/xl/charts/chart3.xml"/>
  <Override ContentType="application/vnd.openxmlformats-officedocument.drawingml.chart+xml" PartName="/xl/charts/chart38.xml"/>
  <Override ContentType="application/vnd.openxmlformats-officedocument.drawingml.chart+xml" PartName="/xl/charts/chart41.xml"/>
  <Override ContentType="application/vnd.openxmlformats-officedocument.drawingml.chart+xml" PartName="/xl/charts/chart11.xml"/>
  <Override ContentType="application/vnd.openxmlformats-officedocument.drawingml.chart+xml" PartName="/xl/charts/chart54.xml"/>
  <Override ContentType="application/vnd.openxmlformats-officedocument.drawingml.chart+xml" PartName="/xl/charts/chart37.xml"/>
  <Override ContentType="application/vnd.openxmlformats-officedocument.drawingml.chart+xml" PartName="/xl/charts/chart67.xml"/>
  <Override ContentType="application/vnd.openxmlformats-officedocument.drawingml.chart+xml" PartName="/xl/charts/chart24.xml"/>
  <Override ContentType="application/vnd.openxmlformats-officedocument.drawingml.chart+xml" PartName="/xl/charts/chart1.xml"/>
  <Override ContentType="application/vnd.openxmlformats-officedocument.drawingml.chart+xml" PartName="/xl/charts/chart53.xml"/>
  <Override ContentType="application/vnd.openxmlformats-officedocument.drawingml.chart+xml" PartName="/xl/charts/chart10.xml"/>
  <Override ContentType="application/vnd.openxmlformats-officedocument.drawingml.chart+xml" PartName="/xl/charts/chart66.xml"/>
  <Override ContentType="application/vnd.openxmlformats-officedocument.drawingml.chart+xml" PartName="/xl/charts/chart70.xml"/>
  <Override ContentType="application/vnd.openxmlformats-officedocument.drawingml.chart+xml" PartName="/xl/charts/chart40.xml"/>
  <Override ContentType="application/vnd.openxmlformats-officedocument.drawingml.chart+xml" PartName="/xl/charts/chart49.xml"/>
  <Override ContentType="application/vnd.openxmlformats-officedocument.drawingml.chart+xml" PartName="/xl/charts/chart9.xml"/>
  <Override ContentType="application/vnd.openxmlformats-officedocument.drawingml.chart+xml" PartName="/xl/charts/chart19.xml"/>
  <Override ContentType="application/vnd.openxmlformats-officedocument.drawingml.chart+xml" PartName="/xl/charts/chart23.xml"/>
  <Override ContentType="application/vnd.openxmlformats-officedocument.drawingml.chart+xml" PartName="/xl/charts/chart36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as de Desempenho" sheetId="1" r:id="rId3"/>
    <sheet state="visible" name="5 FIIs" sheetId="2" r:id="rId4"/>
    <sheet state="visible" name="10 FIIs" sheetId="3" r:id="rId5"/>
    <sheet state="visible" name="15 FIIs" sheetId="4" r:id="rId6"/>
    <sheet state="visible" name="20 FIIs" sheetId="5" r:id="rId7"/>
    <sheet state="visible" name="base de dados + IFIX" sheetId="6" r:id="rId8"/>
    <sheet state="visible" name="Ibovespa" sheetId="7" r:id="rId9"/>
    <sheet state="visible" name="CDI" sheetId="8" r:id="rId10"/>
  </sheets>
  <definedNames/>
  <calcPr/>
</workbook>
</file>

<file path=xl/sharedStrings.xml><?xml version="1.0" encoding="utf-8"?>
<sst xmlns="http://schemas.openxmlformats.org/spreadsheetml/2006/main" count="311" uniqueCount="43">
  <si>
    <t>Sumário do retorno histórico de indicadores de renda variável*</t>
  </si>
  <si>
    <t>2004 - 2019</t>
  </si>
  <si>
    <t>CDI</t>
  </si>
  <si>
    <t>Ibovespa</t>
  </si>
  <si>
    <t>5 FIIs</t>
  </si>
  <si>
    <t>10 FIIs</t>
  </si>
  <si>
    <t>15 FIIs</t>
  </si>
  <si>
    <t>20 FIIs</t>
  </si>
  <si>
    <t>IFIX</t>
  </si>
  <si>
    <t>IPCA</t>
  </si>
  <si>
    <t xml:space="preserve">* Fiis escolhidos conforme estratégia </t>
  </si>
  <si>
    <t>Retorno Total</t>
  </si>
  <si>
    <t>Retorno Composto</t>
  </si>
  <si>
    <t>Retorno Composto Real</t>
  </si>
  <si>
    <t>Risco (Volatilidade)</t>
  </si>
  <si>
    <t>Maior Queda</t>
  </si>
  <si>
    <t>Pior retorno mensal</t>
  </si>
  <si>
    <t>Stress Test</t>
  </si>
  <si>
    <t>Base de Cálculo</t>
  </si>
  <si>
    <t>Retorno Anual Carteira</t>
  </si>
  <si>
    <t>Taxa de IR Sobre Retorno</t>
  </si>
  <si>
    <t>Retorno Anual Líquido IR</t>
  </si>
  <si>
    <t>Retorno Anual IPCA</t>
  </si>
  <si>
    <t>Retorno Anual Líquido IR e Inflação</t>
  </si>
  <si>
    <t>Mês</t>
  </si>
  <si>
    <t>DD</t>
  </si>
  <si>
    <t>Média</t>
  </si>
  <si>
    <t>Aux</t>
  </si>
  <si>
    <t>Títulos dos Gráficos</t>
  </si>
  <si>
    <t>12 Meses Corridos</t>
  </si>
  <si>
    <t>Ret</t>
  </si>
  <si>
    <t>Risk</t>
  </si>
  <si>
    <t>Retorno Total IPCA</t>
  </si>
  <si>
    <t>CAGR</t>
  </si>
  <si>
    <t>Risco</t>
  </si>
  <si>
    <t>Maior queda</t>
  </si>
  <si>
    <t>Melhor Mês</t>
  </si>
  <si>
    <t>Pior Mês</t>
  </si>
  <si>
    <t>36 Meses Corridos</t>
  </si>
  <si>
    <t>60 Meses Corridos</t>
  </si>
  <si>
    <t xml:space="preserve"> </t>
  </si>
  <si>
    <t>120 Meses Corridos</t>
  </si>
  <si>
    <t>IBOV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</si>
</sst>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5">
    <font>
      <sz val="11.0"/>
      <color rgb="FF000000"/>
      <name val="Calibri"/>
    </font>
    <font>
      <b/>
      <sz val="11.0"/>
      <color rgb="FF000000"/>
      <name val="Calibri"/>
    </font>
    <font>
      <sz val="12.0"/>
      <name val="Calibri"/>
    </font>
    <font>
      <sz val="12.0"/>
      <color rgb="FF000000"/>
      <name val="Calibri"/>
    </font>
    <font/>
    <font>
      <sz val="11.0"/>
      <color rgb="FFCC0000"/>
      <name val="Calibri"/>
    </font>
    <font>
      <sz val="12.0"/>
      <color rgb="FF7F7F7F"/>
      <name val="Calibri"/>
    </font>
    <font>
      <b/>
      <sz val="12.0"/>
      <color rgb="FF7F7F7F"/>
      <name val="Calibri"/>
    </font>
    <font>
      <b/>
      <sz val="12.0"/>
      <color rgb="FF595959"/>
      <name val="Calibri"/>
    </font>
    <font>
      <b/>
      <sz val="12.0"/>
      <color rgb="FF7030A0"/>
      <name val="Calibri"/>
    </font>
    <font>
      <sz val="12.0"/>
      <color rgb="FF3F3F3F"/>
      <name val="Calibri"/>
    </font>
    <font>
      <sz val="12.0"/>
      <color rgb="FFD8D8D8"/>
      <name val="Calibri"/>
    </font>
    <font>
      <i/>
      <sz val="11.0"/>
      <color rgb="FF7F7F7F"/>
      <name val="Calibri"/>
    </font>
    <font>
      <color rgb="FFFF0000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D1D1"/>
        <bgColor rgb="FFFFD1D1"/>
      </patternFill>
    </fill>
    <fill>
      <patternFill patternType="solid">
        <fgColor rgb="FFD1F3FF"/>
        <bgColor rgb="FFD1F3FF"/>
      </patternFill>
    </fill>
  </fills>
  <borders count="18">
    <border/>
    <border>
      <left/>
      <right/>
      <top/>
      <bottom style="medium">
        <color rgb="FF000000"/>
      </bottom>
    </border>
    <border>
      <right/>
      <top/>
      <bottom style="medium">
        <color rgb="FF000000"/>
      </bottom>
    </border>
    <border>
      <bottom style="medium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bottom/>
    </border>
    <border>
      <right/>
      <bottom/>
    </border>
    <border>
      <left/>
      <right/>
      <bottom style="medium">
        <color rgb="FF000000"/>
      </bottom>
    </border>
    <border>
      <right/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D8D8D8"/>
      </bottom>
    </border>
    <border>
      <left/>
      <top/>
      <bottom style="thin">
        <color rgb="FFD8D8D8"/>
      </bottom>
    </border>
    <border>
      <left/>
      <right/>
      <top/>
      <bottom style="thin">
        <color rgb="FFD8D8D8"/>
      </bottom>
    </border>
    <border>
      <bottom style="thin">
        <color rgb="FFD8D8D8"/>
      </bottom>
    </border>
    <border>
      <right style="thin">
        <color rgb="FF000000"/>
      </right>
    </border>
    <border>
      <left/>
      <right/>
      <top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2" fillId="2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2" fontId="3" numFmtId="0" xfId="0" applyAlignment="1" applyBorder="1" applyFont="1">
      <alignment readingOrder="0" vertical="bottom"/>
    </xf>
    <xf borderId="5" fillId="2" fontId="1" numFmtId="0" xfId="0" applyAlignment="1" applyBorder="1" applyFont="1">
      <alignment horizontal="center" readingOrder="0" vertical="bottom"/>
    </xf>
    <xf borderId="0" fillId="0" fontId="4" numFmtId="0" xfId="0" applyAlignment="1" applyFont="1">
      <alignment readingOrder="0"/>
    </xf>
    <xf borderId="6" fillId="2" fontId="1" numFmtId="0" xfId="0" applyAlignment="1" applyBorder="1" applyFont="1">
      <alignment readingOrder="0" vertical="bottom"/>
    </xf>
    <xf borderId="7" fillId="2" fontId="0" numFmtId="10" xfId="0" applyAlignment="1" applyBorder="1" applyFont="1" applyNumberFormat="1">
      <alignment horizontal="center" readingOrder="0" vertical="bottom"/>
    </xf>
    <xf borderId="7" fillId="2" fontId="0" numFmtId="10" xfId="0" applyAlignment="1" applyBorder="1" applyFont="1" applyNumberFormat="1">
      <alignment horizontal="center" vertical="bottom"/>
    </xf>
    <xf borderId="6" fillId="2" fontId="1" numFmtId="0" xfId="0" applyAlignment="1" applyBorder="1" applyFont="1">
      <alignment vertical="bottom"/>
    </xf>
    <xf borderId="8" fillId="2" fontId="1" numFmtId="0" xfId="0" applyAlignment="1" applyBorder="1" applyFont="1">
      <alignment readingOrder="0" vertical="bottom"/>
    </xf>
    <xf borderId="9" fillId="2" fontId="0" numFmtId="10" xfId="0" applyAlignment="1" applyBorder="1" applyFont="1" applyNumberFormat="1">
      <alignment horizontal="center" vertical="bottom"/>
    </xf>
    <xf borderId="7" fillId="0" fontId="5" numFmtId="10" xfId="0" applyAlignment="1" applyBorder="1" applyFont="1" applyNumberFormat="1">
      <alignment horizontal="center" readingOrder="0" vertical="bottom"/>
    </xf>
    <xf borderId="10" fillId="2" fontId="6" numFmtId="2" xfId="0" applyAlignment="1" applyBorder="1" applyFont="1" applyNumberFormat="1">
      <alignment horizontal="right"/>
    </xf>
    <xf borderId="11" fillId="3" fontId="7" numFmtId="0" xfId="0" applyAlignment="1" applyBorder="1" applyFill="1" applyFont="1">
      <alignment horizontal="center"/>
    </xf>
    <xf borderId="12" fillId="4" fontId="8" numFmtId="0" xfId="0" applyAlignment="1" applyBorder="1" applyFill="1" applyFont="1">
      <alignment horizontal="center" readingOrder="0"/>
    </xf>
    <xf borderId="13" fillId="4" fontId="8" numFmtId="164" xfId="0" applyAlignment="1" applyBorder="1" applyFont="1" applyNumberFormat="1">
      <alignment horizontal="center"/>
    </xf>
    <xf borderId="13" fillId="4" fontId="9" numFmtId="0" xfId="0" applyAlignment="1" applyBorder="1" applyFont="1">
      <alignment horizontal="center" readingOrder="0"/>
    </xf>
    <xf borderId="10" fillId="4" fontId="8" numFmtId="0" xfId="0" applyAlignment="1" applyBorder="1" applyFont="1">
      <alignment horizontal="center"/>
    </xf>
    <xf borderId="13" fillId="4" fontId="8" numFmtId="0" xfId="0" applyAlignment="1" applyBorder="1" applyFont="1">
      <alignment horizontal="center"/>
    </xf>
    <xf borderId="14" fillId="0" fontId="1" numFmtId="0" xfId="0" applyBorder="1" applyFont="1"/>
    <xf borderId="14" fillId="0" fontId="0" numFmtId="0" xfId="0" applyBorder="1" applyFont="1"/>
    <xf borderId="0" fillId="0" fontId="0" numFmtId="0" xfId="0" applyFont="1"/>
    <xf borderId="15" fillId="0" fontId="10" numFmtId="17" xfId="0" applyAlignment="1" applyBorder="1" applyFont="1" applyNumberFormat="1">
      <alignment horizontal="right" readingOrder="0"/>
    </xf>
    <xf borderId="0" fillId="0" fontId="6" numFmtId="10" xfId="0" applyAlignment="1" applyFont="1" applyNumberFormat="1">
      <alignment horizontal="right" readingOrder="0"/>
    </xf>
    <xf borderId="0" fillId="0" fontId="6" numFmtId="164" xfId="0" applyAlignment="1" applyFont="1" applyNumberFormat="1">
      <alignment horizontal="right"/>
    </xf>
    <xf borderId="0" fillId="0" fontId="6" numFmtId="10" xfId="0" applyAlignment="1" applyFont="1" applyNumberFormat="1">
      <alignment horizontal="right"/>
    </xf>
    <xf borderId="0" fillId="0" fontId="11" numFmtId="10" xfId="0" applyAlignment="1" applyFont="1" applyNumberFormat="1">
      <alignment horizontal="right"/>
    </xf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readingOrder="0"/>
    </xf>
    <xf borderId="13" fillId="4" fontId="8" numFmtId="0" xfId="0" applyAlignment="1" applyBorder="1" applyFont="1">
      <alignment horizontal="center" readingOrder="0"/>
    </xf>
    <xf borderId="10" fillId="4" fontId="8" numFmtId="0" xfId="0" applyAlignment="1" applyBorder="1" applyFont="1">
      <alignment horizontal="right"/>
    </xf>
    <xf borderId="10" fillId="4" fontId="8" numFmtId="0" xfId="0" applyAlignment="1" applyBorder="1" applyFont="1">
      <alignment horizontal="right" readingOrder="0"/>
    </xf>
    <xf borderId="14" fillId="0" fontId="6" numFmtId="10" xfId="0" applyAlignment="1" applyBorder="1" applyFont="1" applyNumberFormat="1">
      <alignment horizontal="right" readingOrder="0"/>
    </xf>
    <xf borderId="14" fillId="0" fontId="6" numFmtId="10" xfId="0" applyAlignment="1" applyBorder="1" applyFont="1" applyNumberFormat="1">
      <alignment horizontal="right"/>
    </xf>
    <xf borderId="14" fillId="0" fontId="11" numFmtId="10" xfId="0" applyAlignment="1" applyBorder="1" applyFont="1" applyNumberFormat="1">
      <alignment horizontal="right"/>
    </xf>
    <xf borderId="16" fillId="4" fontId="8" numFmtId="0" xfId="0" applyAlignment="1" applyBorder="1" applyFont="1">
      <alignment horizontal="center"/>
    </xf>
    <xf borderId="0" fillId="0" fontId="6" numFmtId="0" xfId="0" applyAlignment="1" applyFont="1">
      <alignment horizontal="right" readingOrder="0"/>
    </xf>
    <xf borderId="17" fillId="0" fontId="0" numFmtId="10" xfId="0" applyAlignment="1" applyBorder="1" applyFont="1" applyNumberFormat="1">
      <alignment horizontal="right" vertical="bottom"/>
    </xf>
    <xf borderId="0" fillId="0" fontId="6" numFmtId="10" xfId="0" applyAlignment="1" applyFont="1" applyNumberFormat="1">
      <alignment horizontal="right" readingOrder="0" vertical="bottom"/>
    </xf>
    <xf borderId="0" fillId="0" fontId="6" numFmtId="10" xfId="0" applyAlignment="1" applyFont="1" applyNumberFormat="1">
      <alignment horizontal="right" vertical="bottom"/>
    </xf>
    <xf borderId="0" fillId="0" fontId="11" numFmtId="10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'5 FIIs'!$Y$3:$Y$288</c:f>
            </c:strRef>
          </c:cat>
          <c:val>
            <c:numRef>
              <c:f>'5 FIIs'!$AA$3:$AA$288</c:f>
              <c:numCache/>
            </c:numRef>
          </c:val>
          <c:smooth val="0"/>
        </c:ser>
        <c:axId val="1664911814"/>
        <c:axId val="2093081579"/>
      </c:lineChart>
      <c:catAx>
        <c:axId val="16649118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93081579"/>
      </c:catAx>
      <c:valAx>
        <c:axId val="209308157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6491181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FIIs'!$Y$123:$Y$288</c:f>
            </c:strRef>
          </c:cat>
          <c:val>
            <c:numRef>
              <c:f>'5 FIIs'!$AX$123:$AX$1000</c:f>
              <c:numCache/>
            </c:numRef>
          </c:val>
        </c:ser>
        <c:axId val="775830013"/>
        <c:axId val="135798386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FIIs'!$Y$123:$Y$288</c:f>
            </c:strRef>
          </c:cat>
          <c:val>
            <c:numRef>
              <c:f>'5 FIIs'!$AY$123:$AY$1000</c:f>
              <c:numCache/>
            </c:numRef>
          </c:val>
          <c:smooth val="0"/>
        </c:ser>
        <c:axId val="775830013"/>
        <c:axId val="1357983862"/>
      </c:lineChart>
      <c:catAx>
        <c:axId val="7758300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57983862"/>
      </c:catAx>
      <c:valAx>
        <c:axId val="135798386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7583001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'10 FIIs'!$Y$3:$Y$288</c:f>
            </c:strRef>
          </c:cat>
          <c:val>
            <c:numRef>
              <c:f>'10 FIIs'!$AA$3:$AA$288</c:f>
              <c:numCache/>
            </c:numRef>
          </c:val>
          <c:smooth val="0"/>
        </c:ser>
        <c:axId val="1122459848"/>
        <c:axId val="2140042172"/>
      </c:lineChart>
      <c:catAx>
        <c:axId val="1122459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140042172"/>
      </c:catAx>
      <c:valAx>
        <c:axId val="214004217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2245984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FIIs'!$Y$15:$Y$288</c:f>
            </c:strRef>
          </c:cat>
          <c:val>
            <c:numRef>
              <c:f>'10 FIIs'!$AI$15:$AI$1000</c:f>
              <c:numCache/>
            </c:numRef>
          </c:val>
        </c:ser>
        <c:axId val="1355530579"/>
        <c:axId val="6053096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FIIs'!$Y$15:$Y$288</c:f>
            </c:strRef>
          </c:cat>
          <c:val>
            <c:numRef>
              <c:f>'10 FIIs'!$AJ$14:$AJ$1000</c:f>
              <c:numCache/>
            </c:numRef>
          </c:val>
          <c:smooth val="0"/>
        </c:ser>
        <c:axId val="1355530579"/>
        <c:axId val="60530962"/>
      </c:lineChart>
      <c:catAx>
        <c:axId val="13555305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0530962"/>
      </c:catAx>
      <c:valAx>
        <c:axId val="6053096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5553057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FIIs'!$Y$15:$Y$288</c:f>
            </c:strRef>
          </c:cat>
          <c:val>
            <c:numRef>
              <c:f>'10 FIIs'!$AF$15:$AF$1000</c:f>
              <c:numCache/>
            </c:numRef>
          </c:val>
        </c:ser>
        <c:axId val="327100461"/>
        <c:axId val="55166822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FIIs'!$Y$15:$Y$288</c:f>
            </c:strRef>
          </c:cat>
          <c:val>
            <c:numRef>
              <c:f>'10 FIIs'!$AG$14:$AG$1000</c:f>
              <c:numCache/>
            </c:numRef>
          </c:val>
          <c:smooth val="0"/>
        </c:ser>
        <c:axId val="327100461"/>
        <c:axId val="551668229"/>
      </c:lineChart>
      <c:catAx>
        <c:axId val="3271004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51668229"/>
      </c:catAx>
      <c:valAx>
        <c:axId val="55166822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2710046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FIIs'!$Y$3:$Y$288</c:f>
            </c:strRef>
          </c:cat>
          <c:val>
            <c:numRef>
              <c:f>'10 FIIs'!$AB$3:$AB$336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'10 FIIs'!$Y$3:$Y$288</c:f>
            </c:strRef>
          </c:cat>
          <c:val>
            <c:numRef>
              <c:f>'10 FIIs'!$AE$3:$AE$288</c:f>
              <c:numCache/>
            </c:numRef>
          </c:val>
        </c:ser>
        <c:axId val="959651741"/>
        <c:axId val="887129656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FIIs'!$Y$3:$Y$288</c:f>
            </c:strRef>
          </c:cat>
          <c:val>
            <c:numRef>
              <c:f>'10 FIIs'!$AD$3:$AD$288</c:f>
              <c:numCache/>
            </c:numRef>
          </c:val>
          <c:smooth val="0"/>
        </c:ser>
        <c:axId val="959651741"/>
        <c:axId val="887129656"/>
      </c:lineChart>
      <c:catAx>
        <c:axId val="9596517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87129656"/>
      </c:catAx>
      <c:valAx>
        <c:axId val="88712965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5965174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FIIs'!$Y$39:$Y$288</c:f>
            </c:strRef>
          </c:cat>
          <c:val>
            <c:numRef>
              <c:f>'10 FIIs'!$AK$39:$AK$288</c:f>
              <c:numCache/>
            </c:numRef>
          </c:val>
        </c:ser>
        <c:axId val="718257461"/>
        <c:axId val="3876616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FIIs'!$Y$39:$Y$288</c:f>
            </c:strRef>
          </c:cat>
          <c:val>
            <c:numRef>
              <c:f>'10 FIIs'!$AL$39:$AL$288</c:f>
              <c:numCache/>
            </c:numRef>
          </c:val>
          <c:smooth val="0"/>
        </c:ser>
        <c:axId val="718257461"/>
        <c:axId val="38766168"/>
      </c:lineChart>
      <c:catAx>
        <c:axId val="7182574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8766168"/>
      </c:catAx>
      <c:valAx>
        <c:axId val="3876616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71825746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FIIs'!$Y$63:$Y$288</c:f>
            </c:strRef>
          </c:cat>
          <c:val>
            <c:numRef>
              <c:f>'10 FIIs'!$AP$63:$AP$288</c:f>
              <c:numCache/>
            </c:numRef>
          </c:val>
        </c:ser>
        <c:axId val="1327483657"/>
        <c:axId val="183169317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FIIs'!$Y$63:$Y$288</c:f>
            </c:strRef>
          </c:cat>
          <c:val>
            <c:numRef>
              <c:f>'10 FIIs'!$AQ$63:$AQ$288</c:f>
              <c:numCache/>
            </c:numRef>
          </c:val>
          <c:smooth val="0"/>
        </c:ser>
        <c:axId val="1327483657"/>
        <c:axId val="1831693173"/>
      </c:lineChart>
      <c:catAx>
        <c:axId val="13274836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31693173"/>
      </c:catAx>
      <c:valAx>
        <c:axId val="183169317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2748365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FIIs'!$Y$123:$Y$288</c:f>
            </c:strRef>
          </c:cat>
          <c:val>
            <c:numRef>
              <c:f>'10 FIIs'!$AU$123:$AU$288</c:f>
              <c:numCache/>
            </c:numRef>
          </c:val>
        </c:ser>
        <c:axId val="1640863124"/>
        <c:axId val="1568964715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FIIs'!$Y$123:$Y$288</c:f>
            </c:strRef>
          </c:cat>
          <c:val>
            <c:numRef>
              <c:f>'10 FIIs'!$AV$123:$AV$288</c:f>
              <c:numCache/>
            </c:numRef>
          </c:val>
          <c:smooth val="0"/>
        </c:ser>
        <c:axId val="1640863124"/>
        <c:axId val="1568964715"/>
      </c:lineChart>
      <c:catAx>
        <c:axId val="16408631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68964715"/>
      </c:catAx>
      <c:valAx>
        <c:axId val="156896471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4086312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FIIs'!$Y$39:$Y$288</c:f>
            </c:strRef>
          </c:cat>
          <c:val>
            <c:numRef>
              <c:f>'10 FIIs'!$AN$39:$AN$1000</c:f>
              <c:numCache/>
            </c:numRef>
          </c:val>
        </c:ser>
        <c:axId val="131066636"/>
        <c:axId val="165835990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FIIs'!$Y$39:$Y$288</c:f>
            </c:strRef>
          </c:cat>
          <c:val>
            <c:numRef>
              <c:f>'10 FIIs'!$AO$39:$AO$1000</c:f>
              <c:numCache/>
            </c:numRef>
          </c:val>
          <c:smooth val="0"/>
        </c:ser>
        <c:axId val="131066636"/>
        <c:axId val="1658359901"/>
      </c:lineChart>
      <c:catAx>
        <c:axId val="1310666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58359901"/>
      </c:catAx>
      <c:valAx>
        <c:axId val="165835990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106663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1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FIIs'!$Y$63:$Y$288</c:f>
            </c:strRef>
          </c:cat>
          <c:val>
            <c:numRef>
              <c:f>'10 FIIs'!$AS$63:$AS$1000</c:f>
              <c:numCache/>
            </c:numRef>
          </c:val>
        </c:ser>
        <c:axId val="295591576"/>
        <c:axId val="154442199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FIIs'!$Y$63:$Y$288</c:f>
            </c:strRef>
          </c:cat>
          <c:val>
            <c:numRef>
              <c:f>'10 FIIs'!$AT$63:$AT$1000</c:f>
              <c:numCache/>
            </c:numRef>
          </c:val>
          <c:smooth val="0"/>
        </c:ser>
        <c:axId val="295591576"/>
        <c:axId val="1544421998"/>
      </c:lineChart>
      <c:catAx>
        <c:axId val="29559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44421998"/>
      </c:catAx>
      <c:valAx>
        <c:axId val="154442199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9559157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FIIs'!$Y$15:$Y$288</c:f>
            </c:strRef>
          </c:cat>
          <c:val>
            <c:numRef>
              <c:f>'5 FIIs'!$AI$15:$AI$1000</c:f>
              <c:numCache/>
            </c:numRef>
          </c:val>
        </c:ser>
        <c:axId val="551711389"/>
        <c:axId val="160997798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FIIs'!$Y$15:$Y$288</c:f>
            </c:strRef>
          </c:cat>
          <c:val>
            <c:numRef>
              <c:f>'5 FIIs'!$AJ$14:$AJ$1000</c:f>
              <c:numCache/>
            </c:numRef>
          </c:val>
          <c:smooth val="0"/>
        </c:ser>
        <c:axId val="551711389"/>
        <c:axId val="1609977980"/>
      </c:lineChart>
      <c:catAx>
        <c:axId val="5517113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09977980"/>
      </c:catAx>
      <c:valAx>
        <c:axId val="160997798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5171138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'10 FIIs'!$Y$123:$Y$288</c:f>
            </c:strRef>
          </c:cat>
          <c:val>
            <c:numRef>
              <c:f>'10 FIIs'!$AX$123:$AX$1000</c:f>
              <c:numCache/>
            </c:numRef>
          </c:val>
        </c:ser>
        <c:axId val="1493574526"/>
        <c:axId val="96934889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'10 FIIs'!$Y$123:$Y$288</c:f>
            </c:strRef>
          </c:cat>
          <c:val>
            <c:numRef>
              <c:f>'10 FIIs'!$AY$123:$AY$1000</c:f>
              <c:numCache/>
            </c:numRef>
          </c:val>
          <c:smooth val="0"/>
        </c:ser>
        <c:axId val="1493574526"/>
        <c:axId val="969348893"/>
      </c:lineChart>
      <c:catAx>
        <c:axId val="14935745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69348893"/>
      </c:catAx>
      <c:valAx>
        <c:axId val="96934889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9357452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'15 FIIs'!$Y$3:$Y$288</c:f>
            </c:strRef>
          </c:cat>
          <c:val>
            <c:numRef>
              <c:f>'15 FIIs'!$AA$3:$AA$288</c:f>
              <c:numCache/>
            </c:numRef>
          </c:val>
          <c:smooth val="0"/>
        </c:ser>
        <c:axId val="252896208"/>
        <c:axId val="1662668936"/>
      </c:lineChart>
      <c:catAx>
        <c:axId val="25289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62668936"/>
      </c:catAx>
      <c:valAx>
        <c:axId val="166266893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5289620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FIIs'!$Y$15:$Y$288</c:f>
            </c:strRef>
          </c:cat>
          <c:val>
            <c:numRef>
              <c:f>'15 FIIs'!$AI$15:$AI$1000</c:f>
              <c:numCache/>
            </c:numRef>
          </c:val>
        </c:ser>
        <c:axId val="33755383"/>
        <c:axId val="62324097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FIIs'!$Y$15:$Y$288</c:f>
            </c:strRef>
          </c:cat>
          <c:val>
            <c:numRef>
              <c:f>'15 FIIs'!$AJ$14:$AJ$1000</c:f>
              <c:numCache/>
            </c:numRef>
          </c:val>
          <c:smooth val="0"/>
        </c:ser>
        <c:axId val="33755383"/>
        <c:axId val="623240973"/>
      </c:lineChart>
      <c:catAx>
        <c:axId val="337553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23240973"/>
      </c:catAx>
      <c:valAx>
        <c:axId val="62324097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375538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FIIs'!$Y$15:$Y$288</c:f>
            </c:strRef>
          </c:cat>
          <c:val>
            <c:numRef>
              <c:f>'15 FIIs'!$AF$15:$AF$1000</c:f>
              <c:numCache/>
            </c:numRef>
          </c:val>
        </c:ser>
        <c:axId val="1565858626"/>
        <c:axId val="38617272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FIIs'!$Y$15:$Y$288</c:f>
            </c:strRef>
          </c:cat>
          <c:val>
            <c:numRef>
              <c:f>'15 FIIs'!$AG$14:$AG$1000</c:f>
              <c:numCache/>
            </c:numRef>
          </c:val>
          <c:smooth val="0"/>
        </c:ser>
        <c:axId val="1565858626"/>
        <c:axId val="386172728"/>
      </c:lineChart>
      <c:catAx>
        <c:axId val="15658586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86172728"/>
      </c:catAx>
      <c:valAx>
        <c:axId val="38617272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6585862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FIIs'!$Y$3:$Y$288</c:f>
            </c:strRef>
          </c:cat>
          <c:val>
            <c:numRef>
              <c:f>'15 FIIs'!$AB$3:$AB$336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'15 FIIs'!$Y$3:$Y$288</c:f>
            </c:strRef>
          </c:cat>
          <c:val>
            <c:numRef>
              <c:f>'15 FIIs'!$AE$3:$AE$288</c:f>
              <c:numCache/>
            </c:numRef>
          </c:val>
        </c:ser>
        <c:axId val="525861964"/>
        <c:axId val="2010382898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FIIs'!$Y$3:$Y$288</c:f>
            </c:strRef>
          </c:cat>
          <c:val>
            <c:numRef>
              <c:f>'15 FIIs'!$AD$3:$AD$288</c:f>
              <c:numCache/>
            </c:numRef>
          </c:val>
          <c:smooth val="0"/>
        </c:ser>
        <c:axId val="525861964"/>
        <c:axId val="2010382898"/>
      </c:lineChart>
      <c:catAx>
        <c:axId val="5258619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10382898"/>
      </c:catAx>
      <c:valAx>
        <c:axId val="201038289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2586196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FIIs'!$Y$39:$Y$288</c:f>
            </c:strRef>
          </c:cat>
          <c:val>
            <c:numRef>
              <c:f>'15 FIIs'!$AK$39:$AK$288</c:f>
              <c:numCache/>
            </c:numRef>
          </c:val>
        </c:ser>
        <c:axId val="1862529571"/>
        <c:axId val="82451576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FIIs'!$Y$39:$Y$288</c:f>
            </c:strRef>
          </c:cat>
          <c:val>
            <c:numRef>
              <c:f>'15 FIIs'!$AL$39:$AL$288</c:f>
              <c:numCache/>
            </c:numRef>
          </c:val>
          <c:smooth val="0"/>
        </c:ser>
        <c:axId val="1862529571"/>
        <c:axId val="824515764"/>
      </c:lineChart>
      <c:catAx>
        <c:axId val="18625295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24515764"/>
      </c:catAx>
      <c:valAx>
        <c:axId val="82451576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6252957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FIIs'!$Y$63:$Y$288</c:f>
            </c:strRef>
          </c:cat>
          <c:val>
            <c:numRef>
              <c:f>'15 FIIs'!$AP$63:$AP$288</c:f>
              <c:numCache/>
            </c:numRef>
          </c:val>
        </c:ser>
        <c:axId val="2091486646"/>
        <c:axId val="1330156755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FIIs'!$Y$63:$Y$288</c:f>
            </c:strRef>
          </c:cat>
          <c:val>
            <c:numRef>
              <c:f>'15 FIIs'!$AQ$63:$AQ$288</c:f>
              <c:numCache/>
            </c:numRef>
          </c:val>
          <c:smooth val="0"/>
        </c:ser>
        <c:axId val="2091486646"/>
        <c:axId val="1330156755"/>
      </c:lineChart>
      <c:catAx>
        <c:axId val="20914866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30156755"/>
      </c:catAx>
      <c:valAx>
        <c:axId val="133015675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9148664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FIIs'!$Y$123:$Y$288</c:f>
            </c:strRef>
          </c:cat>
          <c:val>
            <c:numRef>
              <c:f>'15 FIIs'!$AU$123:$AU$288</c:f>
              <c:numCache/>
            </c:numRef>
          </c:val>
        </c:ser>
        <c:axId val="1771014092"/>
        <c:axId val="182341006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FIIs'!$Y$123:$Y$288</c:f>
            </c:strRef>
          </c:cat>
          <c:val>
            <c:numRef>
              <c:f>'15 FIIs'!$AV$123:$AV$288</c:f>
              <c:numCache/>
            </c:numRef>
          </c:val>
          <c:smooth val="0"/>
        </c:ser>
        <c:axId val="1771014092"/>
        <c:axId val="1823410069"/>
      </c:lineChart>
      <c:catAx>
        <c:axId val="17710140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23410069"/>
      </c:catAx>
      <c:valAx>
        <c:axId val="182341006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7101409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FIIs'!$Y$39:$Y$288</c:f>
            </c:strRef>
          </c:cat>
          <c:val>
            <c:numRef>
              <c:f>'15 FIIs'!$AN$39:$AN$1000</c:f>
              <c:numCache/>
            </c:numRef>
          </c:val>
        </c:ser>
        <c:axId val="1357054946"/>
        <c:axId val="1425049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FIIs'!$Y$39:$Y$288</c:f>
            </c:strRef>
          </c:cat>
          <c:val>
            <c:numRef>
              <c:f>'15 FIIs'!$AO$39:$AO$1000</c:f>
              <c:numCache/>
            </c:numRef>
          </c:val>
          <c:smooth val="0"/>
        </c:ser>
        <c:axId val="1357054946"/>
        <c:axId val="14250496"/>
      </c:lineChart>
      <c:catAx>
        <c:axId val="13570549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250496"/>
      </c:catAx>
      <c:valAx>
        <c:axId val="1425049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5705494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2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FIIs'!$Y$63:$Y$288</c:f>
            </c:strRef>
          </c:cat>
          <c:val>
            <c:numRef>
              <c:f>'15 FIIs'!$AS$63:$AS$1000</c:f>
              <c:numCache/>
            </c:numRef>
          </c:val>
        </c:ser>
        <c:axId val="1255463861"/>
        <c:axId val="165202520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FIIs'!$Y$63:$Y$288</c:f>
            </c:strRef>
          </c:cat>
          <c:val>
            <c:numRef>
              <c:f>'15 FIIs'!$AT$63:$AT$1000</c:f>
              <c:numCache/>
            </c:numRef>
          </c:val>
          <c:smooth val="0"/>
        </c:ser>
        <c:axId val="1255463861"/>
        <c:axId val="1652025208"/>
      </c:lineChart>
      <c:catAx>
        <c:axId val="12554638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52025208"/>
      </c:catAx>
      <c:valAx>
        <c:axId val="165202520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5546386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FIIs'!$Y$15:$Y$288</c:f>
            </c:strRef>
          </c:cat>
          <c:val>
            <c:numRef>
              <c:f>'5 FIIs'!$AF$15:$AF$1000</c:f>
              <c:numCache/>
            </c:numRef>
          </c:val>
        </c:ser>
        <c:axId val="8029041"/>
        <c:axId val="189667356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FIIs'!$Y$15:$Y$288</c:f>
            </c:strRef>
          </c:cat>
          <c:val>
            <c:numRef>
              <c:f>'5 FIIs'!$AG$14:$AG$1000</c:f>
              <c:numCache/>
            </c:numRef>
          </c:val>
          <c:smooth val="0"/>
        </c:ser>
        <c:axId val="8029041"/>
        <c:axId val="1896673569"/>
      </c:lineChart>
      <c:catAx>
        <c:axId val="80290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96673569"/>
      </c:catAx>
      <c:valAx>
        <c:axId val="189667356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02904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'15 FIIs'!$Y$123:$Y$288</c:f>
            </c:strRef>
          </c:cat>
          <c:val>
            <c:numRef>
              <c:f>'15 FIIs'!$AX$123:$AX$1000</c:f>
              <c:numCache/>
            </c:numRef>
          </c:val>
        </c:ser>
        <c:axId val="1094178982"/>
        <c:axId val="164274676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'15 FIIs'!$Y$123:$Y$288</c:f>
            </c:strRef>
          </c:cat>
          <c:val>
            <c:numRef>
              <c:f>'15 FIIs'!$AY$123:$AY$1000</c:f>
              <c:numCache/>
            </c:numRef>
          </c:val>
          <c:smooth val="0"/>
        </c:ser>
        <c:axId val="1094178982"/>
        <c:axId val="1642746763"/>
      </c:lineChart>
      <c:catAx>
        <c:axId val="10941789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42746763"/>
      </c:catAx>
      <c:valAx>
        <c:axId val="164274676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9417898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'20 FIIs'!$Y$3:$Y$288</c:f>
            </c:strRef>
          </c:cat>
          <c:val>
            <c:numRef>
              <c:f>'20 FIIs'!$AA$3:$AA$288</c:f>
              <c:numCache/>
            </c:numRef>
          </c:val>
          <c:smooth val="0"/>
        </c:ser>
        <c:axId val="1182696892"/>
        <c:axId val="855988002"/>
      </c:lineChart>
      <c:catAx>
        <c:axId val="11826968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55988002"/>
      </c:catAx>
      <c:valAx>
        <c:axId val="855988002"/>
        <c:scaling>
          <c:orientation val="minMax"/>
          <c:max val="1500.0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82696892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FIIs'!$Y$15:$Y$288</c:f>
            </c:strRef>
          </c:cat>
          <c:val>
            <c:numRef>
              <c:f>'20 FIIs'!$AI$15:$AI$1000</c:f>
              <c:numCache/>
            </c:numRef>
          </c:val>
        </c:ser>
        <c:axId val="1485928721"/>
        <c:axId val="147515252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FIIs'!$Y$15:$Y$288</c:f>
            </c:strRef>
          </c:cat>
          <c:val>
            <c:numRef>
              <c:f>'20 FIIs'!$AJ$14:$AJ$1000</c:f>
              <c:numCache/>
            </c:numRef>
          </c:val>
          <c:smooth val="0"/>
        </c:ser>
        <c:axId val="1485928721"/>
        <c:axId val="1475152521"/>
      </c:lineChart>
      <c:catAx>
        <c:axId val="14859287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75152521"/>
      </c:catAx>
      <c:valAx>
        <c:axId val="147515252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8592872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FIIs'!$Y$15:$Y$288</c:f>
            </c:strRef>
          </c:cat>
          <c:val>
            <c:numRef>
              <c:f>'20 FIIs'!$AF$15:$AF$1000</c:f>
              <c:numCache/>
            </c:numRef>
          </c:val>
        </c:ser>
        <c:axId val="810837504"/>
        <c:axId val="213918696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FIIs'!$Y$15:$Y$288</c:f>
            </c:strRef>
          </c:cat>
          <c:val>
            <c:numRef>
              <c:f>'20 FIIs'!$AG$14:$AG$1000</c:f>
              <c:numCache/>
            </c:numRef>
          </c:val>
          <c:smooth val="0"/>
        </c:ser>
        <c:axId val="810837504"/>
        <c:axId val="2139186967"/>
      </c:lineChart>
      <c:catAx>
        <c:axId val="81083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139186967"/>
      </c:catAx>
      <c:valAx>
        <c:axId val="213918696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1083750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FIIs'!$Y$3:$Y$288</c:f>
            </c:strRef>
          </c:cat>
          <c:val>
            <c:numRef>
              <c:f>'20 FIIs'!$AB$3:$AB$336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'20 FIIs'!$Y$3:$Y$288</c:f>
            </c:strRef>
          </c:cat>
          <c:val>
            <c:numRef>
              <c:f>'20 FIIs'!$AE$3:$AE$288</c:f>
              <c:numCache/>
            </c:numRef>
          </c:val>
        </c:ser>
        <c:axId val="2009832861"/>
        <c:axId val="514543763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FIIs'!$Y$3:$Y$288</c:f>
            </c:strRef>
          </c:cat>
          <c:val>
            <c:numRef>
              <c:f>'20 FIIs'!$AD$3:$AD$288</c:f>
              <c:numCache/>
            </c:numRef>
          </c:val>
          <c:smooth val="0"/>
        </c:ser>
        <c:axId val="2009832861"/>
        <c:axId val="514543763"/>
      </c:lineChart>
      <c:catAx>
        <c:axId val="20098328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14543763"/>
      </c:catAx>
      <c:valAx>
        <c:axId val="51454376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0983286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FIIs'!$Y$39:$Y$288</c:f>
            </c:strRef>
          </c:cat>
          <c:val>
            <c:numRef>
              <c:f>'20 FIIs'!$AK$39:$AK$288</c:f>
              <c:numCache/>
            </c:numRef>
          </c:val>
        </c:ser>
        <c:axId val="1472673021"/>
        <c:axId val="201664886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FIIs'!$Y$39:$Y$288</c:f>
            </c:strRef>
          </c:cat>
          <c:val>
            <c:numRef>
              <c:f>'20 FIIs'!$AL$39:$AL$288</c:f>
              <c:numCache/>
            </c:numRef>
          </c:val>
          <c:smooth val="0"/>
        </c:ser>
        <c:axId val="1472673021"/>
        <c:axId val="2016648863"/>
      </c:lineChart>
      <c:catAx>
        <c:axId val="1472673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16648863"/>
      </c:catAx>
      <c:valAx>
        <c:axId val="201664886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7267302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FIIs'!$Y$63:$Y$288</c:f>
            </c:strRef>
          </c:cat>
          <c:val>
            <c:numRef>
              <c:f>'20 FIIs'!$AP$63:$AP$288</c:f>
              <c:numCache/>
            </c:numRef>
          </c:val>
        </c:ser>
        <c:axId val="668564310"/>
        <c:axId val="182620936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FIIs'!$Y$63:$Y$288</c:f>
            </c:strRef>
          </c:cat>
          <c:val>
            <c:numRef>
              <c:f>'20 FIIs'!$AQ$63:$AQ$288</c:f>
              <c:numCache/>
            </c:numRef>
          </c:val>
          <c:smooth val="0"/>
        </c:ser>
        <c:axId val="668564310"/>
        <c:axId val="1826209360"/>
      </c:lineChart>
      <c:catAx>
        <c:axId val="6685643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26209360"/>
      </c:catAx>
      <c:valAx>
        <c:axId val="182620936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6856431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FIIs'!$Y$123:$Y$288</c:f>
            </c:strRef>
          </c:cat>
          <c:val>
            <c:numRef>
              <c:f>'20 FIIs'!$AU$123:$AU$288</c:f>
              <c:numCache/>
            </c:numRef>
          </c:val>
        </c:ser>
        <c:axId val="181685334"/>
        <c:axId val="199681015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FIIs'!$Y$123:$Y$288</c:f>
            </c:strRef>
          </c:cat>
          <c:val>
            <c:numRef>
              <c:f>'20 FIIs'!$AV$123:$AV$288</c:f>
              <c:numCache/>
            </c:numRef>
          </c:val>
          <c:smooth val="0"/>
        </c:ser>
        <c:axId val="181685334"/>
        <c:axId val="199681015"/>
      </c:lineChart>
      <c:catAx>
        <c:axId val="1816853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9681015"/>
      </c:catAx>
      <c:valAx>
        <c:axId val="19968101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168533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FIIs'!$Y$39:$Y$288</c:f>
            </c:strRef>
          </c:cat>
          <c:val>
            <c:numRef>
              <c:f>'20 FIIs'!$AN$39:$AN$1000</c:f>
              <c:numCache/>
            </c:numRef>
          </c:val>
        </c:ser>
        <c:axId val="593956566"/>
        <c:axId val="10457969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FIIs'!$Y$39:$Y$288</c:f>
            </c:strRef>
          </c:cat>
          <c:val>
            <c:numRef>
              <c:f>'20 FIIs'!$AO$39:$AO$1000</c:f>
              <c:numCache/>
            </c:numRef>
          </c:val>
          <c:smooth val="0"/>
        </c:ser>
        <c:axId val="593956566"/>
        <c:axId val="104579692"/>
      </c:lineChart>
      <c:catAx>
        <c:axId val="5939565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4579692"/>
      </c:catAx>
      <c:valAx>
        <c:axId val="10457969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9395656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3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FIIs'!$Y$63:$Y$288</c:f>
            </c:strRef>
          </c:cat>
          <c:val>
            <c:numRef>
              <c:f>'20 FIIs'!$AS$63:$AS$1000</c:f>
              <c:numCache/>
            </c:numRef>
          </c:val>
        </c:ser>
        <c:axId val="923634465"/>
        <c:axId val="190015346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FIIs'!$Y$63:$Y$288</c:f>
            </c:strRef>
          </c:cat>
          <c:val>
            <c:numRef>
              <c:f>'20 FIIs'!$AT$63:$AT$1000</c:f>
              <c:numCache/>
            </c:numRef>
          </c:val>
          <c:smooth val="0"/>
        </c:ser>
        <c:axId val="923634465"/>
        <c:axId val="1900153464"/>
      </c:lineChart>
      <c:catAx>
        <c:axId val="9236344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00153464"/>
      </c:catAx>
      <c:valAx>
        <c:axId val="190015346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23634465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FIIs'!$Y$3:$Y$288</c:f>
            </c:strRef>
          </c:cat>
          <c:val>
            <c:numRef>
              <c:f>'5 FIIs'!$AB$3:$AB$336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'5 FIIs'!$Y$3:$Y$288</c:f>
            </c:strRef>
          </c:cat>
          <c:val>
            <c:numRef>
              <c:f>'5 FIIs'!$AE$3:$AE$288</c:f>
              <c:numCache/>
            </c:numRef>
          </c:val>
        </c:ser>
        <c:axId val="467207017"/>
        <c:axId val="905695425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FIIs'!$Y$3:$Y$288</c:f>
            </c:strRef>
          </c:cat>
          <c:val>
            <c:numRef>
              <c:f>'5 FIIs'!$AD$3:$AD$288</c:f>
              <c:numCache/>
            </c:numRef>
          </c:val>
          <c:smooth val="0"/>
        </c:ser>
        <c:axId val="467207017"/>
        <c:axId val="905695425"/>
      </c:lineChart>
      <c:catAx>
        <c:axId val="4672070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05695425"/>
      </c:catAx>
      <c:valAx>
        <c:axId val="905695425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46720701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'20 FIIs'!$Y$123:$Y$288</c:f>
            </c:strRef>
          </c:cat>
          <c:val>
            <c:numRef>
              <c:f>'20 FIIs'!$AX$123:$AX$1000</c:f>
              <c:numCache/>
            </c:numRef>
          </c:val>
        </c:ser>
        <c:axId val="2036178556"/>
        <c:axId val="208580223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'20 FIIs'!$Y$123:$Y$288</c:f>
            </c:strRef>
          </c:cat>
          <c:val>
            <c:numRef>
              <c:f>'20 FIIs'!$AY$123:$AY$1000</c:f>
              <c:numCache/>
            </c:numRef>
          </c:val>
          <c:smooth val="0"/>
        </c:ser>
        <c:axId val="2036178556"/>
        <c:axId val="2085802231"/>
      </c:lineChart>
      <c:catAx>
        <c:axId val="20361785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85802231"/>
      </c:catAx>
      <c:valAx>
        <c:axId val="208580223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3617855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'base de dados + IFIX'!$Y$3:$Y$288</c:f>
            </c:strRef>
          </c:cat>
          <c:val>
            <c:numRef>
              <c:f>'base de dados + IFIX'!$AA$3:$AA$288</c:f>
              <c:numCache/>
            </c:numRef>
          </c:val>
          <c:smooth val="0"/>
        </c:ser>
        <c:axId val="1557740947"/>
        <c:axId val="1256259841"/>
      </c:lineChart>
      <c:catAx>
        <c:axId val="15577409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56259841"/>
      </c:catAx>
      <c:valAx>
        <c:axId val="1256259841"/>
        <c:scaling>
          <c:orientation val="minMax"/>
          <c:max val="1500.0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5774094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IFIX'!$Y$15:$Y$288</c:f>
            </c:strRef>
          </c:cat>
          <c:val>
            <c:numRef>
              <c:f>'base de dados + IFIX'!$AI$15:$AI$1000</c:f>
              <c:numCache/>
            </c:numRef>
          </c:val>
        </c:ser>
        <c:axId val="1977842400"/>
        <c:axId val="193980062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IFIX'!$Y$15:$Y$288</c:f>
            </c:strRef>
          </c:cat>
          <c:val>
            <c:numRef>
              <c:f>'base de dados + IFIX'!$AJ$14:$AJ$1000</c:f>
              <c:numCache/>
            </c:numRef>
          </c:val>
          <c:smooth val="0"/>
        </c:ser>
        <c:axId val="1977842400"/>
        <c:axId val="1939800626"/>
      </c:lineChart>
      <c:catAx>
        <c:axId val="197784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39800626"/>
      </c:catAx>
      <c:valAx>
        <c:axId val="193980062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7784240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IFIX'!$Y$15:$Y$288</c:f>
            </c:strRef>
          </c:cat>
          <c:val>
            <c:numRef>
              <c:f>'base de dados + IFIX'!$AF$15:$AF$1000</c:f>
              <c:numCache/>
            </c:numRef>
          </c:val>
        </c:ser>
        <c:axId val="1948604354"/>
        <c:axId val="121225942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IFIX'!$Y$15:$Y$288</c:f>
            </c:strRef>
          </c:cat>
          <c:val>
            <c:numRef>
              <c:f>'base de dados + IFIX'!$AG$14:$AG$1000</c:f>
              <c:numCache/>
            </c:numRef>
          </c:val>
          <c:smooth val="0"/>
        </c:ser>
        <c:axId val="1948604354"/>
        <c:axId val="1212259428"/>
      </c:lineChart>
      <c:catAx>
        <c:axId val="19486043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12259428"/>
      </c:catAx>
      <c:valAx>
        <c:axId val="121225942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94860435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IFIX'!$Y$3:$Y$288</c:f>
            </c:strRef>
          </c:cat>
          <c:val>
            <c:numRef>
              <c:f>'base de dados + IFIX'!$AB$3:$AB$336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IFIX'!$Y$3:$Y$288</c:f>
            </c:strRef>
          </c:cat>
          <c:val>
            <c:numRef>
              <c:f>'base de dados + IFIX'!$AE$3:$AE$288</c:f>
              <c:numCache/>
            </c:numRef>
          </c:val>
        </c:ser>
        <c:axId val="1831364937"/>
        <c:axId val="1157024606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IFIX'!$Y$3:$Y$288</c:f>
            </c:strRef>
          </c:cat>
          <c:val>
            <c:numRef>
              <c:f>'base de dados + IFIX'!$AD$3:$AD$288</c:f>
              <c:numCache/>
            </c:numRef>
          </c:val>
          <c:smooth val="0"/>
        </c:ser>
        <c:axId val="1831364937"/>
        <c:axId val="1157024606"/>
      </c:lineChart>
      <c:catAx>
        <c:axId val="18313649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57024606"/>
      </c:catAx>
      <c:valAx>
        <c:axId val="115702460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3136493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IFIX'!$Y$39:$Y$288</c:f>
            </c:strRef>
          </c:cat>
          <c:val>
            <c:numRef>
              <c:f>'base de dados + IFIX'!$AK$39:$AK$288</c:f>
              <c:numCache/>
            </c:numRef>
          </c:val>
        </c:ser>
        <c:axId val="336246847"/>
        <c:axId val="11334673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IFIX'!$Y$39:$Y$288</c:f>
            </c:strRef>
          </c:cat>
          <c:val>
            <c:numRef>
              <c:f>'base de dados + IFIX'!$AL$39:$AL$288</c:f>
              <c:numCache/>
            </c:numRef>
          </c:val>
          <c:smooth val="0"/>
        </c:ser>
        <c:axId val="336246847"/>
        <c:axId val="113346737"/>
      </c:lineChart>
      <c:catAx>
        <c:axId val="3362468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3346737"/>
      </c:catAx>
      <c:valAx>
        <c:axId val="11334673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3624684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IFIX'!$Y$63:$Y$288</c:f>
            </c:strRef>
          </c:cat>
          <c:val>
            <c:numRef>
              <c:f>'base de dados + IFIX'!$AP$63:$AP$288</c:f>
              <c:numCache/>
            </c:numRef>
          </c:val>
        </c:ser>
        <c:axId val="1126334549"/>
        <c:axId val="161175688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IFIX'!$Y$63:$Y$288</c:f>
            </c:strRef>
          </c:cat>
          <c:val>
            <c:numRef>
              <c:f>'base de dados + IFIX'!$AQ$63:$AQ$288</c:f>
              <c:numCache/>
            </c:numRef>
          </c:val>
          <c:smooth val="0"/>
        </c:ser>
        <c:axId val="1126334549"/>
        <c:axId val="1611756886"/>
      </c:lineChart>
      <c:catAx>
        <c:axId val="11263345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11756886"/>
      </c:catAx>
      <c:valAx>
        <c:axId val="161175688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2633454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IFIX'!$Y$123:$Y$288</c:f>
            </c:strRef>
          </c:cat>
          <c:val>
            <c:numRef>
              <c:f>'base de dados + IFIX'!$AU$123:$AU$288</c:f>
              <c:numCache/>
            </c:numRef>
          </c:val>
        </c:ser>
        <c:axId val="1819103070"/>
        <c:axId val="208724989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IFIX'!$Y$123:$Y$288</c:f>
            </c:strRef>
          </c:cat>
          <c:val>
            <c:numRef>
              <c:f>'base de dados + IFIX'!$AV$123:$AV$288</c:f>
              <c:numCache/>
            </c:numRef>
          </c:val>
          <c:smooth val="0"/>
        </c:ser>
        <c:axId val="1819103070"/>
        <c:axId val="2087249894"/>
      </c:lineChart>
      <c:catAx>
        <c:axId val="18191030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87249894"/>
      </c:catAx>
      <c:valAx>
        <c:axId val="208724989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1910307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IFIX'!$Y$39:$Y$288</c:f>
            </c:strRef>
          </c:cat>
          <c:val>
            <c:numRef>
              <c:f>'base de dados + IFIX'!$AN$39:$AN$1000</c:f>
              <c:numCache/>
            </c:numRef>
          </c:val>
        </c:ser>
        <c:axId val="1405641285"/>
        <c:axId val="145200658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IFIX'!$Y$39:$Y$288</c:f>
            </c:strRef>
          </c:cat>
          <c:val>
            <c:numRef>
              <c:f>'base de dados + IFIX'!$AO$39:$AO$1000</c:f>
              <c:numCache/>
            </c:numRef>
          </c:val>
          <c:smooth val="0"/>
        </c:ser>
        <c:axId val="1405641285"/>
        <c:axId val="1452006586"/>
      </c:lineChart>
      <c:catAx>
        <c:axId val="140564128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52006586"/>
      </c:catAx>
      <c:valAx>
        <c:axId val="145200658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05641285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4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IFIX'!$Y$63:$Y$288</c:f>
            </c:strRef>
          </c:cat>
          <c:val>
            <c:numRef>
              <c:f>'base de dados + IFIX'!$AS$63:$AS$1000</c:f>
              <c:numCache/>
            </c:numRef>
          </c:val>
        </c:ser>
        <c:axId val="1205741637"/>
        <c:axId val="24067810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IFIX'!$Y$63:$Y$288</c:f>
            </c:strRef>
          </c:cat>
          <c:val>
            <c:numRef>
              <c:f>'base de dados + IFIX'!$AT$63:$AT$1000</c:f>
              <c:numCache/>
            </c:numRef>
          </c:val>
          <c:smooth val="0"/>
        </c:ser>
        <c:axId val="1205741637"/>
        <c:axId val="240678109"/>
      </c:lineChart>
      <c:catAx>
        <c:axId val="12057416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40678109"/>
      </c:catAx>
      <c:valAx>
        <c:axId val="24067810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0574163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FIIs'!$Y$39:$Y$288</c:f>
            </c:strRef>
          </c:cat>
          <c:val>
            <c:numRef>
              <c:f>'5 FIIs'!$AK$39:$AK$288</c:f>
              <c:numCache/>
            </c:numRef>
          </c:val>
        </c:ser>
        <c:axId val="1582239228"/>
        <c:axId val="86978332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FIIs'!$Y$39:$Y$288</c:f>
            </c:strRef>
          </c:cat>
          <c:val>
            <c:numRef>
              <c:f>'5 FIIs'!$AL$39:$AL$288</c:f>
              <c:numCache/>
            </c:numRef>
          </c:val>
          <c:smooth val="0"/>
        </c:ser>
        <c:axId val="1582239228"/>
        <c:axId val="869783320"/>
      </c:lineChart>
      <c:catAx>
        <c:axId val="15822392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69783320"/>
      </c:catAx>
      <c:valAx>
        <c:axId val="86978332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82239228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'base de dados + IFIX'!$Y$123:$Y$288</c:f>
            </c:strRef>
          </c:cat>
          <c:val>
            <c:numRef>
              <c:f>'base de dados + IFIX'!$AX$123:$AX$1000</c:f>
              <c:numCache/>
            </c:numRef>
          </c:val>
        </c:ser>
        <c:axId val="1167727645"/>
        <c:axId val="50176243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'base de dados + IFIX'!$Y$123:$Y$288</c:f>
            </c:strRef>
          </c:cat>
          <c:val>
            <c:numRef>
              <c:f>'base de dados + IFIX'!$AY$123:$AY$1000</c:f>
              <c:numCache/>
            </c:numRef>
          </c:val>
          <c:smooth val="0"/>
        </c:ser>
        <c:axId val="1167727645"/>
        <c:axId val="501762437"/>
      </c:lineChart>
      <c:catAx>
        <c:axId val="1167727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01762437"/>
      </c:catAx>
      <c:valAx>
        <c:axId val="50176243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67727645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Ibovespa!$Y$3:$Y$288</c:f>
            </c:strRef>
          </c:cat>
          <c:val>
            <c:numRef>
              <c:f>Ibovespa!$AA$3:$AA$288</c:f>
              <c:numCache/>
            </c:numRef>
          </c:val>
          <c:smooth val="0"/>
        </c:ser>
        <c:axId val="1055355227"/>
        <c:axId val="1489466503"/>
      </c:lineChart>
      <c:catAx>
        <c:axId val="10553552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89466503"/>
      </c:catAx>
      <c:valAx>
        <c:axId val="1489466503"/>
        <c:scaling>
          <c:orientation val="minMax"/>
          <c:max val="1500.0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5535522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Ibovespa!$Y$15:$Y$288</c:f>
            </c:strRef>
          </c:cat>
          <c:val>
            <c:numRef>
              <c:f>Ibovespa!$AI$15:$AI$1000</c:f>
              <c:numCache/>
            </c:numRef>
          </c:val>
        </c:ser>
        <c:axId val="457078499"/>
        <c:axId val="91286569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Ibovespa!$Y$15:$Y$288</c:f>
            </c:strRef>
          </c:cat>
          <c:val>
            <c:numRef>
              <c:f>Ibovespa!$AJ$14:$AJ$1000</c:f>
              <c:numCache/>
            </c:numRef>
          </c:val>
          <c:smooth val="0"/>
        </c:ser>
        <c:axId val="457078499"/>
        <c:axId val="912865690"/>
      </c:lineChart>
      <c:catAx>
        <c:axId val="4570784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12865690"/>
      </c:catAx>
      <c:valAx>
        <c:axId val="91286569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45707849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Ibovespa!$Y$15:$Y$288</c:f>
            </c:strRef>
          </c:cat>
          <c:val>
            <c:numRef>
              <c:f>Ibovespa!$AF$15:$AF$1000</c:f>
              <c:numCache/>
            </c:numRef>
          </c:val>
        </c:ser>
        <c:axId val="62364580"/>
        <c:axId val="1668550498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Ibovespa!$Y$15:$Y$288</c:f>
            </c:strRef>
          </c:cat>
          <c:val>
            <c:numRef>
              <c:f>Ibovespa!$AG$14:$AG$1000</c:f>
              <c:numCache/>
            </c:numRef>
          </c:val>
          <c:smooth val="0"/>
        </c:ser>
        <c:axId val="62364580"/>
        <c:axId val="1668550498"/>
      </c:lineChart>
      <c:catAx>
        <c:axId val="62364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68550498"/>
      </c:catAx>
      <c:valAx>
        <c:axId val="1668550498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6236458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Ibovespa!$Y$3:$Y$288</c:f>
            </c:strRef>
          </c:cat>
          <c:val>
            <c:numRef>
              <c:f>Ibovespa!$AB$3:$AB$336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Ibovespa!$Y$3:$Y$288</c:f>
            </c:strRef>
          </c:cat>
          <c:val>
            <c:numRef>
              <c:f>Ibovespa!$AE$3:$AE$288</c:f>
              <c:numCache/>
            </c:numRef>
          </c:val>
        </c:ser>
        <c:axId val="1497967444"/>
        <c:axId val="821454234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Ibovespa!$Y$3:$Y$288</c:f>
            </c:strRef>
          </c:cat>
          <c:val>
            <c:numRef>
              <c:f>Ibovespa!$AD$3:$AD$288</c:f>
              <c:numCache/>
            </c:numRef>
          </c:val>
          <c:smooth val="0"/>
        </c:ser>
        <c:axId val="1497967444"/>
        <c:axId val="821454234"/>
      </c:lineChart>
      <c:catAx>
        <c:axId val="14979674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21454234"/>
      </c:catAx>
      <c:valAx>
        <c:axId val="82145423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9796744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Ibovespa!$Y$39:$Y$288</c:f>
            </c:strRef>
          </c:cat>
          <c:val>
            <c:numRef>
              <c:f>Ibovespa!$AK$39:$AK$288</c:f>
              <c:numCache/>
            </c:numRef>
          </c:val>
        </c:ser>
        <c:axId val="1751904213"/>
        <c:axId val="31415923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Ibovespa!$Y$39:$Y$288</c:f>
            </c:strRef>
          </c:cat>
          <c:val>
            <c:numRef>
              <c:f>Ibovespa!$AL$39:$AL$288</c:f>
              <c:numCache/>
            </c:numRef>
          </c:val>
          <c:smooth val="0"/>
        </c:ser>
        <c:axId val="1751904213"/>
        <c:axId val="314159236"/>
      </c:lineChart>
      <c:catAx>
        <c:axId val="1751904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14159236"/>
      </c:catAx>
      <c:valAx>
        <c:axId val="31415923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5190421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Ibovespa!$Y$63:$Y$288</c:f>
            </c:strRef>
          </c:cat>
          <c:val>
            <c:numRef>
              <c:f>Ibovespa!$AP$63:$AP$288</c:f>
              <c:numCache/>
            </c:numRef>
          </c:val>
        </c:ser>
        <c:axId val="577655801"/>
        <c:axId val="138376986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Ibovespa!$Y$63:$Y$288</c:f>
            </c:strRef>
          </c:cat>
          <c:val>
            <c:numRef>
              <c:f>Ibovespa!$AQ$63:$AQ$288</c:f>
              <c:numCache/>
            </c:numRef>
          </c:val>
          <c:smooth val="0"/>
        </c:ser>
        <c:axId val="577655801"/>
        <c:axId val="1383769862"/>
      </c:lineChart>
      <c:catAx>
        <c:axId val="5776558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83769862"/>
      </c:catAx>
      <c:valAx>
        <c:axId val="138376986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57765580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Ibovespa!$Y$123:$Y$288</c:f>
            </c:strRef>
          </c:cat>
          <c:val>
            <c:numRef>
              <c:f>Ibovespa!$AU$123:$AU$288</c:f>
              <c:numCache/>
            </c:numRef>
          </c:val>
        </c:ser>
        <c:axId val="378645950"/>
        <c:axId val="153139004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Ibovespa!$Y$123:$Y$288</c:f>
            </c:strRef>
          </c:cat>
          <c:val>
            <c:numRef>
              <c:f>Ibovespa!$AV$123:$AV$288</c:f>
              <c:numCache/>
            </c:numRef>
          </c:val>
          <c:smooth val="0"/>
        </c:ser>
        <c:axId val="378645950"/>
        <c:axId val="1531390046"/>
      </c:lineChart>
      <c:catAx>
        <c:axId val="3786459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531390046"/>
      </c:catAx>
      <c:valAx>
        <c:axId val="153139004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37864595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Ibovespa!$Y$39:$Y$288</c:f>
            </c:strRef>
          </c:cat>
          <c:val>
            <c:numRef>
              <c:f>Ibovespa!$AN$39:$AN$1000</c:f>
              <c:numCache/>
            </c:numRef>
          </c:val>
        </c:ser>
        <c:axId val="1610318204"/>
        <c:axId val="124584145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Ibovespa!$Y$39:$Y$288</c:f>
            </c:strRef>
          </c:cat>
          <c:val>
            <c:numRef>
              <c:f>Ibovespa!$AO$39:$AO$1000</c:f>
              <c:numCache/>
            </c:numRef>
          </c:val>
          <c:smooth val="0"/>
        </c:ser>
        <c:axId val="1610318204"/>
        <c:axId val="1245841450"/>
      </c:lineChart>
      <c:catAx>
        <c:axId val="16103182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45841450"/>
      </c:catAx>
      <c:valAx>
        <c:axId val="124584145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10318204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5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Ibovespa!$Y$63:$Y$288</c:f>
            </c:strRef>
          </c:cat>
          <c:val>
            <c:numRef>
              <c:f>Ibovespa!$AS$63:$AS$1000</c:f>
              <c:numCache/>
            </c:numRef>
          </c:val>
        </c:ser>
        <c:axId val="1281670055"/>
        <c:axId val="204786051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Ibovespa!$Y$63:$Y$288</c:f>
            </c:strRef>
          </c:cat>
          <c:val>
            <c:numRef>
              <c:f>Ibovespa!$AT$63:$AT$1000</c:f>
              <c:numCache/>
            </c:numRef>
          </c:val>
          <c:smooth val="0"/>
        </c:ser>
        <c:axId val="1281670055"/>
        <c:axId val="2047860512"/>
      </c:lineChart>
      <c:catAx>
        <c:axId val="12816700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47860512"/>
      </c:catAx>
      <c:valAx>
        <c:axId val="204786051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281670055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FIIs'!$Y$63:$Y$288</c:f>
            </c:strRef>
          </c:cat>
          <c:val>
            <c:numRef>
              <c:f>'5 FIIs'!$AP$63:$AP$288</c:f>
              <c:numCache/>
            </c:numRef>
          </c:val>
        </c:ser>
        <c:axId val="281042833"/>
        <c:axId val="2044215233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FIIs'!$Y$63:$Y$288</c:f>
            </c:strRef>
          </c:cat>
          <c:val>
            <c:numRef>
              <c:f>'5 FIIs'!$AQ$63:$AQ$288</c:f>
              <c:numCache/>
            </c:numRef>
          </c:val>
          <c:smooth val="0"/>
        </c:ser>
        <c:axId val="281042833"/>
        <c:axId val="2044215233"/>
      </c:lineChart>
      <c:catAx>
        <c:axId val="2810428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44215233"/>
      </c:catAx>
      <c:valAx>
        <c:axId val="204421523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8104283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IBOV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Ibovespa!$Y$123:$Y$288</c:f>
            </c:strRef>
          </c:cat>
          <c:val>
            <c:numRef>
              <c:f>Ibovespa!$AX$123:$AX$1000</c:f>
              <c:numCache/>
            </c:numRef>
          </c:val>
        </c:ser>
        <c:axId val="1736790533"/>
        <c:axId val="146390163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Ibovespa!$Y$123:$Y$288</c:f>
            </c:strRef>
          </c:cat>
          <c:val>
            <c:numRef>
              <c:f>Ibovespa!$AY$123:$AY$1000</c:f>
              <c:numCache/>
            </c:numRef>
          </c:val>
          <c:smooth val="0"/>
        </c:ser>
        <c:axId val="1736790533"/>
        <c:axId val="1463901634"/>
      </c:lineChart>
      <c:catAx>
        <c:axId val="17367905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63901634"/>
      </c:catAx>
      <c:valAx>
        <c:axId val="146390163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3679053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Evolução de R$ 100: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lineChart>
        <c:varyColors val="0"/>
        <c:ser>
          <c:idx val="0"/>
          <c:order val="0"/>
          <c:spPr>
            <a:ln cmpd="sng">
              <a:solidFill>
                <a:srgbClr val="00B0F0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F0">
                  <a:alpha val="100000"/>
                </a:srgbClr>
              </a:solidFill>
              <a:ln cmpd="sng">
                <a:solidFill>
                  <a:srgbClr val="00B0F0">
                    <a:alpha val="100000"/>
                  </a:srgbClr>
                </a:solidFill>
              </a:ln>
            </c:spPr>
          </c:marker>
          <c:cat>
            <c:strRef>
              <c:f>CDI!$Y$3:$Y$288</c:f>
            </c:strRef>
          </c:cat>
          <c:val>
            <c:numRef>
              <c:f>CDI!$AA$3:$AA$288</c:f>
              <c:numCache/>
            </c:numRef>
          </c:val>
          <c:smooth val="0"/>
        </c:ser>
        <c:axId val="1743058530"/>
        <c:axId val="1078126161"/>
      </c:lineChart>
      <c:catAx>
        <c:axId val="17430585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78126161"/>
      </c:catAx>
      <c:valAx>
        <c:axId val="1078126161"/>
        <c:scaling>
          <c:orientation val="minMax"/>
          <c:max val="1500.0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Evolução de R$ 100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4305853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CDI!$Y$15:$Y$288</c:f>
            </c:strRef>
          </c:cat>
          <c:val>
            <c:numRef>
              <c:f>CDI!$AI$15:$AI$1000</c:f>
              <c:numCache/>
            </c:numRef>
          </c:val>
        </c:ser>
        <c:axId val="1751336437"/>
        <c:axId val="921339811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CDI!$Y$15:$Y$288</c:f>
            </c:strRef>
          </c:cat>
          <c:val>
            <c:numRef>
              <c:f>CDI!$AJ$14:$AJ$1000</c:f>
              <c:numCache/>
            </c:numRef>
          </c:val>
          <c:smooth val="0"/>
        </c:ser>
        <c:axId val="1751336437"/>
        <c:axId val="921339811"/>
      </c:lineChart>
      <c:catAx>
        <c:axId val="17513364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21339811"/>
      </c:catAx>
      <c:valAx>
        <c:axId val="921339811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5133643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CDI!$Y$15:$Y$288</c:f>
            </c:strRef>
          </c:cat>
          <c:val>
            <c:numRef>
              <c:f>CDI!$AF$15:$AF$1000</c:f>
              <c:numCache/>
            </c:numRef>
          </c:val>
        </c:ser>
        <c:axId val="243948307"/>
        <c:axId val="108439587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CDI!$Y$15:$Y$288</c:f>
            </c:strRef>
          </c:cat>
          <c:val>
            <c:numRef>
              <c:f>CDI!$AG$14:$AG$1000</c:f>
              <c:numCache/>
            </c:numRef>
          </c:val>
          <c:smooth val="0"/>
        </c:ser>
        <c:axId val="243948307"/>
        <c:axId val="1084395879"/>
      </c:lineChart>
      <c:catAx>
        <c:axId val="2439483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84395879"/>
      </c:catAx>
      <c:valAx>
        <c:axId val="108439587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4394830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Mensal: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CDI!$Y$3:$Y$288</c:f>
            </c:strRef>
          </c:cat>
          <c:val>
            <c:numRef>
              <c:f>CDI!$AB$3:$AB$336</c:f>
              <c:numCache/>
            </c:numRef>
          </c:val>
        </c:ser>
        <c:ser>
          <c:idx val="1"/>
          <c:order val="1"/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cat>
            <c:strRef>
              <c:f>CDI!$Y$3:$Y$288</c:f>
            </c:strRef>
          </c:cat>
          <c:val>
            <c:numRef>
              <c:f>CDI!$AE$3:$AE$288</c:f>
              <c:numCache/>
            </c:numRef>
          </c:val>
        </c:ser>
        <c:axId val="1408347566"/>
        <c:axId val="1785511233"/>
      </c:barChart>
      <c:lineChart>
        <c:varyColors val="0"/>
        <c:ser>
          <c:idx val="2"/>
          <c:order val="2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CDI!$Y$3:$Y$288</c:f>
            </c:strRef>
          </c:cat>
          <c:val>
            <c:numRef>
              <c:f>CDI!$AD$3:$AD$288</c:f>
              <c:numCache/>
            </c:numRef>
          </c:val>
          <c:smooth val="0"/>
        </c:ser>
        <c:axId val="1408347566"/>
        <c:axId val="1785511233"/>
      </c:lineChart>
      <c:catAx>
        <c:axId val="14083475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85511233"/>
      </c:catAx>
      <c:valAx>
        <c:axId val="1785511233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Mensal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0834756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36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CDI!$Y$39:$Y$288</c:f>
            </c:strRef>
          </c:cat>
          <c:val>
            <c:numRef>
              <c:f>CDI!$AK$39:$AK$288</c:f>
              <c:numCache/>
            </c:numRef>
          </c:val>
        </c:ser>
        <c:axId val="829994590"/>
        <c:axId val="1023370104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CDI!$Y$39:$Y$288</c:f>
            </c:strRef>
          </c:cat>
          <c:val>
            <c:numRef>
              <c:f>CDI!$AL$39:$AL$288</c:f>
              <c:numCache/>
            </c:numRef>
          </c:val>
          <c:smooth val="0"/>
        </c:ser>
        <c:axId val="829994590"/>
        <c:axId val="1023370104"/>
      </c:lineChart>
      <c:catAx>
        <c:axId val="8299945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23370104"/>
      </c:catAx>
      <c:valAx>
        <c:axId val="1023370104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36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2999459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60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CDI!$Y$63:$Y$288</c:f>
            </c:strRef>
          </c:cat>
          <c:val>
            <c:numRef>
              <c:f>CDI!$AP$63:$AP$288</c:f>
              <c:numCache/>
            </c:numRef>
          </c:val>
        </c:ser>
        <c:axId val="875609246"/>
        <c:axId val="180510020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CDI!$Y$63:$Y$288</c:f>
            </c:strRef>
          </c:cat>
          <c:val>
            <c:numRef>
              <c:f>CDI!$AQ$63:$AQ$288</c:f>
              <c:numCache/>
            </c:numRef>
          </c:val>
          <c:smooth val="0"/>
        </c:ser>
        <c:axId val="875609246"/>
        <c:axId val="1805100202"/>
      </c:lineChart>
      <c:catAx>
        <c:axId val="8756092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805100202"/>
      </c:catAx>
      <c:valAx>
        <c:axId val="180510020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60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87560924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CDI!$Y$123:$Y$288</c:f>
            </c:strRef>
          </c:cat>
          <c:val>
            <c:numRef>
              <c:f>CDI!$AU$123:$AU$288</c:f>
              <c:numCache/>
            </c:numRef>
          </c:val>
        </c:ser>
        <c:axId val="1422246280"/>
        <c:axId val="102450673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CDI!$Y$123:$Y$288</c:f>
            </c:strRef>
          </c:cat>
          <c:val>
            <c:numRef>
              <c:f>CDI!$AV$123:$AV$288</c:f>
              <c:numCache/>
            </c:numRef>
          </c:val>
          <c:smooth val="0"/>
        </c:ser>
        <c:axId val="1422246280"/>
        <c:axId val="1024506736"/>
      </c:lineChart>
      <c:catAx>
        <c:axId val="1422246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024506736"/>
      </c:catAx>
      <c:valAx>
        <c:axId val="102450673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22246280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CDI!$Y$39:$Y$288</c:f>
            </c:strRef>
          </c:cat>
          <c:val>
            <c:numRef>
              <c:f>CDI!$AN$39:$AN$1000</c:f>
              <c:numCache/>
            </c:numRef>
          </c:val>
        </c:ser>
        <c:axId val="1478037729"/>
        <c:axId val="497376697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CDI!$Y$39:$Y$288</c:f>
            </c:strRef>
          </c:cat>
          <c:val>
            <c:numRef>
              <c:f>CDI!$AO$39:$AO$1000</c:f>
              <c:numCache/>
            </c:numRef>
          </c:val>
          <c:smooth val="0"/>
        </c:ser>
        <c:axId val="1478037729"/>
        <c:axId val="497376697"/>
      </c:lineChart>
      <c:catAx>
        <c:axId val="1478037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497376697"/>
      </c:catAx>
      <c:valAx>
        <c:axId val="497376697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47803772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6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CDI!$Y$63:$Y$288</c:f>
            </c:strRef>
          </c:cat>
          <c:val>
            <c:numRef>
              <c:f>CDI!$AS$63:$AS$1000</c:f>
              <c:numCache/>
            </c:numRef>
          </c:val>
        </c:ser>
        <c:axId val="1118390111"/>
        <c:axId val="166270410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CDI!$Y$63:$Y$288</c:f>
            </c:strRef>
          </c:cat>
          <c:val>
            <c:numRef>
              <c:f>CDI!$AT$63:$AT$1000</c:f>
              <c:numCache/>
            </c:numRef>
          </c:val>
          <c:smooth val="0"/>
        </c:ser>
        <c:axId val="1118390111"/>
        <c:axId val="166270410"/>
      </c:lineChart>
      <c:catAx>
        <c:axId val="1118390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66270410"/>
      </c:catAx>
      <c:valAx>
        <c:axId val="166270410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18390111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Retorno em 120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FIIs'!$Y$123:$Y$288</c:f>
            </c:strRef>
          </c:cat>
          <c:val>
            <c:numRef>
              <c:f>'5 FIIs'!$AU$123:$AU$288</c:f>
              <c:numCache/>
            </c:numRef>
          </c:val>
        </c:ser>
        <c:axId val="1375108537"/>
        <c:axId val="479657296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FIIs'!$Y$123:$Y$288</c:f>
            </c:strRef>
          </c:cat>
          <c:val>
            <c:numRef>
              <c:f>'5 FIIs'!$AV$123:$AV$288</c:f>
              <c:numCache/>
            </c:numRef>
          </c:val>
          <c:smooth val="0"/>
        </c:ser>
        <c:axId val="1375108537"/>
        <c:axId val="479657296"/>
      </c:lineChart>
      <c:catAx>
        <c:axId val="13751085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479657296"/>
      </c:catAx>
      <c:valAx>
        <c:axId val="479657296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Retorno em 120 meses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37510853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7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120 meses corridos: CDI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CDI!$Y$123:$Y$288</c:f>
            </c:strRef>
          </c:cat>
          <c:val>
            <c:numRef>
              <c:f>CDI!$AX$123:$AX$1000</c:f>
              <c:numCache/>
            </c:numRef>
          </c:val>
        </c:ser>
        <c:axId val="2019936333"/>
        <c:axId val="209242423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CDI!$Y$123:$Y$288</c:f>
            </c:strRef>
          </c:cat>
          <c:val>
            <c:numRef>
              <c:f>CDI!$AY$123:$AY$1000</c:f>
              <c:numCache/>
            </c:numRef>
          </c:val>
          <c:smooth val="0"/>
        </c:ser>
        <c:axId val="2019936333"/>
        <c:axId val="2092424232"/>
      </c:lineChart>
      <c:catAx>
        <c:axId val="20199363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92424232"/>
      </c:catAx>
      <c:valAx>
        <c:axId val="209242423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120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19936333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36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FIIs'!$Y$39:$Y$288</c:f>
            </c:strRef>
          </c:cat>
          <c:val>
            <c:numRef>
              <c:f>'5 FIIs'!$AN$39:$AN$1000</c:f>
              <c:numCache/>
            </c:numRef>
          </c:val>
        </c:ser>
        <c:axId val="2002193439"/>
        <c:axId val="1700951539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FIIs'!$Y$39:$Y$288</c:f>
            </c:strRef>
          </c:cat>
          <c:val>
            <c:numRef>
              <c:f>'5 FIIs'!$AO$39:$AO$1000</c:f>
              <c:numCache/>
            </c:numRef>
          </c:val>
          <c:smooth val="0"/>
        </c:ser>
        <c:axId val="2002193439"/>
        <c:axId val="1700951539"/>
      </c:lineChart>
      <c:catAx>
        <c:axId val="20021934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700951539"/>
      </c:catAx>
      <c:valAx>
        <c:axId val="1700951539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36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2002193439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Risco em 60 meses corridos: IFIX</a:t>
            </a:r>
          </a:p>
        </c:rich>
      </c:tx>
      <c:overlay val="0"/>
    </c:title>
    <c:plotArea>
      <c:layout>
        <c:manualLayout>
          <c:xMode val="edge"/>
          <c:yMode val="edge"/>
          <c:x val="0.08214984567901235"/>
          <c:y val="0.10051226851851854"/>
          <c:w val="0.8997589506172838"/>
          <c:h val="0.8034974537037037"/>
        </c:manualLayout>
      </c:layout>
      <c:barChart>
        <c:barDir val="col"/>
        <c:ser>
          <c:idx val="0"/>
          <c:order val="0"/>
          <c:spPr>
            <a:solidFill>
              <a:srgbClr val="00B0F0"/>
            </a:solidFill>
            <a:ln cmpd="sng">
              <a:solidFill>
                <a:srgbClr val="000000"/>
              </a:solidFill>
            </a:ln>
          </c:spPr>
          <c:cat>
            <c:strRef>
              <c:f>'5 FIIs'!$Y$63:$Y$288</c:f>
            </c:strRef>
          </c:cat>
          <c:val>
            <c:numRef>
              <c:f>'5 FIIs'!$AS$63:$AS$1000</c:f>
              <c:numCache/>
            </c:numRef>
          </c:val>
        </c:ser>
        <c:axId val="947039896"/>
        <c:axId val="1181666352"/>
      </c:barChart>
      <c:lineChart>
        <c:varyColors val="0"/>
        <c:ser>
          <c:idx val="1"/>
          <c:order val="1"/>
          <c:spPr>
            <a:ln cmpd="sng">
              <a:solidFill>
                <a:srgbClr val="BFBFBF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BFBFBF">
                  <a:alpha val="100000"/>
                </a:srgbClr>
              </a:solidFill>
              <a:ln cmpd="sng">
                <a:solidFill>
                  <a:srgbClr val="BFBFBF">
                    <a:alpha val="100000"/>
                  </a:srgbClr>
                </a:solidFill>
              </a:ln>
            </c:spPr>
          </c:marker>
          <c:cat>
            <c:strRef>
              <c:f>'5 FIIs'!$Y$63:$Y$288</c:f>
            </c:strRef>
          </c:cat>
          <c:val>
            <c:numRef>
              <c:f>'5 FIIs'!$AT$63:$AT$1000</c:f>
              <c:numCache/>
            </c:numRef>
          </c:val>
          <c:smooth val="0"/>
        </c:ser>
        <c:axId val="947039896"/>
        <c:axId val="1181666352"/>
      </c:lineChart>
      <c:catAx>
        <c:axId val="94703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1181666352"/>
      </c:catAx>
      <c:valAx>
        <c:axId val="1181666352"/>
        <c:scaling>
          <c:orientation val="minMax"/>
        </c:scaling>
        <c:delete val="0"/>
        <c:axPos val="l"/>
        <c:majorGridlines>
          <c:spPr>
            <a:ln>
              <a:solidFill>
                <a:srgbClr val="FFFFFF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404040"/>
                    </a:solidFill>
                    <a:latin typeface="Roboto"/>
                  </a:defRPr>
                </a:pPr>
                <a:r>
                  <a:rPr b="1" i="0">
                    <a:solidFill>
                      <a:srgbClr val="404040"/>
                    </a:solidFill>
                    <a:latin typeface="Roboto"/>
                  </a:rPr>
                  <a:t>Risco em 60 meses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100">
                <a:solidFill>
                  <a:srgbClr val="404040"/>
                </a:solidFill>
                <a:latin typeface="Roboto"/>
              </a:defRPr>
            </a:pPr>
          </a:p>
        </c:txPr>
        <c:crossAx val="947039896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chart" Target="../charts/chart10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10" Type="http://schemas.openxmlformats.org/officeDocument/2006/relationships/chart" Target="../charts/chart20.xml"/><Relationship Id="rId9" Type="http://schemas.openxmlformats.org/officeDocument/2006/relationships/chart" Target="../charts/chart19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10" Type="http://schemas.openxmlformats.org/officeDocument/2006/relationships/chart" Target="../charts/chart30.xml"/><Relationship Id="rId9" Type="http://schemas.openxmlformats.org/officeDocument/2006/relationships/chart" Target="../charts/chart29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<Relationship Id="rId7" Type="http://schemas.openxmlformats.org/officeDocument/2006/relationships/chart" Target="../charts/chart27.xml"/><Relationship Id="rId8" Type="http://schemas.openxmlformats.org/officeDocument/2006/relationships/chart" Target="../charts/chart28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31.xml"/><Relationship Id="rId2" Type="http://schemas.openxmlformats.org/officeDocument/2006/relationships/chart" Target="../charts/chart32.xml"/><Relationship Id="rId3" Type="http://schemas.openxmlformats.org/officeDocument/2006/relationships/chart" Target="../charts/chart33.xml"/><Relationship Id="rId4" Type="http://schemas.openxmlformats.org/officeDocument/2006/relationships/chart" Target="../charts/chart34.xml"/><Relationship Id="rId10" Type="http://schemas.openxmlformats.org/officeDocument/2006/relationships/chart" Target="../charts/chart40.xml"/><Relationship Id="rId9" Type="http://schemas.openxmlformats.org/officeDocument/2006/relationships/chart" Target="../charts/chart39.xml"/><Relationship Id="rId5" Type="http://schemas.openxmlformats.org/officeDocument/2006/relationships/chart" Target="../charts/chart35.xml"/><Relationship Id="rId6" Type="http://schemas.openxmlformats.org/officeDocument/2006/relationships/chart" Target="../charts/chart36.xml"/><Relationship Id="rId7" Type="http://schemas.openxmlformats.org/officeDocument/2006/relationships/chart" Target="../charts/chart37.xml"/><Relationship Id="rId8" Type="http://schemas.openxmlformats.org/officeDocument/2006/relationships/chart" Target="../charts/chart3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41.xml"/><Relationship Id="rId2" Type="http://schemas.openxmlformats.org/officeDocument/2006/relationships/chart" Target="../charts/chart42.xml"/><Relationship Id="rId3" Type="http://schemas.openxmlformats.org/officeDocument/2006/relationships/chart" Target="../charts/chart43.xml"/><Relationship Id="rId4" Type="http://schemas.openxmlformats.org/officeDocument/2006/relationships/chart" Target="../charts/chart44.xml"/><Relationship Id="rId10" Type="http://schemas.openxmlformats.org/officeDocument/2006/relationships/chart" Target="../charts/chart50.xml"/><Relationship Id="rId9" Type="http://schemas.openxmlformats.org/officeDocument/2006/relationships/chart" Target="../charts/chart49.xml"/><Relationship Id="rId5" Type="http://schemas.openxmlformats.org/officeDocument/2006/relationships/chart" Target="../charts/chart45.xml"/><Relationship Id="rId6" Type="http://schemas.openxmlformats.org/officeDocument/2006/relationships/chart" Target="../charts/chart46.xml"/><Relationship Id="rId7" Type="http://schemas.openxmlformats.org/officeDocument/2006/relationships/chart" Target="../charts/chart47.xml"/><Relationship Id="rId8" Type="http://schemas.openxmlformats.org/officeDocument/2006/relationships/chart" Target="../charts/chart48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51.xml"/><Relationship Id="rId2" Type="http://schemas.openxmlformats.org/officeDocument/2006/relationships/chart" Target="../charts/chart52.xml"/><Relationship Id="rId3" Type="http://schemas.openxmlformats.org/officeDocument/2006/relationships/chart" Target="../charts/chart53.xml"/><Relationship Id="rId4" Type="http://schemas.openxmlformats.org/officeDocument/2006/relationships/chart" Target="../charts/chart54.xml"/><Relationship Id="rId10" Type="http://schemas.openxmlformats.org/officeDocument/2006/relationships/chart" Target="../charts/chart60.xml"/><Relationship Id="rId9" Type="http://schemas.openxmlformats.org/officeDocument/2006/relationships/chart" Target="../charts/chart59.xml"/><Relationship Id="rId5" Type="http://schemas.openxmlformats.org/officeDocument/2006/relationships/chart" Target="../charts/chart55.xml"/><Relationship Id="rId6" Type="http://schemas.openxmlformats.org/officeDocument/2006/relationships/chart" Target="../charts/chart56.xml"/><Relationship Id="rId7" Type="http://schemas.openxmlformats.org/officeDocument/2006/relationships/chart" Target="../charts/chart57.xml"/><Relationship Id="rId8" Type="http://schemas.openxmlformats.org/officeDocument/2006/relationships/chart" Target="../charts/chart58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chart" Target="../charts/chart61.xml"/><Relationship Id="rId2" Type="http://schemas.openxmlformats.org/officeDocument/2006/relationships/chart" Target="../charts/chart62.xml"/><Relationship Id="rId3" Type="http://schemas.openxmlformats.org/officeDocument/2006/relationships/chart" Target="../charts/chart63.xml"/><Relationship Id="rId4" Type="http://schemas.openxmlformats.org/officeDocument/2006/relationships/chart" Target="../charts/chart64.xml"/><Relationship Id="rId10" Type="http://schemas.openxmlformats.org/officeDocument/2006/relationships/chart" Target="../charts/chart70.xml"/><Relationship Id="rId9" Type="http://schemas.openxmlformats.org/officeDocument/2006/relationships/chart" Target="../charts/chart69.xml"/><Relationship Id="rId5" Type="http://schemas.openxmlformats.org/officeDocument/2006/relationships/chart" Target="../charts/chart65.xml"/><Relationship Id="rId6" Type="http://schemas.openxmlformats.org/officeDocument/2006/relationships/chart" Target="../charts/chart66.xml"/><Relationship Id="rId7" Type="http://schemas.openxmlformats.org/officeDocument/2006/relationships/chart" Target="../charts/chart67.xml"/><Relationship Id="rId8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10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11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12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13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14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15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16" name="Chart 1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17" name="Chart 1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18" name="Chart 1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19" name="Chart 1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20" name="Chart 2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21" name="Chart 2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22" name="Chart 2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23" name="Chart 2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24" name="Chart 2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25" name="Chart 2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26" name="Chart 2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27" name="Chart 2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28" name="Chart 2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29" name="Chart 2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30" name="Chart 3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31" name="Chart 3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32" name="Chart 3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33" name="Chart 3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34" name="Chart 3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35" name="Chart 3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36" name="Chart 3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37" name="Chart 3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38" name="Chart 3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39" name="Chart 3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40" name="Chart 4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41" name="Chart 4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42" name="Chart 4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43" name="Chart 4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44" name="Chart 4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45" name="Chart 4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46" name="Chart 4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47" name="Chart 4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48" name="Chart 4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49" name="Chart 4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50" name="Chart 5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51" name="Chart 5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52" name="Chart 5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53" name="Chart 5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54" name="Chart 5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55" name="Chart 5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56" name="Chart 5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57" name="Chart 5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58" name="Chart 5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59" name="Chart 5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60" name="Chart 6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6191250" cy="4314825"/>
    <xdr:graphicFrame>
      <xdr:nvGraphicFramePr>
        <xdr:cNvPr id="61" name="Chart 6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12</xdr:col>
      <xdr:colOff>0</xdr:colOff>
      <xdr:row>24</xdr:row>
      <xdr:rowOff>0</xdr:rowOff>
    </xdr:from>
    <xdr:ext cx="6191250" cy="4314825"/>
    <xdr:graphicFrame>
      <xdr:nvGraphicFramePr>
        <xdr:cNvPr id="62" name="Chart 6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24</xdr:row>
      <xdr:rowOff>0</xdr:rowOff>
    </xdr:from>
    <xdr:ext cx="6191250" cy="4314825"/>
    <xdr:graphicFrame>
      <xdr:nvGraphicFramePr>
        <xdr:cNvPr id="63" name="Chart 6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12</xdr:col>
      <xdr:colOff>0</xdr:colOff>
      <xdr:row>1</xdr:row>
      <xdr:rowOff>0</xdr:rowOff>
    </xdr:from>
    <xdr:ext cx="6191250" cy="4314825"/>
    <xdr:graphicFrame>
      <xdr:nvGraphicFramePr>
        <xdr:cNvPr id="64" name="Chart 6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46</xdr:row>
      <xdr:rowOff>0</xdr:rowOff>
    </xdr:from>
    <xdr:ext cx="6162675" cy="4286250"/>
    <xdr:graphicFrame>
      <xdr:nvGraphicFramePr>
        <xdr:cNvPr id="65" name="Chart 6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295275</xdr:colOff>
      <xdr:row>68</xdr:row>
      <xdr:rowOff>9525</xdr:rowOff>
    </xdr:from>
    <xdr:ext cx="6162675" cy="4286250"/>
    <xdr:graphicFrame>
      <xdr:nvGraphicFramePr>
        <xdr:cNvPr id="66" name="Chart 6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276225</xdr:colOff>
      <xdr:row>90</xdr:row>
      <xdr:rowOff>9525</xdr:rowOff>
    </xdr:from>
    <xdr:ext cx="6162675" cy="4286250"/>
    <xdr:graphicFrame>
      <xdr:nvGraphicFramePr>
        <xdr:cNvPr id="67" name="Chart 6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11</xdr:col>
      <xdr:colOff>561975</xdr:colOff>
      <xdr:row>46</xdr:row>
      <xdr:rowOff>57150</xdr:rowOff>
    </xdr:from>
    <xdr:ext cx="6191250" cy="4314825"/>
    <xdr:graphicFrame>
      <xdr:nvGraphicFramePr>
        <xdr:cNvPr id="68" name="Chart 6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11</xdr:col>
      <xdr:colOff>552450</xdr:colOff>
      <xdr:row>68</xdr:row>
      <xdr:rowOff>28575</xdr:rowOff>
    </xdr:from>
    <xdr:ext cx="6191250" cy="4314825"/>
    <xdr:graphicFrame>
      <xdr:nvGraphicFramePr>
        <xdr:cNvPr id="69" name="Chart 6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11</xdr:col>
      <xdr:colOff>476250</xdr:colOff>
      <xdr:row>90</xdr:row>
      <xdr:rowOff>28575</xdr:rowOff>
    </xdr:from>
    <xdr:ext cx="6191250" cy="4314825"/>
    <xdr:graphicFrame>
      <xdr:nvGraphicFramePr>
        <xdr:cNvPr id="70" name="Chart 7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2" max="2" width="53.43"/>
    <col customWidth="1" hidden="1" min="3" max="3" width="10.71"/>
    <col customWidth="1" hidden="1" min="4" max="4" width="8.71"/>
    <col customWidth="1" min="5" max="8" width="9.29"/>
    <col customWidth="1" min="9" max="10" width="8.29"/>
    <col customWidth="1" min="12" max="12" width="34.86"/>
  </cols>
  <sheetData>
    <row r="3">
      <c r="B3" s="1" t="s">
        <v>0</v>
      </c>
      <c r="C3" s="2"/>
      <c r="D3" s="2"/>
      <c r="E3" s="2"/>
      <c r="F3" s="2"/>
      <c r="G3" s="2"/>
      <c r="H3" s="2"/>
      <c r="I3" s="2"/>
      <c r="J3" s="3"/>
    </row>
    <row r="4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L4" s="6" t="s">
        <v>10</v>
      </c>
    </row>
    <row r="5">
      <c r="B5" s="7" t="s">
        <v>11</v>
      </c>
      <c r="C5" s="8">
        <f>CDI!AN13</f>
        <v>4.607150306</v>
      </c>
      <c r="D5" s="9">
        <f>Ibovespa!AN13</f>
        <v>3.729381614</v>
      </c>
      <c r="E5" s="8">
        <f>'5 FIIs'!AN13</f>
        <v>12.58966915</v>
      </c>
      <c r="F5" s="8">
        <f>'10 FIIs'!AN13</f>
        <v>11.98409385</v>
      </c>
      <c r="G5" s="8">
        <f>'15 FIIs'!AN13</f>
        <v>11.2694559</v>
      </c>
      <c r="H5" s="8">
        <f>'20 FIIs'!AN13</f>
        <v>10.95759493</v>
      </c>
      <c r="I5" s="8">
        <f>'base de dados + IFIX'!AN13</f>
        <v>9.896921325</v>
      </c>
      <c r="J5" s="9">
        <f>Ibovespa!AQ13</f>
        <v>1.389471122</v>
      </c>
    </row>
    <row r="6">
      <c r="B6" s="7" t="s">
        <v>12</v>
      </c>
      <c r="C6" s="8">
        <f>CDI!AN14</f>
        <v>0.1131505854</v>
      </c>
      <c r="D6" s="9">
        <f>Ibovespa!AN14</f>
        <v>0.1014296104</v>
      </c>
      <c r="E6" s="9">
        <f>'5 FIIs'!AN14</f>
        <v>0.1761388167</v>
      </c>
      <c r="F6" s="9">
        <f>'10 FIIs'!AN14</f>
        <v>0.1728100183</v>
      </c>
      <c r="G6" s="9">
        <f>'15 FIIs'!AN14</f>
        <v>0.1686890706</v>
      </c>
      <c r="H6" s="9">
        <f>'20 FIIs'!AN14</f>
        <v>0.1668197242</v>
      </c>
      <c r="I6" s="9">
        <f>'base de dados + IFIX'!AN14</f>
        <v>0.1601003933</v>
      </c>
      <c r="J6" s="9">
        <f>Ibovespa!AQ14</f>
        <v>0.05565340921</v>
      </c>
    </row>
    <row r="7">
      <c r="B7" s="7" t="s">
        <v>13</v>
      </c>
      <c r="C7" s="9">
        <f t="shared" ref="C7:I7" si="1">(1+C6)/(1+$J$6)-1</f>
        <v>0.05446595986</v>
      </c>
      <c r="D7" s="9">
        <f t="shared" si="1"/>
        <v>0.04336290751</v>
      </c>
      <c r="E7" s="9">
        <f t="shared" si="1"/>
        <v>0.1141334897</v>
      </c>
      <c r="F7" s="9">
        <f t="shared" si="1"/>
        <v>0.1109801835</v>
      </c>
      <c r="G7" s="9">
        <f t="shared" si="1"/>
        <v>0.1070764897</v>
      </c>
      <c r="H7" s="9">
        <f t="shared" si="1"/>
        <v>0.1053056941</v>
      </c>
      <c r="I7" s="9">
        <f t="shared" si="1"/>
        <v>0.09894060222</v>
      </c>
      <c r="J7" s="9"/>
    </row>
    <row r="8">
      <c r="B8" s="7" t="s">
        <v>14</v>
      </c>
      <c r="C8" s="8">
        <f>CDI!AN15</f>
        <v>0.009624854147</v>
      </c>
      <c r="D8" s="9">
        <f>Ibovespa!AN15</f>
        <v>0.213659201</v>
      </c>
      <c r="E8" s="9">
        <f>'5 FIIs'!AN15</f>
        <v>0.1346175635</v>
      </c>
      <c r="F8" s="9">
        <f>'10 FIIs'!AN15</f>
        <v>0.1216648602</v>
      </c>
      <c r="G8" s="9">
        <f>'15 FIIs'!AN15</f>
        <v>0.1170140934</v>
      </c>
      <c r="H8" s="9">
        <f>'20 FIIs'!AN15</f>
        <v>0.1149430383</v>
      </c>
      <c r="I8" s="9">
        <f>'base de dados + IFIX'!AN15</f>
        <v>0.110925097</v>
      </c>
      <c r="J8" s="9"/>
    </row>
    <row r="9">
      <c r="B9" s="10" t="s">
        <v>15</v>
      </c>
      <c r="C9" s="8">
        <f>CDI!AN16</f>
        <v>0</v>
      </c>
      <c r="D9" s="9">
        <f>Ibovespa!AN16</f>
        <v>-0.4959515297</v>
      </c>
      <c r="E9" s="9">
        <f>'5 FIIs'!AN16</f>
        <v>-0.2889801525</v>
      </c>
      <c r="F9" s="9">
        <f>'10 FIIs'!AN16</f>
        <v>-0.2643539122</v>
      </c>
      <c r="G9" s="9">
        <f>'15 FIIs'!AN16</f>
        <v>-0.2328823501</v>
      </c>
      <c r="H9" s="9">
        <f>'20 FIIs'!AN16</f>
        <v>-0.2189146771</v>
      </c>
      <c r="I9" s="9">
        <f>'base de dados + IFIX'!AN16</f>
        <v>-0.2052109418</v>
      </c>
      <c r="J9" s="9"/>
    </row>
    <row r="10">
      <c r="B10" s="7" t="s">
        <v>16</v>
      </c>
      <c r="C10" s="8">
        <f>CDI!AN18</f>
        <v>0.0037</v>
      </c>
      <c r="D10" s="9">
        <f>Ibovespa!AN18</f>
        <v>-0.248</v>
      </c>
      <c r="E10" s="9">
        <f>'5 FIIs'!AN18</f>
        <v>-0.1303</v>
      </c>
      <c r="F10" s="9">
        <f>'10 FIIs'!AN18</f>
        <v>-0.1303</v>
      </c>
      <c r="G10" s="9">
        <f>'15 FIIs'!AN18</f>
        <v>-0.1303</v>
      </c>
      <c r="H10" s="9">
        <f>'20 FIIs'!AN18</f>
        <v>-0.1303</v>
      </c>
      <c r="I10" s="9">
        <f>'base de dados + IFIX'!AN18</f>
        <v>-0.1303</v>
      </c>
      <c r="J10" s="9"/>
    </row>
    <row r="11">
      <c r="B11" s="11" t="s">
        <v>17</v>
      </c>
      <c r="C11" s="12">
        <f t="shared" ref="C11:I11" si="2">C6-(3*C8)</f>
        <v>0.08427602298</v>
      </c>
      <c r="D11" s="12">
        <f t="shared" si="2"/>
        <v>-0.5395479927</v>
      </c>
      <c r="E11" s="12">
        <f t="shared" si="2"/>
        <v>-0.2277138738</v>
      </c>
      <c r="F11" s="12">
        <f t="shared" si="2"/>
        <v>-0.1921845622</v>
      </c>
      <c r="G11" s="12">
        <f t="shared" si="2"/>
        <v>-0.1823532095</v>
      </c>
      <c r="H11" s="12">
        <f t="shared" si="2"/>
        <v>-0.1780093907</v>
      </c>
      <c r="I11" s="12">
        <f t="shared" si="2"/>
        <v>-0.1726748978</v>
      </c>
      <c r="J11" s="12"/>
    </row>
    <row r="14">
      <c r="B14" s="1" t="s">
        <v>18</v>
      </c>
      <c r="C14" s="2"/>
      <c r="D14" s="2"/>
      <c r="E14" s="2"/>
      <c r="F14" s="2"/>
      <c r="G14" s="2"/>
      <c r="H14" s="2"/>
      <c r="I14" s="2"/>
      <c r="J14" s="3"/>
    </row>
    <row r="15">
      <c r="B15" s="7" t="s">
        <v>19</v>
      </c>
      <c r="C15" s="9">
        <f t="shared" ref="C15:I15" si="3">C6</f>
        <v>0.1131505854</v>
      </c>
      <c r="D15" s="9">
        <f t="shared" si="3"/>
        <v>0.1014296104</v>
      </c>
      <c r="E15" s="9">
        <f t="shared" si="3"/>
        <v>0.1761388167</v>
      </c>
      <c r="F15" s="9">
        <f t="shared" si="3"/>
        <v>0.1728100183</v>
      </c>
      <c r="G15" s="9">
        <f t="shared" si="3"/>
        <v>0.1686890706</v>
      </c>
      <c r="H15" s="9">
        <f t="shared" si="3"/>
        <v>0.1668197242</v>
      </c>
      <c r="I15" s="9">
        <f t="shared" si="3"/>
        <v>0.1601003933</v>
      </c>
    </row>
    <row r="16">
      <c r="B16" s="7" t="s">
        <v>20</v>
      </c>
      <c r="C16" s="13">
        <v>-0.2</v>
      </c>
      <c r="D16" s="13">
        <v>-0.2</v>
      </c>
      <c r="E16" s="13">
        <v>-0.2</v>
      </c>
      <c r="F16" s="13">
        <v>-0.2</v>
      </c>
      <c r="G16" s="13">
        <v>-0.2</v>
      </c>
      <c r="H16" s="13">
        <v>-0.2</v>
      </c>
      <c r="I16" s="13">
        <v>-0.2</v>
      </c>
    </row>
    <row r="17">
      <c r="B17" s="7" t="s">
        <v>21</v>
      </c>
      <c r="C17" s="8">
        <f t="shared" ref="C17:I17" si="4">(C15)*(1+C16)</f>
        <v>0.09052046833</v>
      </c>
      <c r="D17" s="8">
        <f t="shared" si="4"/>
        <v>0.08114368829</v>
      </c>
      <c r="E17" s="8">
        <f t="shared" si="4"/>
        <v>0.1409110533</v>
      </c>
      <c r="F17" s="8">
        <f t="shared" si="4"/>
        <v>0.1382480146</v>
      </c>
      <c r="G17" s="8">
        <f t="shared" si="4"/>
        <v>0.1349512565</v>
      </c>
      <c r="H17" s="8">
        <f t="shared" si="4"/>
        <v>0.1334557793</v>
      </c>
      <c r="I17" s="8">
        <f t="shared" si="4"/>
        <v>0.1280803146</v>
      </c>
    </row>
    <row r="18">
      <c r="B18" s="7" t="s">
        <v>22</v>
      </c>
      <c r="C18" s="13">
        <f t="shared" ref="C18:I18" si="5">$J$6</f>
        <v>0.05565340921</v>
      </c>
      <c r="D18" s="13">
        <f t="shared" si="5"/>
        <v>0.05565340921</v>
      </c>
      <c r="E18" s="13">
        <f t="shared" si="5"/>
        <v>0.05565340921</v>
      </c>
      <c r="F18" s="13">
        <f t="shared" si="5"/>
        <v>0.05565340921</v>
      </c>
      <c r="G18" s="13">
        <f t="shared" si="5"/>
        <v>0.05565340921</v>
      </c>
      <c r="H18" s="13">
        <f t="shared" si="5"/>
        <v>0.05565340921</v>
      </c>
      <c r="I18" s="13">
        <f t="shared" si="5"/>
        <v>0.05565340921</v>
      </c>
    </row>
    <row r="19">
      <c r="B19" s="11" t="s">
        <v>23</v>
      </c>
      <c r="C19" s="12">
        <f t="shared" ref="C19:I19" si="6">(1+C17)/(1+C18)-1</f>
        <v>0.03302888886</v>
      </c>
      <c r="D19" s="12">
        <f t="shared" si="6"/>
        <v>0.02414644698</v>
      </c>
      <c r="E19" s="12">
        <f t="shared" si="6"/>
        <v>0.08076291271</v>
      </c>
      <c r="F19" s="12">
        <f t="shared" si="6"/>
        <v>0.07824026777</v>
      </c>
      <c r="G19" s="12">
        <f t="shared" si="6"/>
        <v>0.07511731277</v>
      </c>
      <c r="H19" s="12">
        <f t="shared" si="6"/>
        <v>0.07370067623</v>
      </c>
      <c r="I19" s="12">
        <f t="shared" si="6"/>
        <v>0.06860860275</v>
      </c>
      <c r="J19" s="12"/>
    </row>
  </sheetData>
  <conditionalFormatting sqref="E8:I8">
    <cfRule type="colorScale" priority="1">
      <colorScale>
        <cfvo type="min"/>
        <cfvo type="max"/>
        <color rgb="FFFCE5CD"/>
        <color rgb="FFE06666"/>
      </colorScale>
    </cfRule>
  </conditionalFormatting>
  <conditionalFormatting sqref="E5:I5">
    <cfRule type="colorScale" priority="2">
      <colorScale>
        <cfvo type="min"/>
        <cfvo type="max"/>
        <color rgb="FFD0E0E3"/>
        <color rgb="FF6AA84F"/>
      </colorScale>
    </cfRule>
  </conditionalFormatting>
  <conditionalFormatting sqref="E9:I9">
    <cfRule type="colorScale" priority="3">
      <colorScale>
        <cfvo type="min"/>
        <cfvo type="max"/>
        <color rgb="FFCC0000"/>
        <color rgb="FFFCE5CD"/>
      </colorScale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8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97.4</v>
      </c>
      <c r="AB3" s="25">
        <v>-0.026</v>
      </c>
      <c r="AC3" s="14">
        <f t="shared" ref="AC3:AC195" si="2">AA3/MAX($AA$3:AA3)-1</f>
        <v>0</v>
      </c>
      <c r="AD3" s="27">
        <f t="shared" ref="AD3:AD195" si="3">AVERAGE($AB$3:$AB$196)</f>
        <v>0.01435647668</v>
      </c>
      <c r="AE3" s="28">
        <f t="shared" ref="AE3:AE195" si="4">IF(AB3&lt;0,AB3,NA())</f>
        <v>-0.026</v>
      </c>
      <c r="AH3" s="29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100.35122</v>
      </c>
      <c r="AB4" s="25">
        <v>0.0303</v>
      </c>
      <c r="AC4" s="14">
        <f t="shared" si="2"/>
        <v>0</v>
      </c>
      <c r="AD4" s="27">
        <f t="shared" si="3"/>
        <v>0.01435647668</v>
      </c>
      <c r="AE4" s="28" t="str">
        <f t="shared" si="4"/>
        <v>#N/A</v>
      </c>
      <c r="AH4" s="29" t="str">
        <f>"Retorno Mensal: "&amp; $AB$2</f>
        <v>Retorno Mensal: IFIX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100.3411849</v>
      </c>
      <c r="AB5" s="25">
        <v>-1.0E-4</v>
      </c>
      <c r="AC5" s="14">
        <f t="shared" si="2"/>
        <v>-0.0001</v>
      </c>
      <c r="AD5" s="27">
        <f t="shared" si="3"/>
        <v>0.01435647668</v>
      </c>
      <c r="AE5" s="28">
        <f t="shared" si="4"/>
        <v>-0.0001</v>
      </c>
      <c r="AH5" s="29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104.244457</v>
      </c>
      <c r="AB6" s="25">
        <v>0.0389</v>
      </c>
      <c r="AC6" s="14">
        <f t="shared" si="2"/>
        <v>0</v>
      </c>
      <c r="AD6" s="27">
        <f t="shared" si="3"/>
        <v>0.01435647668</v>
      </c>
      <c r="AE6" s="28" t="str">
        <f t="shared" si="4"/>
        <v>#N/A</v>
      </c>
      <c r="AH6" s="29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105.4224193</v>
      </c>
      <c r="AB7" s="25">
        <v>0.0113</v>
      </c>
      <c r="AC7" s="14">
        <f t="shared" si="2"/>
        <v>0</v>
      </c>
      <c r="AD7" s="27">
        <f t="shared" si="3"/>
        <v>0.01435647668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106.5293547</v>
      </c>
      <c r="AB8" s="25">
        <v>0.0105</v>
      </c>
      <c r="AC8" s="14">
        <f t="shared" si="2"/>
        <v>0</v>
      </c>
      <c r="AD8" s="27">
        <f t="shared" si="3"/>
        <v>0.01435647668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121.2197528</v>
      </c>
      <c r="AB9" s="25">
        <v>0.1379</v>
      </c>
      <c r="AC9" s="14">
        <f t="shared" si="2"/>
        <v>0</v>
      </c>
      <c r="AD9" s="27">
        <f t="shared" si="3"/>
        <v>0.01435647668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105.424819</v>
      </c>
      <c r="AB10" s="25">
        <v>-0.1303</v>
      </c>
      <c r="AC10" s="14">
        <f t="shared" si="2"/>
        <v>-0.1303</v>
      </c>
      <c r="AD10" s="27">
        <f t="shared" si="3"/>
        <v>0.01435647668</v>
      </c>
      <c r="AE10" s="28">
        <f t="shared" si="4"/>
        <v>-0.1303</v>
      </c>
    </row>
    <row r="11">
      <c r="Y11" s="24">
        <v>38231.0</v>
      </c>
      <c r="Z11" s="25">
        <v>0.0033</v>
      </c>
      <c r="AA11" s="26">
        <f t="shared" si="1"/>
        <v>106.5423221</v>
      </c>
      <c r="AB11" s="25">
        <v>0.0106</v>
      </c>
      <c r="AC11" s="14">
        <f t="shared" si="2"/>
        <v>-0.12108118</v>
      </c>
      <c r="AD11" s="27">
        <f t="shared" si="3"/>
        <v>0.01435647668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105.2744684</v>
      </c>
      <c r="AB12" s="25">
        <v>-0.0119</v>
      </c>
      <c r="AC12" s="14">
        <f t="shared" si="2"/>
        <v>-0.131540314</v>
      </c>
      <c r="AD12" s="27">
        <f t="shared" si="3"/>
        <v>0.01435647668</v>
      </c>
      <c r="AE12" s="28">
        <f t="shared" si="4"/>
        <v>-0.0119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102.5478597</v>
      </c>
      <c r="AB13" s="25">
        <v>-0.0259</v>
      </c>
      <c r="AC13" s="14">
        <f t="shared" si="2"/>
        <v>-0.1540334198</v>
      </c>
      <c r="AD13" s="27">
        <f t="shared" si="3"/>
        <v>0.01435647668</v>
      </c>
      <c r="AE13" s="28">
        <f t="shared" si="4"/>
        <v>-0.0259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SUMPRODUCT(PRODUCT(AB3:AB288+1)-1)</f>
        <v>12.58966915</v>
      </c>
      <c r="AO13" s="34"/>
      <c r="AP13" s="34" t="s">
        <v>32</v>
      </c>
      <c r="AQ13" s="27">
        <f>SUMPRODUCT(PRODUCT(Z3:Z288+1)-1)</f>
        <v>1.389471122</v>
      </c>
    </row>
    <row r="14">
      <c r="Y14" s="24">
        <v>38322.0</v>
      </c>
      <c r="Z14" s="25">
        <v>0.0086</v>
      </c>
      <c r="AA14" s="26">
        <f t="shared" si="1"/>
        <v>102.8349937</v>
      </c>
      <c r="AB14" s="35">
        <v>0.0028</v>
      </c>
      <c r="AC14" s="14">
        <f t="shared" si="2"/>
        <v>-0.1516647134</v>
      </c>
      <c r="AD14" s="27">
        <f t="shared" si="3"/>
        <v>0.01435647668</v>
      </c>
      <c r="AE14" s="28" t="str">
        <f t="shared" si="4"/>
        <v>#N/A</v>
      </c>
      <c r="AF14" s="36">
        <f t="shared" ref="AF14:AF192" si="5">SUMPRODUCT(PRODUCT(AB3:AB14+1)-1)</f>
        <v>0.02834993694</v>
      </c>
      <c r="AG14" s="27">
        <f t="shared" ref="AG14:AG192" si="6">AVERAGE($AF$14:$AF$288)</f>
        <v>0.1797597026</v>
      </c>
      <c r="AH14" s="37" t="str">
        <f t="shared" ref="AH14:AH192" si="7">IF(AF14&lt;0,AF14,NA())</f>
        <v>#N/A</v>
      </c>
      <c r="AI14" s="36">
        <f t="shared" ref="AI14:AI192" si="8">STDEV(AB3:AB14)*SQRT(12)</f>
        <v>0.2091008521</v>
      </c>
      <c r="AJ14" s="27">
        <f t="shared" ref="AJ14:AJ192" si="9">AVERAGE($AI$14:$AI$288)</f>
        <v>0.1154049901</v>
      </c>
      <c r="AK14" s="27"/>
      <c r="AL14" s="19"/>
      <c r="AM14" s="34" t="s">
        <v>33</v>
      </c>
      <c r="AN14" s="27">
        <f>(1+AN13)^(12/COUNTA(AB3:AB288))-1</f>
        <v>0.1761388167</v>
      </c>
      <c r="AO14" s="34"/>
      <c r="AP14" s="34" t="s">
        <v>33</v>
      </c>
      <c r="AQ14" s="27">
        <f>(1+AQ13)^(12/COUNTA(Z3:Z288))-1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104.6243226</v>
      </c>
      <c r="AB15" s="25">
        <v>0.0174</v>
      </c>
      <c r="AC15" s="14">
        <f t="shared" si="2"/>
        <v>-0.1369036794</v>
      </c>
      <c r="AD15" s="27">
        <f t="shared" si="3"/>
        <v>0.01435647668</v>
      </c>
      <c r="AE15" s="28" t="str">
        <f t="shared" si="4"/>
        <v>#N/A</v>
      </c>
      <c r="AF15" s="27">
        <f t="shared" si="5"/>
        <v>0.07417168978</v>
      </c>
      <c r="AG15" s="27">
        <f t="shared" si="6"/>
        <v>0.1797597026</v>
      </c>
      <c r="AH15" s="28" t="str">
        <f t="shared" si="7"/>
        <v>#N/A</v>
      </c>
      <c r="AI15" s="27">
        <f t="shared" si="8"/>
        <v>0.2067975097</v>
      </c>
      <c r="AJ15" s="27">
        <f t="shared" si="9"/>
        <v>0.1154049901</v>
      </c>
      <c r="AK15" s="27"/>
      <c r="AL15" s="19"/>
      <c r="AM15" s="34" t="s">
        <v>34</v>
      </c>
      <c r="AN15" s="27">
        <f>STDEV(AB3:AB288)*SQRT(12)</f>
        <v>0.1346175635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102.8770964</v>
      </c>
      <c r="AB16" s="25">
        <v>-0.0167</v>
      </c>
      <c r="AC16" s="14">
        <f t="shared" si="2"/>
        <v>-0.151317388</v>
      </c>
      <c r="AD16" s="27">
        <f t="shared" si="3"/>
        <v>0.01435647668</v>
      </c>
      <c r="AE16" s="28">
        <f t="shared" si="4"/>
        <v>-0.0167</v>
      </c>
      <c r="AF16" s="27">
        <f t="shared" si="5"/>
        <v>0.02517036064</v>
      </c>
      <c r="AG16" s="27">
        <f t="shared" si="6"/>
        <v>0.1797597026</v>
      </c>
      <c r="AH16" s="28" t="str">
        <f t="shared" si="7"/>
        <v>#N/A</v>
      </c>
      <c r="AI16" s="27">
        <f t="shared" si="8"/>
        <v>0.2065163234</v>
      </c>
      <c r="AJ16" s="27">
        <f t="shared" si="9"/>
        <v>0.1154049901</v>
      </c>
      <c r="AK16" s="27"/>
      <c r="AL16" s="19"/>
      <c r="AM16" s="34" t="s">
        <v>35</v>
      </c>
      <c r="AN16" s="27">
        <f>MIN(AC3:AC288)</f>
        <v>-0.2889801525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98.81345109</v>
      </c>
      <c r="AB17" s="25">
        <v>-0.0395</v>
      </c>
      <c r="AC17" s="14">
        <f t="shared" si="2"/>
        <v>-0.1848403511</v>
      </c>
      <c r="AD17" s="27">
        <f t="shared" si="3"/>
        <v>0.01435647668</v>
      </c>
      <c r="AE17" s="28">
        <f t="shared" si="4"/>
        <v>-0.0395</v>
      </c>
      <c r="AF17" s="27">
        <f t="shared" si="5"/>
        <v>-0.01522539115</v>
      </c>
      <c r="AG17" s="27">
        <f t="shared" si="6"/>
        <v>0.1797597026</v>
      </c>
      <c r="AH17" s="28">
        <f t="shared" si="7"/>
        <v>-0.01522539115</v>
      </c>
      <c r="AI17" s="27">
        <f t="shared" si="8"/>
        <v>0.2110183167</v>
      </c>
      <c r="AJ17" s="27">
        <f t="shared" si="9"/>
        <v>0.1154049901</v>
      </c>
      <c r="AK17" s="27"/>
      <c r="AL17" s="19"/>
      <c r="AM17" s="34" t="s">
        <v>36</v>
      </c>
      <c r="AN17" s="27">
        <f>MAX(AB3:AB288)</f>
        <v>0.1379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102.3410913</v>
      </c>
      <c r="AB18" s="25">
        <v>0.0357</v>
      </c>
      <c r="AC18" s="14">
        <f t="shared" si="2"/>
        <v>-0.1557391517</v>
      </c>
      <c r="AD18" s="27">
        <f t="shared" si="3"/>
        <v>0.01435647668</v>
      </c>
      <c r="AE18" s="28" t="str">
        <f t="shared" si="4"/>
        <v>#N/A</v>
      </c>
      <c r="AF18" s="27">
        <f t="shared" si="5"/>
        <v>-0.01825867515</v>
      </c>
      <c r="AG18" s="27">
        <f t="shared" si="6"/>
        <v>0.1797597026</v>
      </c>
      <c r="AH18" s="28">
        <f t="shared" si="7"/>
        <v>-0.01825867515</v>
      </c>
      <c r="AI18" s="27">
        <f t="shared" si="8"/>
        <v>0.2104051913</v>
      </c>
      <c r="AJ18" s="27">
        <f t="shared" si="9"/>
        <v>0.1154049901</v>
      </c>
      <c r="AK18" s="27"/>
      <c r="AL18" s="19"/>
      <c r="AM18" s="34" t="s">
        <v>37</v>
      </c>
      <c r="AN18" s="27">
        <f>MIN(AB3:AB288)</f>
        <v>-0.1303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101.9112587</v>
      </c>
      <c r="AB19" s="25">
        <v>-0.0042</v>
      </c>
      <c r="AC19" s="14">
        <f t="shared" si="2"/>
        <v>-0.1592850472</v>
      </c>
      <c r="AD19" s="27">
        <f t="shared" si="3"/>
        <v>0.01435647668</v>
      </c>
      <c r="AE19" s="28">
        <f t="shared" si="4"/>
        <v>-0.0042</v>
      </c>
      <c r="AF19" s="27">
        <f t="shared" si="5"/>
        <v>-0.03330563504</v>
      </c>
      <c r="AG19" s="27">
        <f t="shared" si="6"/>
        <v>0.1797597026</v>
      </c>
      <c r="AH19" s="28">
        <f t="shared" si="7"/>
        <v>-0.03330563504</v>
      </c>
      <c r="AI19" s="27">
        <f t="shared" si="8"/>
        <v>0.2100804694</v>
      </c>
      <c r="AJ19" s="27">
        <f t="shared" si="9"/>
        <v>0.1154049901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101.4424669</v>
      </c>
      <c r="AB20" s="25">
        <v>-0.0046</v>
      </c>
      <c r="AC20" s="14">
        <f t="shared" si="2"/>
        <v>-0.163152336</v>
      </c>
      <c r="AD20" s="27">
        <f t="shared" si="3"/>
        <v>0.01435647668</v>
      </c>
      <c r="AE20" s="28">
        <f t="shared" si="4"/>
        <v>-0.0046</v>
      </c>
      <c r="AF20" s="27">
        <f t="shared" si="5"/>
        <v>-0.04775104316</v>
      </c>
      <c r="AG20" s="27">
        <f t="shared" si="6"/>
        <v>0.1797597026</v>
      </c>
      <c r="AH20" s="28">
        <f t="shared" si="7"/>
        <v>-0.04775104316</v>
      </c>
      <c r="AI20" s="27">
        <f t="shared" si="8"/>
        <v>0.2097106296</v>
      </c>
      <c r="AJ20" s="27">
        <f t="shared" si="9"/>
        <v>0.1154049901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101.3511687</v>
      </c>
      <c r="AB21" s="25">
        <v>-9.0E-4</v>
      </c>
      <c r="AC21" s="14">
        <f t="shared" si="2"/>
        <v>-0.1639054989</v>
      </c>
      <c r="AD21" s="27">
        <f t="shared" si="3"/>
        <v>0.01435647668</v>
      </c>
      <c r="AE21" s="28">
        <f t="shared" si="4"/>
        <v>-0.0009</v>
      </c>
      <c r="AF21" s="27">
        <f t="shared" si="5"/>
        <v>-0.1639054989</v>
      </c>
      <c r="AG21" s="27">
        <f t="shared" si="6"/>
        <v>0.1797597026</v>
      </c>
      <c r="AH21" s="28">
        <f t="shared" si="7"/>
        <v>-0.1639054989</v>
      </c>
      <c r="AI21" s="27">
        <f t="shared" si="8"/>
        <v>0.1440783467</v>
      </c>
      <c r="AJ21" s="27">
        <f t="shared" si="9"/>
        <v>0.1154049901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99.21265904</v>
      </c>
      <c r="AB22" s="25">
        <v>-0.0211</v>
      </c>
      <c r="AC22" s="14">
        <f t="shared" si="2"/>
        <v>-0.1815470929</v>
      </c>
      <c r="AD22" s="27">
        <f t="shared" si="3"/>
        <v>0.01435647668</v>
      </c>
      <c r="AE22" s="28">
        <f t="shared" si="4"/>
        <v>-0.0211</v>
      </c>
      <c r="AF22" s="27">
        <f t="shared" si="5"/>
        <v>-0.05892502345</v>
      </c>
      <c r="AG22" s="27">
        <f t="shared" si="6"/>
        <v>0.1797597026</v>
      </c>
      <c r="AH22" s="28">
        <f t="shared" si="7"/>
        <v>-0.05892502345</v>
      </c>
      <c r="AI22" s="27">
        <f t="shared" si="8"/>
        <v>0.0704576404</v>
      </c>
      <c r="AJ22" s="27">
        <f t="shared" si="9"/>
        <v>0.1154049901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96.65297244</v>
      </c>
      <c r="AB23" s="25">
        <v>-0.0258</v>
      </c>
      <c r="AC23" s="14">
        <f t="shared" si="2"/>
        <v>-0.2026631779</v>
      </c>
      <c r="AD23" s="27">
        <f t="shared" si="3"/>
        <v>0.01435647668</v>
      </c>
      <c r="AE23" s="28">
        <f t="shared" si="4"/>
        <v>-0.0258</v>
      </c>
      <c r="AF23" s="27">
        <f t="shared" si="5"/>
        <v>-0.09282085676</v>
      </c>
      <c r="AG23" s="27">
        <f t="shared" si="6"/>
        <v>0.1797597026</v>
      </c>
      <c r="AH23" s="28">
        <f t="shared" si="7"/>
        <v>-0.09282085676</v>
      </c>
      <c r="AI23" s="27">
        <f t="shared" si="8"/>
        <v>0.07114468612</v>
      </c>
      <c r="AJ23" s="27">
        <f t="shared" si="9"/>
        <v>0.1154049901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98.32506886</v>
      </c>
      <c r="AB24" s="25">
        <v>0.0173</v>
      </c>
      <c r="AC24" s="14">
        <f t="shared" si="2"/>
        <v>-0.1888692509</v>
      </c>
      <c r="AD24" s="27">
        <f t="shared" si="3"/>
        <v>0.01435647668</v>
      </c>
      <c r="AE24" s="28" t="str">
        <f t="shared" si="4"/>
        <v>#N/A</v>
      </c>
      <c r="AF24" s="27">
        <f t="shared" si="5"/>
        <v>-0.0660122028</v>
      </c>
      <c r="AG24" s="27">
        <f t="shared" si="6"/>
        <v>0.1797597026</v>
      </c>
      <c r="AH24" s="28">
        <f t="shared" si="7"/>
        <v>-0.0660122028</v>
      </c>
      <c r="AI24" s="27">
        <f t="shared" si="8"/>
        <v>0.07522525567</v>
      </c>
      <c r="AJ24" s="27">
        <f t="shared" si="9"/>
        <v>0.1154049901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111.1564903</v>
      </c>
      <c r="AB25" s="25">
        <v>0.1305</v>
      </c>
      <c r="AC25" s="14">
        <f t="shared" si="2"/>
        <v>-0.08301668812</v>
      </c>
      <c r="AD25" s="27">
        <f t="shared" si="3"/>
        <v>0.01435647668</v>
      </c>
      <c r="AE25" s="28" t="str">
        <f t="shared" si="4"/>
        <v>#N/A</v>
      </c>
      <c r="AF25" s="27">
        <f t="shared" si="5"/>
        <v>0.08394744352</v>
      </c>
      <c r="AG25" s="27">
        <f t="shared" si="6"/>
        <v>0.1797597026</v>
      </c>
      <c r="AH25" s="28" t="str">
        <f t="shared" si="7"/>
        <v>#N/A</v>
      </c>
      <c r="AI25" s="27">
        <f t="shared" si="8"/>
        <v>0.1521327022</v>
      </c>
      <c r="AJ25" s="27">
        <f t="shared" si="9"/>
        <v>0.1154049901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115.8472942</v>
      </c>
      <c r="AB26" s="35">
        <v>0.0422</v>
      </c>
      <c r="AC26" s="14">
        <f t="shared" si="2"/>
        <v>-0.04431999235</v>
      </c>
      <c r="AD26" s="27">
        <f t="shared" si="3"/>
        <v>0.01435647668</v>
      </c>
      <c r="AE26" s="28" t="str">
        <f t="shared" si="4"/>
        <v>#N/A</v>
      </c>
      <c r="AF26" s="36">
        <f t="shared" si="5"/>
        <v>0.1265357256</v>
      </c>
      <c r="AG26" s="27">
        <f t="shared" si="6"/>
        <v>0.1797597026</v>
      </c>
      <c r="AH26" s="37" t="str">
        <f t="shared" si="7"/>
        <v>#N/A</v>
      </c>
      <c r="AI26" s="36">
        <f t="shared" si="8"/>
        <v>0.15584044</v>
      </c>
      <c r="AJ26" s="27">
        <f t="shared" si="9"/>
        <v>0.1154049901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118.7087224</v>
      </c>
      <c r="AB27" s="25">
        <v>0.0247</v>
      </c>
      <c r="AC27" s="14">
        <f t="shared" si="2"/>
        <v>-0.02071469617</v>
      </c>
      <c r="AD27" s="27">
        <f t="shared" si="3"/>
        <v>0.01435647668</v>
      </c>
      <c r="AE27" s="28" t="str">
        <f t="shared" si="4"/>
        <v>#N/A</v>
      </c>
      <c r="AF27" s="27">
        <f t="shared" si="5"/>
        <v>0.1346187911</v>
      </c>
      <c r="AG27" s="27">
        <f t="shared" si="6"/>
        <v>0.1797597026</v>
      </c>
      <c r="AH27" s="28" t="str">
        <f t="shared" si="7"/>
        <v>#N/A</v>
      </c>
      <c r="AI27" s="27">
        <f t="shared" si="8"/>
        <v>0.1563448868</v>
      </c>
      <c r="AJ27" s="27">
        <f t="shared" si="9"/>
        <v>0.1154049901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128.3834833</v>
      </c>
      <c r="AB28" s="25">
        <v>0.0815</v>
      </c>
      <c r="AC28" s="14">
        <f t="shared" si="2"/>
        <v>0</v>
      </c>
      <c r="AD28" s="27">
        <f t="shared" si="3"/>
        <v>0.01435647668</v>
      </c>
      <c r="AE28" s="28" t="str">
        <f t="shared" si="4"/>
        <v>#N/A</v>
      </c>
      <c r="AF28" s="27">
        <f t="shared" si="5"/>
        <v>0.2479306646</v>
      </c>
      <c r="AG28" s="27">
        <f t="shared" si="6"/>
        <v>0.1797597026</v>
      </c>
      <c r="AH28" s="28" t="str">
        <f t="shared" si="7"/>
        <v>#N/A</v>
      </c>
      <c r="AI28" s="27">
        <f t="shared" si="8"/>
        <v>0.1674876929</v>
      </c>
      <c r="AJ28" s="27">
        <f t="shared" si="9"/>
        <v>0.1154049901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129.4747429</v>
      </c>
      <c r="AB29" s="25">
        <v>0.0085</v>
      </c>
      <c r="AC29" s="14">
        <f t="shared" si="2"/>
        <v>0</v>
      </c>
      <c r="AD29" s="27">
        <f t="shared" si="3"/>
        <v>0.01435647668</v>
      </c>
      <c r="AE29" s="28" t="str">
        <f t="shared" si="4"/>
        <v>#N/A</v>
      </c>
      <c r="AF29" s="27">
        <f t="shared" si="5"/>
        <v>0.3102947166</v>
      </c>
      <c r="AG29" s="27">
        <f t="shared" si="6"/>
        <v>0.1797597026</v>
      </c>
      <c r="AH29" s="28" t="str">
        <f t="shared" si="7"/>
        <v>#N/A</v>
      </c>
      <c r="AI29" s="27">
        <f t="shared" si="8"/>
        <v>0.1554397282</v>
      </c>
      <c r="AJ29" s="27">
        <f t="shared" si="9"/>
        <v>0.1154049901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132.5044519</v>
      </c>
      <c r="AB30" s="25">
        <v>0.0234</v>
      </c>
      <c r="AC30" s="14">
        <f t="shared" si="2"/>
        <v>0</v>
      </c>
      <c r="AD30" s="27">
        <f t="shared" si="3"/>
        <v>0.01435647668</v>
      </c>
      <c r="AE30" s="28" t="str">
        <f t="shared" si="4"/>
        <v>#N/A</v>
      </c>
      <c r="AF30" s="27">
        <f t="shared" si="5"/>
        <v>0.2947336226</v>
      </c>
      <c r="AG30" s="27">
        <f t="shared" si="6"/>
        <v>0.1797597026</v>
      </c>
      <c r="AH30" s="28" t="str">
        <f t="shared" si="7"/>
        <v>#N/A</v>
      </c>
      <c r="AI30" s="27">
        <f t="shared" si="8"/>
        <v>0.1548851862</v>
      </c>
      <c r="AJ30" s="27">
        <f t="shared" si="9"/>
        <v>0.1154049901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140.0704561</v>
      </c>
      <c r="AB31" s="25">
        <v>0.0571</v>
      </c>
      <c r="AC31" s="14">
        <f t="shared" si="2"/>
        <v>0</v>
      </c>
      <c r="AD31" s="27">
        <f t="shared" si="3"/>
        <v>0.01435647668</v>
      </c>
      <c r="AE31" s="28" t="str">
        <f t="shared" si="4"/>
        <v>#N/A</v>
      </c>
      <c r="AF31" s="27">
        <f t="shared" si="5"/>
        <v>0.3744355418</v>
      </c>
      <c r="AG31" s="27">
        <f t="shared" si="6"/>
        <v>0.1797597026</v>
      </c>
      <c r="AH31" s="28" t="str">
        <f t="shared" si="7"/>
        <v>#N/A</v>
      </c>
      <c r="AI31" s="27">
        <f t="shared" si="8"/>
        <v>0.1554329086</v>
      </c>
      <c r="AJ31" s="27">
        <f t="shared" si="9"/>
        <v>0.1154049901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141.7933227</v>
      </c>
      <c r="AB32" s="25">
        <v>0.0123</v>
      </c>
      <c r="AC32" s="14">
        <f t="shared" si="2"/>
        <v>0</v>
      </c>
      <c r="AD32" s="27">
        <f t="shared" si="3"/>
        <v>0.01435647668</v>
      </c>
      <c r="AE32" s="28" t="str">
        <f t="shared" si="4"/>
        <v>#N/A</v>
      </c>
      <c r="AF32" s="27">
        <f t="shared" si="5"/>
        <v>0.3977708448</v>
      </c>
      <c r="AG32" s="27">
        <f t="shared" si="6"/>
        <v>0.1797597026</v>
      </c>
      <c r="AH32" s="28" t="str">
        <f t="shared" si="7"/>
        <v>#N/A</v>
      </c>
      <c r="AI32" s="27">
        <f t="shared" si="8"/>
        <v>0.1524886255</v>
      </c>
      <c r="AJ32" s="27">
        <f t="shared" si="9"/>
        <v>0.1154049901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148.1031255</v>
      </c>
      <c r="AB33" s="25">
        <v>0.0445</v>
      </c>
      <c r="AC33" s="14">
        <f t="shared" si="2"/>
        <v>0</v>
      </c>
      <c r="AD33" s="27">
        <f t="shared" si="3"/>
        <v>0.01435647668</v>
      </c>
      <c r="AE33" s="28" t="str">
        <f t="shared" si="4"/>
        <v>#N/A</v>
      </c>
      <c r="AF33" s="27">
        <f t="shared" si="5"/>
        <v>0.4612868055</v>
      </c>
      <c r="AG33" s="27">
        <f t="shared" si="6"/>
        <v>0.1797597026</v>
      </c>
      <c r="AH33" s="28" t="str">
        <f t="shared" si="7"/>
        <v>#N/A</v>
      </c>
      <c r="AI33" s="27">
        <f t="shared" si="8"/>
        <v>0.1494596175</v>
      </c>
      <c r="AJ33" s="27">
        <f t="shared" si="9"/>
        <v>0.1154049901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150.1913796</v>
      </c>
      <c r="AB34" s="25">
        <v>0.0141</v>
      </c>
      <c r="AC34" s="14">
        <f t="shared" si="2"/>
        <v>0</v>
      </c>
      <c r="AD34" s="27">
        <f t="shared" si="3"/>
        <v>0.01435647668</v>
      </c>
      <c r="AE34" s="28" t="str">
        <f t="shared" si="4"/>
        <v>#N/A</v>
      </c>
      <c r="AF34" s="27">
        <f t="shared" si="5"/>
        <v>0.513832822</v>
      </c>
      <c r="AG34" s="27">
        <f t="shared" si="6"/>
        <v>0.1797597026</v>
      </c>
      <c r="AH34" s="28" t="str">
        <f t="shared" si="7"/>
        <v>#N/A</v>
      </c>
      <c r="AI34" s="27">
        <f t="shared" si="8"/>
        <v>0.1393847096</v>
      </c>
      <c r="AJ34" s="27">
        <f t="shared" si="9"/>
        <v>0.1154049901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151.2727575</v>
      </c>
      <c r="AB35" s="25">
        <v>0.0072</v>
      </c>
      <c r="AC35" s="14">
        <f t="shared" si="2"/>
        <v>0</v>
      </c>
      <c r="AD35" s="27">
        <f t="shared" si="3"/>
        <v>0.01435647668</v>
      </c>
      <c r="AE35" s="28" t="str">
        <f t="shared" si="4"/>
        <v>#N/A</v>
      </c>
      <c r="AF35" s="27">
        <f t="shared" si="5"/>
        <v>0.5651123161</v>
      </c>
      <c r="AG35" s="27">
        <f t="shared" si="6"/>
        <v>0.1797597026</v>
      </c>
      <c r="AH35" s="28" t="str">
        <f t="shared" si="7"/>
        <v>#N/A</v>
      </c>
      <c r="AI35" s="27">
        <f t="shared" si="8"/>
        <v>0.1267978599</v>
      </c>
      <c r="AJ35" s="27">
        <f t="shared" si="9"/>
        <v>0.1154049901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155.5537766</v>
      </c>
      <c r="AB36" s="25">
        <v>0.0283</v>
      </c>
      <c r="AC36" s="14">
        <f t="shared" si="2"/>
        <v>0</v>
      </c>
      <c r="AD36" s="27">
        <f t="shared" si="3"/>
        <v>0.01435647668</v>
      </c>
      <c r="AE36" s="28" t="str">
        <f t="shared" si="4"/>
        <v>#N/A</v>
      </c>
      <c r="AF36" s="27">
        <f t="shared" si="5"/>
        <v>0.5820357757</v>
      </c>
      <c r="AG36" s="27">
        <f t="shared" si="6"/>
        <v>0.1797597026</v>
      </c>
      <c r="AH36" s="28" t="str">
        <f t="shared" si="7"/>
        <v>#N/A</v>
      </c>
      <c r="AI36" s="27">
        <f t="shared" si="8"/>
        <v>0.1252489412</v>
      </c>
      <c r="AJ36" s="27">
        <f t="shared" si="9"/>
        <v>0.1154049901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156.8759837</v>
      </c>
      <c r="AB37" s="25">
        <v>0.0085</v>
      </c>
      <c r="AC37" s="14">
        <f t="shared" si="2"/>
        <v>0</v>
      </c>
      <c r="AD37" s="27">
        <f t="shared" si="3"/>
        <v>0.01435647668</v>
      </c>
      <c r="AE37" s="28" t="str">
        <f t="shared" si="4"/>
        <v>#N/A</v>
      </c>
      <c r="AF37" s="27">
        <f t="shared" si="5"/>
        <v>0.4113074567</v>
      </c>
      <c r="AG37" s="27">
        <f t="shared" si="6"/>
        <v>0.1797597026</v>
      </c>
      <c r="AH37" s="28" t="str">
        <f t="shared" si="7"/>
        <v>#N/A</v>
      </c>
      <c r="AI37" s="27">
        <f t="shared" si="8"/>
        <v>0.07972080258</v>
      </c>
      <c r="AJ37" s="27">
        <f t="shared" si="9"/>
        <v>0.1154049901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167.9514281</v>
      </c>
      <c r="AB38" s="35">
        <v>0.0706</v>
      </c>
      <c r="AC38" s="14">
        <f t="shared" si="2"/>
        <v>0</v>
      </c>
      <c r="AD38" s="27">
        <f t="shared" si="3"/>
        <v>0.01435647668</v>
      </c>
      <c r="AE38" s="28" t="str">
        <f t="shared" si="4"/>
        <v>#N/A</v>
      </c>
      <c r="AF38" s="36">
        <f t="shared" si="5"/>
        <v>0.4497656526</v>
      </c>
      <c r="AG38" s="27">
        <f t="shared" si="6"/>
        <v>0.1797597026</v>
      </c>
      <c r="AH38" s="37" t="str">
        <f t="shared" si="7"/>
        <v>#N/A</v>
      </c>
      <c r="AI38" s="36">
        <f t="shared" si="8"/>
        <v>0.08920584469</v>
      </c>
      <c r="AJ38" s="27">
        <f t="shared" si="9"/>
        <v>0.1154049901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181.807421</v>
      </c>
      <c r="AB39" s="25">
        <v>0.0825</v>
      </c>
      <c r="AC39" s="14">
        <f t="shared" si="2"/>
        <v>0</v>
      </c>
      <c r="AD39" s="27">
        <f t="shared" si="3"/>
        <v>0.01435647668</v>
      </c>
      <c r="AE39" s="28" t="str">
        <f t="shared" si="4"/>
        <v>#N/A</v>
      </c>
      <c r="AF39" s="27">
        <f t="shared" si="5"/>
        <v>0.531542226</v>
      </c>
      <c r="AG39" s="27">
        <f t="shared" si="6"/>
        <v>0.1797597026</v>
      </c>
      <c r="AH39" s="28" t="str">
        <f t="shared" si="7"/>
        <v>#N/A</v>
      </c>
      <c r="AI39" s="27">
        <f t="shared" si="8"/>
        <v>0.1020421793</v>
      </c>
      <c r="AJ39" s="27">
        <f t="shared" si="9"/>
        <v>0.1154049901</v>
      </c>
      <c r="AK39" s="27">
        <f t="shared" ref="AK39:AK192" si="10">SUMPRODUCT(PRODUCT(AB3:AB38+1)-1)</f>
        <v>0.6795142814</v>
      </c>
      <c r="AL39" s="27">
        <f t="shared" ref="AL39:AL192" si="11">AVERAGE($AK$39:$AK$281)</f>
        <v>0.6462747719</v>
      </c>
      <c r="AM39" s="28" t="str">
        <f t="shared" ref="AM39:AM192" si="12">IF(AK39&lt;0,AK39,NA())</f>
        <v>#N/A</v>
      </c>
      <c r="AN39" s="27">
        <f t="shared" ref="AN39:AN192" si="13">STDEV(AB3:AB38)*SQRT(12)</f>
        <v>0.1599700505</v>
      </c>
      <c r="AO39" s="27">
        <f t="shared" ref="AO39:AO192" si="14">AVERAGE($AN$39:$AN$288)</f>
        <v>0.1185454296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173.5170026</v>
      </c>
      <c r="AB40" s="25">
        <v>-0.0456</v>
      </c>
      <c r="AC40" s="14">
        <f t="shared" si="2"/>
        <v>-0.0456</v>
      </c>
      <c r="AD40" s="27">
        <f t="shared" si="3"/>
        <v>0.01435647668</v>
      </c>
      <c r="AE40" s="28">
        <f t="shared" si="4"/>
        <v>-0.0456</v>
      </c>
      <c r="AF40" s="27">
        <f t="shared" si="5"/>
        <v>0.3515523814</v>
      </c>
      <c r="AG40" s="27">
        <f t="shared" si="6"/>
        <v>0.1797597026</v>
      </c>
      <c r="AH40" s="28" t="str">
        <f t="shared" si="7"/>
        <v>#N/A</v>
      </c>
      <c r="AI40" s="27">
        <f t="shared" si="8"/>
        <v>0.1187419969</v>
      </c>
      <c r="AJ40" s="27">
        <f t="shared" si="9"/>
        <v>0.1154049901</v>
      </c>
      <c r="AK40" s="27">
        <f t="shared" si="10"/>
        <v>0.8666059647</v>
      </c>
      <c r="AL40" s="27">
        <f t="shared" si="11"/>
        <v>0.6462747719</v>
      </c>
      <c r="AM40" s="28" t="str">
        <f t="shared" si="12"/>
        <v>#N/A</v>
      </c>
      <c r="AN40" s="27">
        <f t="shared" si="13"/>
        <v>0.1625565349</v>
      </c>
      <c r="AO40" s="27">
        <f t="shared" si="14"/>
        <v>0.1185454296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176.5709018</v>
      </c>
      <c r="AB41" s="25">
        <v>0.0176</v>
      </c>
      <c r="AC41" s="14">
        <f t="shared" si="2"/>
        <v>-0.02880256</v>
      </c>
      <c r="AD41" s="27">
        <f t="shared" si="3"/>
        <v>0.01435647668</v>
      </c>
      <c r="AE41" s="28" t="str">
        <f t="shared" si="4"/>
        <v>#N/A</v>
      </c>
      <c r="AF41" s="27">
        <f t="shared" si="5"/>
        <v>0.3637478466</v>
      </c>
      <c r="AG41" s="27">
        <f t="shared" si="6"/>
        <v>0.1797597026</v>
      </c>
      <c r="AH41" s="28" t="str">
        <f t="shared" si="7"/>
        <v>#N/A</v>
      </c>
      <c r="AI41" s="27">
        <f t="shared" si="8"/>
        <v>0.1176265701</v>
      </c>
      <c r="AJ41" s="27">
        <f t="shared" si="9"/>
        <v>0.1154049901</v>
      </c>
      <c r="AK41" s="27">
        <f t="shared" si="10"/>
        <v>0.7290970908</v>
      </c>
      <c r="AL41" s="27">
        <f t="shared" si="11"/>
        <v>0.6462747719</v>
      </c>
      <c r="AM41" s="28" t="str">
        <f t="shared" si="12"/>
        <v>#N/A</v>
      </c>
      <c r="AN41" s="27">
        <f t="shared" si="13"/>
        <v>0.1665324916</v>
      </c>
      <c r="AO41" s="27">
        <f t="shared" si="14"/>
        <v>0.1185454296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176.6768443</v>
      </c>
      <c r="AB42" s="25">
        <v>6.0E-4</v>
      </c>
      <c r="AC42" s="14">
        <f t="shared" si="2"/>
        <v>-0.02821984154</v>
      </c>
      <c r="AD42" s="27">
        <f t="shared" si="3"/>
        <v>0.01435647668</v>
      </c>
      <c r="AE42" s="28" t="str">
        <f t="shared" si="4"/>
        <v>#N/A</v>
      </c>
      <c r="AF42" s="27">
        <f t="shared" si="5"/>
        <v>0.3333653462</v>
      </c>
      <c r="AG42" s="27">
        <f t="shared" si="6"/>
        <v>0.1797597026</v>
      </c>
      <c r="AH42" s="28" t="str">
        <f t="shared" si="7"/>
        <v>#N/A</v>
      </c>
      <c r="AI42" s="27">
        <f t="shared" si="8"/>
        <v>0.1205007243</v>
      </c>
      <c r="AJ42" s="27">
        <f t="shared" si="9"/>
        <v>0.1154049901</v>
      </c>
      <c r="AK42" s="27">
        <f t="shared" si="10"/>
        <v>0.7597051701</v>
      </c>
      <c r="AL42" s="27">
        <f t="shared" si="11"/>
        <v>0.6462747719</v>
      </c>
      <c r="AM42" s="28" t="str">
        <f t="shared" si="12"/>
        <v>#N/A</v>
      </c>
      <c r="AN42" s="27">
        <f t="shared" si="13"/>
        <v>0.1662431942</v>
      </c>
      <c r="AO42" s="27">
        <f t="shared" si="14"/>
        <v>0.1185454296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179.1326525</v>
      </c>
      <c r="AB43" s="25">
        <v>0.0139</v>
      </c>
      <c r="AC43" s="14">
        <f t="shared" si="2"/>
        <v>-0.01471209733</v>
      </c>
      <c r="AD43" s="27">
        <f t="shared" si="3"/>
        <v>0.01435647668</v>
      </c>
      <c r="AE43" s="28" t="str">
        <f t="shared" si="4"/>
        <v>#N/A</v>
      </c>
      <c r="AF43" s="27">
        <f t="shared" si="5"/>
        <v>0.2788753425</v>
      </c>
      <c r="AG43" s="27">
        <f t="shared" si="6"/>
        <v>0.1797597026</v>
      </c>
      <c r="AH43" s="28" t="str">
        <f t="shared" si="7"/>
        <v>#N/A</v>
      </c>
      <c r="AI43" s="27">
        <f t="shared" si="8"/>
        <v>0.1155120261</v>
      </c>
      <c r="AJ43" s="27">
        <f t="shared" si="9"/>
        <v>0.1154049901</v>
      </c>
      <c r="AK43" s="27">
        <f t="shared" si="10"/>
        <v>0.6948320274</v>
      </c>
      <c r="AL43" s="27">
        <f t="shared" si="11"/>
        <v>0.6462747719</v>
      </c>
      <c r="AM43" s="28" t="str">
        <f t="shared" si="12"/>
        <v>#N/A</v>
      </c>
      <c r="AN43" s="27">
        <f t="shared" si="13"/>
        <v>0.1659780396</v>
      </c>
      <c r="AO43" s="27">
        <f t="shared" si="14"/>
        <v>0.1185454296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185.9755198</v>
      </c>
      <c r="AB44" s="25">
        <v>0.0382</v>
      </c>
      <c r="AC44" s="14">
        <f t="shared" si="2"/>
        <v>0</v>
      </c>
      <c r="AD44" s="27">
        <f t="shared" si="3"/>
        <v>0.01435647668</v>
      </c>
      <c r="AE44" s="28" t="str">
        <f t="shared" si="4"/>
        <v>#N/A</v>
      </c>
      <c r="AF44" s="27">
        <f t="shared" si="5"/>
        <v>0.3115957528</v>
      </c>
      <c r="AG44" s="27">
        <f t="shared" si="6"/>
        <v>0.1797597026</v>
      </c>
      <c r="AH44" s="28" t="str">
        <f t="shared" si="7"/>
        <v>#N/A</v>
      </c>
      <c r="AI44" s="27">
        <f t="shared" si="8"/>
        <v>0.1162344027</v>
      </c>
      <c r="AJ44" s="27">
        <f t="shared" si="9"/>
        <v>0.1154049901</v>
      </c>
      <c r="AK44" s="27">
        <f t="shared" si="10"/>
        <v>0.6991893529</v>
      </c>
      <c r="AL44" s="27">
        <f t="shared" si="11"/>
        <v>0.6462747719</v>
      </c>
      <c r="AM44" s="28" t="str">
        <f t="shared" si="12"/>
        <v>#N/A</v>
      </c>
      <c r="AN44" s="27">
        <f t="shared" si="13"/>
        <v>0.1659603151</v>
      </c>
      <c r="AO44" s="27">
        <f t="shared" si="14"/>
        <v>0.1185454296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185.0270447</v>
      </c>
      <c r="AB45" s="25">
        <v>-0.0051</v>
      </c>
      <c r="AC45" s="14">
        <f t="shared" si="2"/>
        <v>-0.0051</v>
      </c>
      <c r="AD45" s="27">
        <f t="shared" si="3"/>
        <v>0.01435647668</v>
      </c>
      <c r="AE45" s="28">
        <f t="shared" si="4"/>
        <v>-0.0051</v>
      </c>
      <c r="AF45" s="27">
        <f t="shared" si="5"/>
        <v>0.2493122206</v>
      </c>
      <c r="AG45" s="27">
        <f t="shared" si="6"/>
        <v>0.1797597026</v>
      </c>
      <c r="AH45" s="28" t="str">
        <f t="shared" si="7"/>
        <v>#N/A</v>
      </c>
      <c r="AI45" s="27">
        <f t="shared" si="8"/>
        <v>0.1169768586</v>
      </c>
      <c r="AJ45" s="27">
        <f t="shared" si="9"/>
        <v>0.1154049901</v>
      </c>
      <c r="AK45" s="27">
        <f t="shared" si="10"/>
        <v>0.745767824</v>
      </c>
      <c r="AL45" s="27">
        <f t="shared" si="11"/>
        <v>0.6462747719</v>
      </c>
      <c r="AM45" s="28" t="str">
        <f t="shared" si="12"/>
        <v>#N/A</v>
      </c>
      <c r="AN45" s="27">
        <f t="shared" si="13"/>
        <v>0.166419153</v>
      </c>
      <c r="AO45" s="27">
        <f t="shared" si="14"/>
        <v>0.1185454296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183.3618013</v>
      </c>
      <c r="AB46" s="25">
        <v>-0.009</v>
      </c>
      <c r="AC46" s="14">
        <f t="shared" si="2"/>
        <v>-0.0140541</v>
      </c>
      <c r="AD46" s="27">
        <f t="shared" si="3"/>
        <v>0.01435647668</v>
      </c>
      <c r="AE46" s="28">
        <f t="shared" si="4"/>
        <v>-0.009</v>
      </c>
      <c r="AF46" s="27">
        <f t="shared" si="5"/>
        <v>0.2208543641</v>
      </c>
      <c r="AG46" s="27">
        <f t="shared" si="6"/>
        <v>0.1797597026</v>
      </c>
      <c r="AH46" s="28" t="str">
        <f t="shared" si="7"/>
        <v>#N/A</v>
      </c>
      <c r="AI46" s="27">
        <f t="shared" si="8"/>
        <v>0.1203158986</v>
      </c>
      <c r="AJ46" s="27">
        <f t="shared" si="9"/>
        <v>0.1154049901</v>
      </c>
      <c r="AK46" s="27">
        <f t="shared" si="10"/>
        <v>0.5263770174</v>
      </c>
      <c r="AL46" s="27">
        <f t="shared" si="11"/>
        <v>0.6462747719</v>
      </c>
      <c r="AM46" s="28" t="str">
        <f t="shared" si="12"/>
        <v>#N/A</v>
      </c>
      <c r="AN46" s="27">
        <f t="shared" si="13"/>
        <v>0.1504250207</v>
      </c>
      <c r="AO46" s="27">
        <f t="shared" si="14"/>
        <v>0.1185454296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188.3675784</v>
      </c>
      <c r="AB47" s="25">
        <v>0.0273</v>
      </c>
      <c r="AC47" s="14">
        <f t="shared" si="2"/>
        <v>0</v>
      </c>
      <c r="AD47" s="27">
        <f t="shared" si="3"/>
        <v>0.01435647668</v>
      </c>
      <c r="AE47" s="28" t="str">
        <f t="shared" si="4"/>
        <v>#N/A</v>
      </c>
      <c r="AF47" s="27">
        <f t="shared" si="5"/>
        <v>0.2452181178</v>
      </c>
      <c r="AG47" s="27">
        <f t="shared" si="6"/>
        <v>0.1797597026</v>
      </c>
      <c r="AH47" s="28" t="str">
        <f t="shared" si="7"/>
        <v>#N/A</v>
      </c>
      <c r="AI47" s="27">
        <f t="shared" si="8"/>
        <v>0.1201525243</v>
      </c>
      <c r="AJ47" s="27">
        <f t="shared" si="9"/>
        <v>0.1154049901</v>
      </c>
      <c r="AK47" s="27">
        <f t="shared" si="10"/>
        <v>0.7392659817</v>
      </c>
      <c r="AL47" s="27">
        <f t="shared" si="11"/>
        <v>0.6462747719</v>
      </c>
      <c r="AM47" s="28" t="str">
        <f t="shared" si="12"/>
        <v>#N/A</v>
      </c>
      <c r="AN47" s="27">
        <f t="shared" si="13"/>
        <v>0.1250405782</v>
      </c>
      <c r="AO47" s="27">
        <f t="shared" si="14"/>
        <v>0.1185454296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196.6369151</v>
      </c>
      <c r="AB48" s="25">
        <v>0.0439</v>
      </c>
      <c r="AC48" s="14">
        <f t="shared" si="2"/>
        <v>0</v>
      </c>
      <c r="AD48" s="27">
        <f t="shared" si="3"/>
        <v>0.01435647668</v>
      </c>
      <c r="AE48" s="28" t="str">
        <f t="shared" si="4"/>
        <v>#N/A</v>
      </c>
      <c r="AF48" s="27">
        <f t="shared" si="5"/>
        <v>0.264108911</v>
      </c>
      <c r="AG48" s="27">
        <f t="shared" si="6"/>
        <v>0.1797597026</v>
      </c>
      <c r="AH48" s="28" t="str">
        <f t="shared" si="7"/>
        <v>#N/A</v>
      </c>
      <c r="AI48" s="27">
        <f t="shared" si="8"/>
        <v>0.1224626251</v>
      </c>
      <c r="AJ48" s="27">
        <f t="shared" si="9"/>
        <v>0.1154049901</v>
      </c>
      <c r="AK48" s="27">
        <f t="shared" si="10"/>
        <v>0.768007068</v>
      </c>
      <c r="AL48" s="27">
        <f t="shared" si="11"/>
        <v>0.6462747719</v>
      </c>
      <c r="AM48" s="28" t="str">
        <f t="shared" si="12"/>
        <v>#N/A</v>
      </c>
      <c r="AN48" s="27">
        <f t="shared" si="13"/>
        <v>0.1251602767</v>
      </c>
      <c r="AO48" s="27">
        <f t="shared" si="14"/>
        <v>0.1185454296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198.6622754</v>
      </c>
      <c r="AB49" s="25">
        <v>0.0103</v>
      </c>
      <c r="AC49" s="14">
        <f t="shared" si="2"/>
        <v>0</v>
      </c>
      <c r="AD49" s="27">
        <f t="shared" si="3"/>
        <v>0.01435647668</v>
      </c>
      <c r="AE49" s="28" t="str">
        <f t="shared" si="4"/>
        <v>#N/A</v>
      </c>
      <c r="AF49" s="27">
        <f t="shared" si="5"/>
        <v>0.2663651292</v>
      </c>
      <c r="AG49" s="27">
        <f t="shared" si="6"/>
        <v>0.1797597026</v>
      </c>
      <c r="AH49" s="28" t="str">
        <f t="shared" si="7"/>
        <v>#N/A</v>
      </c>
      <c r="AI49" s="27">
        <f t="shared" si="8"/>
        <v>0.1222867866</v>
      </c>
      <c r="AJ49" s="27">
        <f t="shared" si="9"/>
        <v>0.1154049901</v>
      </c>
      <c r="AK49" s="27">
        <f t="shared" si="10"/>
        <v>0.8678499932</v>
      </c>
      <c r="AL49" s="27">
        <f t="shared" si="11"/>
        <v>0.6462747719</v>
      </c>
      <c r="AM49" s="28" t="str">
        <f t="shared" si="12"/>
        <v>#N/A</v>
      </c>
      <c r="AN49" s="27">
        <f t="shared" si="13"/>
        <v>0.1249550273</v>
      </c>
      <c r="AO49" s="27">
        <f t="shared" si="14"/>
        <v>0.1185454296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202.1785976</v>
      </c>
      <c r="AB50" s="35">
        <v>0.0177</v>
      </c>
      <c r="AC50" s="14">
        <f t="shared" si="2"/>
        <v>0</v>
      </c>
      <c r="AD50" s="27">
        <f t="shared" si="3"/>
        <v>0.01435647668</v>
      </c>
      <c r="AE50" s="28" t="str">
        <f t="shared" si="4"/>
        <v>#N/A</v>
      </c>
      <c r="AF50" s="36">
        <f t="shared" si="5"/>
        <v>0.2037920717</v>
      </c>
      <c r="AG50" s="27">
        <f t="shared" si="6"/>
        <v>0.1797597026</v>
      </c>
      <c r="AH50" s="37" t="str">
        <f t="shared" si="7"/>
        <v>#N/A</v>
      </c>
      <c r="AI50" s="36">
        <f t="shared" si="8"/>
        <v>0.1093724039</v>
      </c>
      <c r="AJ50" s="27">
        <f t="shared" si="9"/>
        <v>0.1154049901</v>
      </c>
      <c r="AK50" s="27">
        <f t="shared" si="10"/>
        <v>0.9372639854</v>
      </c>
      <c r="AL50" s="27">
        <f t="shared" si="11"/>
        <v>0.6462747719</v>
      </c>
      <c r="AM50" s="28" t="str">
        <f t="shared" si="12"/>
        <v>#N/A</v>
      </c>
      <c r="AN50" s="27">
        <f t="shared" si="13"/>
        <v>0.1223027095</v>
      </c>
      <c r="AO50" s="27">
        <f t="shared" si="14"/>
        <v>0.1185454296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203.85668</v>
      </c>
      <c r="AB51" s="25">
        <v>0.0083</v>
      </c>
      <c r="AC51" s="14">
        <f t="shared" si="2"/>
        <v>0</v>
      </c>
      <c r="AD51" s="27">
        <f t="shared" si="3"/>
        <v>0.01435647668</v>
      </c>
      <c r="AE51" s="28" t="str">
        <f t="shared" si="4"/>
        <v>#N/A</v>
      </c>
      <c r="AF51" s="27">
        <f t="shared" si="5"/>
        <v>0.1212781025</v>
      </c>
      <c r="AG51" s="27">
        <f t="shared" si="6"/>
        <v>0.1797597026</v>
      </c>
      <c r="AH51" s="28" t="str">
        <f t="shared" si="7"/>
        <v>#N/A</v>
      </c>
      <c r="AI51" s="27">
        <f t="shared" si="8"/>
        <v>0.08189178558</v>
      </c>
      <c r="AJ51" s="27">
        <f t="shared" si="9"/>
        <v>0.1154049901</v>
      </c>
      <c r="AK51" s="27">
        <f t="shared" si="10"/>
        <v>0.9660486218</v>
      </c>
      <c r="AL51" s="27">
        <f t="shared" si="11"/>
        <v>0.6462747719</v>
      </c>
      <c r="AM51" s="37" t="str">
        <f t="shared" si="12"/>
        <v>#N/A</v>
      </c>
      <c r="AN51" s="27">
        <f t="shared" si="13"/>
        <v>0.1219228839</v>
      </c>
      <c r="AO51" s="27">
        <f t="shared" si="14"/>
        <v>0.1185454296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207.2610865</v>
      </c>
      <c r="AB52" s="25">
        <v>0.0167</v>
      </c>
      <c r="AC52" s="14">
        <f t="shared" si="2"/>
        <v>0</v>
      </c>
      <c r="AD52" s="27">
        <f t="shared" si="3"/>
        <v>0.01435647668</v>
      </c>
      <c r="AE52" s="28" t="str">
        <f t="shared" si="4"/>
        <v>#N/A</v>
      </c>
      <c r="AF52" s="27">
        <f t="shared" si="5"/>
        <v>0.1944713399</v>
      </c>
      <c r="AG52" s="27">
        <f t="shared" si="6"/>
        <v>0.1797597026</v>
      </c>
      <c r="AH52" s="28" t="str">
        <f t="shared" si="7"/>
        <v>#N/A</v>
      </c>
      <c r="AI52" s="27">
        <f t="shared" si="8"/>
        <v>0.05524056481</v>
      </c>
      <c r="AJ52" s="27">
        <f t="shared" si="9"/>
        <v>0.1154049901</v>
      </c>
      <c r="AK52" s="27">
        <f t="shared" si="10"/>
        <v>0.9484635594</v>
      </c>
      <c r="AL52" s="27">
        <f t="shared" si="11"/>
        <v>0.6462747719</v>
      </c>
      <c r="AM52" s="28" t="str">
        <f t="shared" si="12"/>
        <v>#N/A</v>
      </c>
      <c r="AN52" s="27">
        <f t="shared" si="13"/>
        <v>0.1220906314</v>
      </c>
      <c r="AO52" s="27">
        <f t="shared" si="14"/>
        <v>0.1185454296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208.877723</v>
      </c>
      <c r="AB53" s="25">
        <v>0.0078</v>
      </c>
      <c r="AC53" s="14">
        <f t="shared" si="2"/>
        <v>0</v>
      </c>
      <c r="AD53" s="27">
        <f t="shared" si="3"/>
        <v>0.01435647668</v>
      </c>
      <c r="AE53" s="28" t="str">
        <f t="shared" si="4"/>
        <v>#N/A</v>
      </c>
      <c r="AF53" s="27">
        <f t="shared" si="5"/>
        <v>0.1829679799</v>
      </c>
      <c r="AG53" s="27">
        <f t="shared" si="6"/>
        <v>0.1797597026</v>
      </c>
      <c r="AH53" s="28" t="str">
        <f t="shared" si="7"/>
        <v>#N/A</v>
      </c>
      <c r="AI53" s="27">
        <f t="shared" si="8"/>
        <v>0.05561186924</v>
      </c>
      <c r="AJ53" s="27">
        <f t="shared" si="9"/>
        <v>0.1154049901</v>
      </c>
      <c r="AK53" s="27">
        <f t="shared" si="10"/>
        <v>1.014647514</v>
      </c>
      <c r="AL53" s="27">
        <f t="shared" si="11"/>
        <v>0.6462747719</v>
      </c>
      <c r="AM53" s="28" t="str">
        <f t="shared" si="12"/>
        <v>#N/A</v>
      </c>
      <c r="AN53" s="27">
        <f t="shared" si="13"/>
        <v>0.1202241842</v>
      </c>
      <c r="AO53" s="27">
        <f t="shared" si="14"/>
        <v>0.1185454296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208.6479575</v>
      </c>
      <c r="AB54" s="25">
        <v>-0.0011</v>
      </c>
      <c r="AC54" s="14">
        <f t="shared" si="2"/>
        <v>-0.0011</v>
      </c>
      <c r="AD54" s="27">
        <f t="shared" si="3"/>
        <v>0.01435647668</v>
      </c>
      <c r="AE54" s="28">
        <f t="shared" si="4"/>
        <v>-0.0011</v>
      </c>
      <c r="AF54" s="27">
        <f t="shared" si="5"/>
        <v>0.1809581402</v>
      </c>
      <c r="AG54" s="27">
        <f t="shared" si="6"/>
        <v>0.1797597026</v>
      </c>
      <c r="AH54" s="28" t="str">
        <f t="shared" si="7"/>
        <v>#N/A</v>
      </c>
      <c r="AI54" s="27">
        <f t="shared" si="8"/>
        <v>0.05608988728</v>
      </c>
      <c r="AJ54" s="27">
        <f t="shared" si="9"/>
        <v>0.1154049901</v>
      </c>
      <c r="AK54" s="27">
        <f t="shared" si="10"/>
        <v>1.113859204</v>
      </c>
      <c r="AL54" s="27">
        <f t="shared" si="11"/>
        <v>0.6462747719</v>
      </c>
      <c r="AM54" s="28" t="str">
        <f t="shared" si="12"/>
        <v>#N/A</v>
      </c>
      <c r="AN54" s="27">
        <f t="shared" si="13"/>
        <v>0.1151647974</v>
      </c>
      <c r="AO54" s="27">
        <f t="shared" si="14"/>
        <v>0.1185454296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210.7553019</v>
      </c>
      <c r="AB55" s="25">
        <v>0.0101</v>
      </c>
      <c r="AC55" s="14">
        <f t="shared" si="2"/>
        <v>0</v>
      </c>
      <c r="AD55" s="27">
        <f t="shared" si="3"/>
        <v>0.01435647668</v>
      </c>
      <c r="AE55" s="28" t="str">
        <f t="shared" si="4"/>
        <v>#N/A</v>
      </c>
      <c r="AF55" s="27">
        <f t="shared" si="5"/>
        <v>0.1765320223</v>
      </c>
      <c r="AG55" s="27">
        <f t="shared" si="6"/>
        <v>0.1797597026</v>
      </c>
      <c r="AH55" s="28" t="str">
        <f t="shared" si="7"/>
        <v>#N/A</v>
      </c>
      <c r="AI55" s="27">
        <f t="shared" si="8"/>
        <v>0.05623136459</v>
      </c>
      <c r="AJ55" s="27">
        <f t="shared" si="9"/>
        <v>0.1154049901</v>
      </c>
      <c r="AK55" s="27">
        <f t="shared" si="10"/>
        <v>1.038750563</v>
      </c>
      <c r="AL55" s="27">
        <f t="shared" si="11"/>
        <v>0.6462747719</v>
      </c>
      <c r="AM55" s="28" t="str">
        <f t="shared" si="12"/>
        <v>#N/A</v>
      </c>
      <c r="AN55" s="27">
        <f t="shared" si="13"/>
        <v>0.1155709648</v>
      </c>
      <c r="AO55" s="27">
        <f t="shared" si="14"/>
        <v>0.1185454296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212.9260815</v>
      </c>
      <c r="AB56" s="25">
        <v>0.0103</v>
      </c>
      <c r="AC56" s="14">
        <f t="shared" si="2"/>
        <v>0</v>
      </c>
      <c r="AD56" s="27">
        <f t="shared" si="3"/>
        <v>0.01435647668</v>
      </c>
      <c r="AE56" s="28" t="str">
        <f t="shared" si="4"/>
        <v>#N/A</v>
      </c>
      <c r="AF56" s="27">
        <f t="shared" si="5"/>
        <v>0.1449145657</v>
      </c>
      <c r="AG56" s="27">
        <f t="shared" si="6"/>
        <v>0.1797597026</v>
      </c>
      <c r="AH56" s="28" t="str">
        <f t="shared" si="7"/>
        <v>#N/A</v>
      </c>
      <c r="AI56" s="27">
        <f t="shared" si="8"/>
        <v>0.04952318098</v>
      </c>
      <c r="AJ56" s="27">
        <f t="shared" si="9"/>
        <v>0.1154049901</v>
      </c>
      <c r="AK56" s="27">
        <f t="shared" si="10"/>
        <v>1.06802766</v>
      </c>
      <c r="AL56" s="27">
        <f t="shared" si="11"/>
        <v>0.6462747719</v>
      </c>
      <c r="AM56" s="28" t="str">
        <f t="shared" si="12"/>
        <v>#N/A</v>
      </c>
      <c r="AN56" s="27">
        <f t="shared" si="13"/>
        <v>0.1148154295</v>
      </c>
      <c r="AO56" s="27">
        <f t="shared" si="14"/>
        <v>0.1185454296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215.5024871</v>
      </c>
      <c r="AB57" s="25">
        <v>0.0121</v>
      </c>
      <c r="AC57" s="14">
        <f t="shared" si="2"/>
        <v>0</v>
      </c>
      <c r="AD57" s="27">
        <f t="shared" si="3"/>
        <v>0.01435647668</v>
      </c>
      <c r="AE57" s="28" t="str">
        <f t="shared" si="4"/>
        <v>#N/A</v>
      </c>
      <c r="AF57" s="27">
        <f t="shared" si="5"/>
        <v>0.164708043</v>
      </c>
      <c r="AG57" s="27">
        <f t="shared" si="6"/>
        <v>0.1797597026</v>
      </c>
      <c r="AH57" s="28" t="str">
        <f t="shared" si="7"/>
        <v>#N/A</v>
      </c>
      <c r="AI57" s="27">
        <f t="shared" si="8"/>
        <v>0.04612954092</v>
      </c>
      <c r="AJ57" s="27">
        <f t="shared" si="9"/>
        <v>0.1154049901</v>
      </c>
      <c r="AK57" s="27">
        <f t="shared" si="10"/>
        <v>1.09898367</v>
      </c>
      <c r="AL57" s="27">
        <f t="shared" si="11"/>
        <v>0.6462747719</v>
      </c>
      <c r="AM57" s="28" t="str">
        <f t="shared" si="12"/>
        <v>#N/A</v>
      </c>
      <c r="AN57" s="27">
        <f t="shared" si="13"/>
        <v>0.1140002151</v>
      </c>
      <c r="AO57" s="27">
        <f t="shared" si="14"/>
        <v>0.1185454296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209.7485707</v>
      </c>
      <c r="AB58" s="25">
        <v>-0.0267</v>
      </c>
      <c r="AC58" s="14">
        <f t="shared" si="2"/>
        <v>-0.0267</v>
      </c>
      <c r="AD58" s="27">
        <f t="shared" si="3"/>
        <v>0.01435647668</v>
      </c>
      <c r="AE58" s="28">
        <f t="shared" si="4"/>
        <v>-0.0267</v>
      </c>
      <c r="AF58" s="27">
        <f t="shared" si="5"/>
        <v>0.1439054876</v>
      </c>
      <c r="AG58" s="27">
        <f t="shared" si="6"/>
        <v>0.1797597026</v>
      </c>
      <c r="AH58" s="28" t="str">
        <f t="shared" si="7"/>
        <v>#N/A</v>
      </c>
      <c r="AI58" s="27">
        <f t="shared" si="8"/>
        <v>0.05732081171</v>
      </c>
      <c r="AJ58" s="27">
        <f t="shared" si="9"/>
        <v>0.1154049901</v>
      </c>
      <c r="AK58" s="27">
        <f t="shared" si="10"/>
        <v>1.126295038</v>
      </c>
      <c r="AL58" s="27">
        <f t="shared" si="11"/>
        <v>0.6462747719</v>
      </c>
      <c r="AM58" s="28" t="str">
        <f t="shared" si="12"/>
        <v>#N/A</v>
      </c>
      <c r="AN58" s="27">
        <f t="shared" si="13"/>
        <v>0.1133770763</v>
      </c>
      <c r="AO58" s="27">
        <f t="shared" si="14"/>
        <v>0.1185454296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206.329669</v>
      </c>
      <c r="AB59" s="25">
        <v>-0.0163</v>
      </c>
      <c r="AC59" s="14">
        <f t="shared" si="2"/>
        <v>-0.04256479</v>
      </c>
      <c r="AD59" s="27">
        <f t="shared" si="3"/>
        <v>0.01435647668</v>
      </c>
      <c r="AE59" s="28">
        <f t="shared" si="4"/>
        <v>-0.0163</v>
      </c>
      <c r="AF59" s="27">
        <f t="shared" si="5"/>
        <v>0.09535659319</v>
      </c>
      <c r="AG59" s="27">
        <f t="shared" si="6"/>
        <v>0.1797597026</v>
      </c>
      <c r="AH59" s="28" t="str">
        <f t="shared" si="7"/>
        <v>#N/A</v>
      </c>
      <c r="AI59" s="27">
        <f t="shared" si="8"/>
        <v>0.06060791277</v>
      </c>
      <c r="AJ59" s="27">
        <f t="shared" si="9"/>
        <v>0.1154049901</v>
      </c>
      <c r="AK59" s="27">
        <f t="shared" si="10"/>
        <v>1.114131127</v>
      </c>
      <c r="AL59" s="27">
        <f t="shared" si="11"/>
        <v>0.6462747719</v>
      </c>
      <c r="AM59" s="28" t="str">
        <f t="shared" si="12"/>
        <v>#N/A</v>
      </c>
      <c r="AN59" s="27">
        <f t="shared" si="13"/>
        <v>0.114144955</v>
      </c>
      <c r="AO59" s="27">
        <f t="shared" si="14"/>
        <v>0.1185454296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201.8316822</v>
      </c>
      <c r="AB60" s="25">
        <v>-0.0218</v>
      </c>
      <c r="AC60" s="14">
        <f t="shared" si="2"/>
        <v>-0.06343687758</v>
      </c>
      <c r="AD60" s="27">
        <f t="shared" si="3"/>
        <v>0.01435647668</v>
      </c>
      <c r="AE60" s="28">
        <f t="shared" si="4"/>
        <v>-0.0218</v>
      </c>
      <c r="AF60" s="27">
        <f t="shared" si="5"/>
        <v>0.02641806635</v>
      </c>
      <c r="AG60" s="27">
        <f t="shared" si="6"/>
        <v>0.1797597026</v>
      </c>
      <c r="AH60" s="28" t="str">
        <f t="shared" si="7"/>
        <v>#N/A</v>
      </c>
      <c r="AI60" s="27">
        <f t="shared" si="8"/>
        <v>0.05300061749</v>
      </c>
      <c r="AJ60" s="27">
        <f t="shared" si="9"/>
        <v>0.1154049901</v>
      </c>
      <c r="AK60" s="27">
        <f t="shared" si="10"/>
        <v>1.134747269</v>
      </c>
      <c r="AL60" s="27">
        <f t="shared" si="11"/>
        <v>0.6462747719</v>
      </c>
      <c r="AM60" s="28" t="str">
        <f t="shared" si="12"/>
        <v>#N/A</v>
      </c>
      <c r="AN60" s="27">
        <f t="shared" si="13"/>
        <v>0.1129198907</v>
      </c>
      <c r="AO60" s="27">
        <f t="shared" si="14"/>
        <v>0.1185454296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197.7546822</v>
      </c>
      <c r="AB61" s="25">
        <v>-0.0202</v>
      </c>
      <c r="AC61" s="14">
        <f t="shared" si="2"/>
        <v>-0.08235545265</v>
      </c>
      <c r="AD61" s="27">
        <f t="shared" si="3"/>
        <v>0.01435647668</v>
      </c>
      <c r="AE61" s="28">
        <f t="shared" si="4"/>
        <v>-0.0202</v>
      </c>
      <c r="AF61" s="27">
        <f t="shared" si="5"/>
        <v>-0.004568522805</v>
      </c>
      <c r="AG61" s="27">
        <f t="shared" si="6"/>
        <v>0.1797597026</v>
      </c>
      <c r="AH61" s="28">
        <f t="shared" si="7"/>
        <v>-0.004568522805</v>
      </c>
      <c r="AI61" s="27">
        <f t="shared" si="8"/>
        <v>0.05662016184</v>
      </c>
      <c r="AJ61" s="27">
        <f t="shared" si="9"/>
        <v>0.1154049901</v>
      </c>
      <c r="AK61" s="27">
        <f t="shared" si="10"/>
        <v>1.052698102</v>
      </c>
      <c r="AL61" s="27">
        <f t="shared" si="11"/>
        <v>0.6462747719</v>
      </c>
      <c r="AM61" s="28" t="str">
        <f t="shared" si="12"/>
        <v>#N/A</v>
      </c>
      <c r="AN61" s="27">
        <f t="shared" si="13"/>
        <v>0.1156750173</v>
      </c>
      <c r="AO61" s="27">
        <f t="shared" si="14"/>
        <v>0.1185454296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201.1560627</v>
      </c>
      <c r="AB62" s="35">
        <v>0.0172</v>
      </c>
      <c r="AC62" s="14">
        <f t="shared" si="2"/>
        <v>-0.06657196644</v>
      </c>
      <c r="AD62" s="27">
        <f t="shared" si="3"/>
        <v>0.01435647668</v>
      </c>
      <c r="AE62" s="28" t="str">
        <f t="shared" si="4"/>
        <v>#N/A</v>
      </c>
      <c r="AF62" s="36">
        <f t="shared" si="5"/>
        <v>-0.005057582192</v>
      </c>
      <c r="AG62" s="27">
        <f t="shared" si="6"/>
        <v>0.1797597026</v>
      </c>
      <c r="AH62" s="37">
        <f t="shared" si="7"/>
        <v>-0.005057582192</v>
      </c>
      <c r="AI62" s="36">
        <f t="shared" si="8"/>
        <v>0.05644910821</v>
      </c>
      <c r="AJ62" s="27">
        <f t="shared" si="9"/>
        <v>0.1154049901</v>
      </c>
      <c r="AK62" s="27">
        <f t="shared" si="10"/>
        <v>0.7790655462</v>
      </c>
      <c r="AL62" s="27">
        <f t="shared" si="11"/>
        <v>0.6462747719</v>
      </c>
      <c r="AM62" s="28" t="str">
        <f t="shared" si="12"/>
        <v>#N/A</v>
      </c>
      <c r="AN62" s="27">
        <f t="shared" si="13"/>
        <v>0.0980008552</v>
      </c>
      <c r="AO62" s="27">
        <f t="shared" si="14"/>
        <v>0.1185454296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204.2337505</v>
      </c>
      <c r="AB63" s="25">
        <v>0.0153</v>
      </c>
      <c r="AC63" s="14">
        <f t="shared" si="2"/>
        <v>-0.05229051752</v>
      </c>
      <c r="AD63" s="27">
        <f t="shared" si="3"/>
        <v>0.01435647668</v>
      </c>
      <c r="AE63" s="28" t="str">
        <f t="shared" si="4"/>
        <v>#N/A</v>
      </c>
      <c r="AF63" s="27">
        <f t="shared" si="5"/>
        <v>0.001849684419</v>
      </c>
      <c r="AG63" s="27">
        <f t="shared" si="6"/>
        <v>0.1797597026</v>
      </c>
      <c r="AH63" s="28" t="str">
        <f t="shared" si="7"/>
        <v>#N/A</v>
      </c>
      <c r="AI63" s="27">
        <f t="shared" si="8"/>
        <v>0.05802454026</v>
      </c>
      <c r="AJ63" s="27">
        <f t="shared" si="9"/>
        <v>0.1154049901</v>
      </c>
      <c r="AK63" s="27">
        <f t="shared" si="10"/>
        <v>0.7363898231</v>
      </c>
      <c r="AL63" s="27">
        <f t="shared" si="11"/>
        <v>0.6462747719</v>
      </c>
      <c r="AM63" s="37" t="str">
        <f t="shared" si="12"/>
        <v>#N/A</v>
      </c>
      <c r="AN63" s="27">
        <f t="shared" si="13"/>
        <v>0.09680971026</v>
      </c>
      <c r="AO63" s="27">
        <f t="shared" si="14"/>
        <v>0.1185454296</v>
      </c>
      <c r="AP63" s="27">
        <f t="shared" ref="AP63:AP192" si="15">SUMPRODUCT(PRODUCT(AB3:AB62+1)-1)</f>
        <v>1.011560627</v>
      </c>
      <c r="AQ63" s="27">
        <f t="shared" ref="AQ63:AQ192" si="16">AVERAGE($AP$63:$AP$281)</f>
        <v>1.117632483</v>
      </c>
      <c r="AR63" s="28" t="str">
        <f t="shared" ref="AR63:AR192" si="17">IF(AP63&lt;0,AP63,NA())</f>
        <v>#N/A</v>
      </c>
      <c r="AS63" s="27">
        <f t="shared" ref="AS63:AS192" si="18">STDEV(AB3:AB62)*SQRT(12)</f>
        <v>0.1360240851</v>
      </c>
      <c r="AT63" s="27">
        <f t="shared" ref="AT63:AT192" si="19">AVERAGE($AS$63:$AS$288)</f>
        <v>0.1180945525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214.9151757</v>
      </c>
      <c r="AB64" s="25">
        <v>0.0523</v>
      </c>
      <c r="AC64" s="14">
        <f t="shared" si="2"/>
        <v>-0.002725311589</v>
      </c>
      <c r="AD64" s="27">
        <f t="shared" si="3"/>
        <v>0.01435647668</v>
      </c>
      <c r="AE64" s="28" t="str">
        <f t="shared" si="4"/>
        <v>#N/A</v>
      </c>
      <c r="AF64" s="27">
        <f t="shared" si="5"/>
        <v>0.03692969698</v>
      </c>
      <c r="AG64" s="27">
        <f t="shared" si="6"/>
        <v>0.1797597026</v>
      </c>
      <c r="AH64" s="28" t="str">
        <f t="shared" si="7"/>
        <v>#N/A</v>
      </c>
      <c r="AI64" s="27">
        <f t="shared" si="8"/>
        <v>0.07687219618</v>
      </c>
      <c r="AJ64" s="27">
        <f t="shared" si="9"/>
        <v>0.1154049901</v>
      </c>
      <c r="AK64" s="27">
        <f t="shared" si="10"/>
        <v>0.7204611958</v>
      </c>
      <c r="AL64" s="27">
        <f t="shared" si="11"/>
        <v>0.6462747719</v>
      </c>
      <c r="AM64" s="28" t="str">
        <f t="shared" si="12"/>
        <v>#N/A</v>
      </c>
      <c r="AN64" s="27">
        <f t="shared" si="13"/>
        <v>0.09666599146</v>
      </c>
      <c r="AO64" s="27">
        <f t="shared" si="14"/>
        <v>0.1185454296</v>
      </c>
      <c r="AP64" s="27">
        <f t="shared" si="15"/>
        <v>1.096855755</v>
      </c>
      <c r="AQ64" s="27">
        <f t="shared" si="16"/>
        <v>1.117632483</v>
      </c>
      <c r="AR64" s="28" t="str">
        <f t="shared" si="17"/>
        <v>#N/A</v>
      </c>
      <c r="AS64" s="27">
        <f t="shared" si="18"/>
        <v>0.1348981309</v>
      </c>
      <c r="AT64" s="27">
        <f t="shared" si="19"/>
        <v>0.1180945525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222.7810711</v>
      </c>
      <c r="AB65" s="25">
        <v>0.0366</v>
      </c>
      <c r="AC65" s="14">
        <f t="shared" si="2"/>
        <v>0</v>
      </c>
      <c r="AD65" s="27">
        <f t="shared" si="3"/>
        <v>0.01435647668</v>
      </c>
      <c r="AE65" s="28" t="str">
        <f t="shared" si="4"/>
        <v>#N/A</v>
      </c>
      <c r="AF65" s="27">
        <f t="shared" si="5"/>
        <v>0.0665621392</v>
      </c>
      <c r="AG65" s="27">
        <f t="shared" si="6"/>
        <v>0.1797597026</v>
      </c>
      <c r="AH65" s="28" t="str">
        <f t="shared" si="7"/>
        <v>#N/A</v>
      </c>
      <c r="AI65" s="27">
        <f t="shared" si="8"/>
        <v>0.08381336409</v>
      </c>
      <c r="AJ65" s="27">
        <f t="shared" si="9"/>
        <v>0.1154049901</v>
      </c>
      <c r="AK65" s="27">
        <f t="shared" si="10"/>
        <v>0.674009539</v>
      </c>
      <c r="AL65" s="27">
        <f t="shared" si="11"/>
        <v>0.6462747719</v>
      </c>
      <c r="AM65" s="28" t="str">
        <f t="shared" si="12"/>
        <v>#N/A</v>
      </c>
      <c r="AN65" s="27">
        <f t="shared" si="13"/>
        <v>0.09114894979</v>
      </c>
      <c r="AO65" s="27">
        <f t="shared" si="14"/>
        <v>0.1185454296</v>
      </c>
      <c r="AP65" s="27">
        <f t="shared" si="15"/>
        <v>1.141629924</v>
      </c>
      <c r="AQ65" s="27">
        <f t="shared" si="16"/>
        <v>1.117632483</v>
      </c>
      <c r="AR65" s="28" t="str">
        <f t="shared" si="17"/>
        <v>#N/A</v>
      </c>
      <c r="AS65" s="27">
        <f t="shared" si="18"/>
        <v>0.1358225636</v>
      </c>
      <c r="AT65" s="27">
        <f t="shared" si="19"/>
        <v>0.1180945525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232.6725506</v>
      </c>
      <c r="AB66" s="25">
        <v>0.0444</v>
      </c>
      <c r="AC66" s="14">
        <f t="shared" si="2"/>
        <v>0</v>
      </c>
      <c r="AD66" s="27">
        <f t="shared" si="3"/>
        <v>0.01435647668</v>
      </c>
      <c r="AE66" s="28" t="str">
        <f t="shared" si="4"/>
        <v>#N/A</v>
      </c>
      <c r="AF66" s="27">
        <f t="shared" si="5"/>
        <v>0.1151441568</v>
      </c>
      <c r="AG66" s="27">
        <f t="shared" si="6"/>
        <v>0.1797597026</v>
      </c>
      <c r="AH66" s="28" t="str">
        <f t="shared" si="7"/>
        <v>#N/A</v>
      </c>
      <c r="AI66" s="27">
        <f t="shared" si="8"/>
        <v>0.09178692222</v>
      </c>
      <c r="AJ66" s="27">
        <f t="shared" si="9"/>
        <v>0.1154049901</v>
      </c>
      <c r="AK66" s="27">
        <f t="shared" si="10"/>
        <v>0.7206527398</v>
      </c>
      <c r="AL66" s="27">
        <f t="shared" si="11"/>
        <v>0.6462747719</v>
      </c>
      <c r="AM66" s="28" t="str">
        <f t="shared" si="12"/>
        <v>#N/A</v>
      </c>
      <c r="AN66" s="27">
        <f t="shared" si="13"/>
        <v>0.09192939061</v>
      </c>
      <c r="AO66" s="27">
        <f t="shared" si="14"/>
        <v>0.1185454296</v>
      </c>
      <c r="AP66" s="27">
        <f t="shared" si="15"/>
        <v>1.220235603</v>
      </c>
      <c r="AQ66" s="27">
        <f t="shared" si="16"/>
        <v>1.117632483</v>
      </c>
      <c r="AR66" s="28" t="str">
        <f t="shared" si="17"/>
        <v>#N/A</v>
      </c>
      <c r="AS66" s="27">
        <f t="shared" si="18"/>
        <v>0.1360655769</v>
      </c>
      <c r="AT66" s="27">
        <f t="shared" si="19"/>
        <v>0.1180945525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242.5378668</v>
      </c>
      <c r="AB67" s="25">
        <v>0.0424</v>
      </c>
      <c r="AC67" s="14">
        <f t="shared" si="2"/>
        <v>0</v>
      </c>
      <c r="AD67" s="27">
        <f t="shared" si="3"/>
        <v>0.01435647668</v>
      </c>
      <c r="AE67" s="28" t="str">
        <f t="shared" si="4"/>
        <v>#N/A</v>
      </c>
      <c r="AF67" s="27">
        <f t="shared" si="5"/>
        <v>0.1508031571</v>
      </c>
      <c r="AG67" s="27">
        <f t="shared" si="6"/>
        <v>0.1797597026</v>
      </c>
      <c r="AH67" s="28" t="str">
        <f t="shared" si="7"/>
        <v>#N/A</v>
      </c>
      <c r="AI67" s="27">
        <f t="shared" si="8"/>
        <v>0.09754241968</v>
      </c>
      <c r="AJ67" s="27">
        <f t="shared" si="9"/>
        <v>0.1154049901</v>
      </c>
      <c r="AK67" s="27">
        <f t="shared" si="10"/>
        <v>0.7559602516</v>
      </c>
      <c r="AL67" s="27">
        <f t="shared" si="11"/>
        <v>0.6462747719</v>
      </c>
      <c r="AM67" s="28" t="str">
        <f t="shared" si="12"/>
        <v>#N/A</v>
      </c>
      <c r="AN67" s="27">
        <f t="shared" si="13"/>
        <v>0.09333494982</v>
      </c>
      <c r="AO67" s="27">
        <f t="shared" si="14"/>
        <v>0.1185454296</v>
      </c>
      <c r="AP67" s="27">
        <f t="shared" si="15"/>
        <v>1.231989666</v>
      </c>
      <c r="AQ67" s="27">
        <f t="shared" si="16"/>
        <v>1.117632483</v>
      </c>
      <c r="AR67" s="28" t="str">
        <f t="shared" si="17"/>
        <v>#N/A</v>
      </c>
      <c r="AS67" s="27">
        <f t="shared" si="18"/>
        <v>0.1362912648</v>
      </c>
      <c r="AT67" s="27">
        <f t="shared" si="19"/>
        <v>0.1180945525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250.8326618</v>
      </c>
      <c r="AB68" s="25">
        <v>0.0342</v>
      </c>
      <c r="AC68" s="14">
        <f t="shared" si="2"/>
        <v>0</v>
      </c>
      <c r="AD68" s="27">
        <f t="shared" si="3"/>
        <v>0.01435647668</v>
      </c>
      <c r="AE68" s="28" t="str">
        <f t="shared" si="4"/>
        <v>#N/A</v>
      </c>
      <c r="AF68" s="27">
        <f t="shared" si="5"/>
        <v>0.1780269475</v>
      </c>
      <c r="AG68" s="27">
        <f t="shared" si="6"/>
        <v>0.1797597026</v>
      </c>
      <c r="AH68" s="28" t="str">
        <f t="shared" si="7"/>
        <v>#N/A</v>
      </c>
      <c r="AI68" s="27">
        <f t="shared" si="8"/>
        <v>0.09995065601</v>
      </c>
      <c r="AJ68" s="27">
        <f t="shared" si="9"/>
        <v>0.1154049901</v>
      </c>
      <c r="AK68" s="27">
        <f t="shared" si="10"/>
        <v>0.7315419225</v>
      </c>
      <c r="AL68" s="27">
        <f t="shared" si="11"/>
        <v>0.6462747719</v>
      </c>
      <c r="AM68" s="28" t="str">
        <f t="shared" si="12"/>
        <v>#N/A</v>
      </c>
      <c r="AN68" s="27">
        <f t="shared" si="13"/>
        <v>0.09148905321</v>
      </c>
      <c r="AO68" s="27">
        <f t="shared" si="14"/>
        <v>0.1185454296</v>
      </c>
      <c r="AP68" s="27">
        <f t="shared" si="15"/>
        <v>1.300628921</v>
      </c>
      <c r="AQ68" s="27">
        <f t="shared" si="16"/>
        <v>1.117632483</v>
      </c>
      <c r="AR68" s="28" t="str">
        <f t="shared" si="17"/>
        <v>#N/A</v>
      </c>
      <c r="AS68" s="27">
        <f t="shared" si="18"/>
        <v>0.1368641271</v>
      </c>
      <c r="AT68" s="27">
        <f t="shared" si="19"/>
        <v>0.1180945525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259.5616385</v>
      </c>
      <c r="AB69" s="25">
        <v>0.0348</v>
      </c>
      <c r="AC69" s="14">
        <f t="shared" si="2"/>
        <v>0</v>
      </c>
      <c r="AD69" s="27">
        <f t="shared" si="3"/>
        <v>0.01435647668</v>
      </c>
      <c r="AE69" s="28" t="str">
        <f t="shared" si="4"/>
        <v>#N/A</v>
      </c>
      <c r="AF69" s="27">
        <f t="shared" si="5"/>
        <v>0.2044484589</v>
      </c>
      <c r="AG69" s="27">
        <f t="shared" si="6"/>
        <v>0.1797597026</v>
      </c>
      <c r="AH69" s="28" t="str">
        <f t="shared" si="7"/>
        <v>#N/A</v>
      </c>
      <c r="AI69" s="27">
        <f t="shared" si="8"/>
        <v>0.1020055435</v>
      </c>
      <c r="AJ69" s="27">
        <f t="shared" si="9"/>
        <v>0.1154049901</v>
      </c>
      <c r="AK69" s="27">
        <f t="shared" si="10"/>
        <v>0.7690019324</v>
      </c>
      <c r="AL69" s="27">
        <f t="shared" si="11"/>
        <v>0.6462747719</v>
      </c>
      <c r="AM69" s="28" t="str">
        <f t="shared" si="12"/>
        <v>#N/A</v>
      </c>
      <c r="AN69" s="27">
        <f t="shared" si="13"/>
        <v>0.09208180369</v>
      </c>
      <c r="AO69" s="27">
        <f t="shared" si="14"/>
        <v>0.1185454296</v>
      </c>
      <c r="AP69" s="27">
        <f t="shared" si="15"/>
        <v>1.354587263</v>
      </c>
      <c r="AQ69" s="27">
        <f t="shared" si="16"/>
        <v>1.117632483</v>
      </c>
      <c r="AR69" s="28" t="str">
        <f t="shared" si="17"/>
        <v>#N/A</v>
      </c>
      <c r="AS69" s="27">
        <f t="shared" si="18"/>
        <v>0.137124946</v>
      </c>
      <c r="AT69" s="27">
        <f t="shared" si="19"/>
        <v>0.1180945525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278.0943395</v>
      </c>
      <c r="AB70" s="25">
        <v>0.0714</v>
      </c>
      <c r="AC70" s="14">
        <f t="shared" si="2"/>
        <v>0</v>
      </c>
      <c r="AD70" s="27">
        <f t="shared" si="3"/>
        <v>0.01435647668</v>
      </c>
      <c r="AE70" s="28" t="str">
        <f t="shared" si="4"/>
        <v>#N/A</v>
      </c>
      <c r="AF70" s="27">
        <f t="shared" si="5"/>
        <v>0.3258461717</v>
      </c>
      <c r="AG70" s="27">
        <f t="shared" si="6"/>
        <v>0.1797597026</v>
      </c>
      <c r="AH70" s="28" t="str">
        <f t="shared" si="7"/>
        <v>#N/A</v>
      </c>
      <c r="AI70" s="27">
        <f t="shared" si="8"/>
        <v>0.1043351375</v>
      </c>
      <c r="AJ70" s="27">
        <f t="shared" si="9"/>
        <v>0.1154049901</v>
      </c>
      <c r="AK70" s="27">
        <f t="shared" si="10"/>
        <v>0.7525736713</v>
      </c>
      <c r="AL70" s="27">
        <f t="shared" si="11"/>
        <v>0.6462747719</v>
      </c>
      <c r="AM70" s="28" t="str">
        <f t="shared" si="12"/>
        <v>#N/A</v>
      </c>
      <c r="AN70" s="27">
        <f t="shared" si="13"/>
        <v>0.09122996793</v>
      </c>
      <c r="AO70" s="27">
        <f t="shared" si="14"/>
        <v>0.1185454296</v>
      </c>
      <c r="AP70" s="27">
        <f t="shared" si="15"/>
        <v>1.141248704</v>
      </c>
      <c r="AQ70" s="27">
        <f t="shared" si="16"/>
        <v>1.117632483</v>
      </c>
      <c r="AR70" s="28" t="str">
        <f t="shared" si="17"/>
        <v>#N/A</v>
      </c>
      <c r="AS70" s="27">
        <f t="shared" si="18"/>
        <v>0.1256205937</v>
      </c>
      <c r="AT70" s="27">
        <f t="shared" si="19"/>
        <v>0.1180945525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285.880981</v>
      </c>
      <c r="AB71" s="25">
        <v>0.028</v>
      </c>
      <c r="AC71" s="14">
        <f t="shared" si="2"/>
        <v>0</v>
      </c>
      <c r="AD71" s="27">
        <f t="shared" si="3"/>
        <v>0.01435647668</v>
      </c>
      <c r="AE71" s="28" t="str">
        <f t="shared" si="4"/>
        <v>#N/A</v>
      </c>
      <c r="AF71" s="27">
        <f t="shared" si="5"/>
        <v>0.3855544012</v>
      </c>
      <c r="AG71" s="27">
        <f t="shared" si="6"/>
        <v>0.1797597026</v>
      </c>
      <c r="AH71" s="28" t="str">
        <f t="shared" si="7"/>
        <v>#N/A</v>
      </c>
      <c r="AI71" s="27">
        <f t="shared" si="8"/>
        <v>0.09452305154</v>
      </c>
      <c r="AJ71" s="27">
        <f t="shared" si="9"/>
        <v>0.1154049901</v>
      </c>
      <c r="AK71" s="27">
        <f t="shared" si="10"/>
        <v>0.8515998732</v>
      </c>
      <c r="AL71" s="27">
        <f t="shared" si="11"/>
        <v>0.6462747719</v>
      </c>
      <c r="AM71" s="28" t="str">
        <f t="shared" si="12"/>
        <v>#N/A</v>
      </c>
      <c r="AN71" s="27">
        <f t="shared" si="13"/>
        <v>0.09664965253</v>
      </c>
      <c r="AO71" s="27">
        <f t="shared" si="14"/>
        <v>0.1185454296</v>
      </c>
      <c r="AP71" s="27">
        <f t="shared" si="15"/>
        <v>1.637845075</v>
      </c>
      <c r="AQ71" s="27">
        <f t="shared" si="16"/>
        <v>1.117632483</v>
      </c>
      <c r="AR71" s="28" t="str">
        <f t="shared" si="17"/>
        <v>#N/A</v>
      </c>
      <c r="AS71" s="27">
        <f t="shared" si="18"/>
        <v>0.1101159591</v>
      </c>
      <c r="AT71" s="27">
        <f t="shared" si="19"/>
        <v>0.1180945525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287.2817978</v>
      </c>
      <c r="AB72" s="25">
        <v>0.0049</v>
      </c>
      <c r="AC72" s="14">
        <f t="shared" si="2"/>
        <v>0</v>
      </c>
      <c r="AD72" s="27">
        <f t="shared" si="3"/>
        <v>0.01435647668</v>
      </c>
      <c r="AE72" s="28" t="str">
        <f t="shared" si="4"/>
        <v>#N/A</v>
      </c>
      <c r="AF72" s="27">
        <f t="shared" si="5"/>
        <v>0.4233731525</v>
      </c>
      <c r="AG72" s="27">
        <f t="shared" si="6"/>
        <v>0.1797597026</v>
      </c>
      <c r="AH72" s="28" t="str">
        <f t="shared" si="7"/>
        <v>#N/A</v>
      </c>
      <c r="AI72" s="27">
        <f t="shared" si="8"/>
        <v>0.08217796099</v>
      </c>
      <c r="AJ72" s="27">
        <f t="shared" si="9"/>
        <v>0.1154049901</v>
      </c>
      <c r="AK72" s="27">
        <f t="shared" si="10"/>
        <v>0.8898378373</v>
      </c>
      <c r="AL72" s="27">
        <f t="shared" si="11"/>
        <v>0.6462747719</v>
      </c>
      <c r="AM72" s="28" t="str">
        <f t="shared" si="12"/>
        <v>#N/A</v>
      </c>
      <c r="AN72" s="27">
        <f t="shared" si="13"/>
        <v>0.096626079</v>
      </c>
      <c r="AO72" s="27">
        <f t="shared" si="14"/>
        <v>0.1185454296</v>
      </c>
      <c r="AP72" s="27">
        <f t="shared" si="15"/>
        <v>1.683262158</v>
      </c>
      <c r="AQ72" s="27">
        <f t="shared" si="16"/>
        <v>1.117632483</v>
      </c>
      <c r="AR72" s="28" t="str">
        <f t="shared" si="17"/>
        <v>#N/A</v>
      </c>
      <c r="AS72" s="27">
        <f t="shared" si="18"/>
        <v>0.1101923156</v>
      </c>
      <c r="AT72" s="27">
        <f t="shared" si="19"/>
        <v>0.1180945525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281.1052391</v>
      </c>
      <c r="AB73" s="25">
        <v>-0.0215</v>
      </c>
      <c r="AC73" s="14">
        <f t="shared" si="2"/>
        <v>-0.0215</v>
      </c>
      <c r="AD73" s="27">
        <f t="shared" si="3"/>
        <v>0.01435647668</v>
      </c>
      <c r="AE73" s="28">
        <f t="shared" si="4"/>
        <v>-0.0215</v>
      </c>
      <c r="AF73" s="27">
        <f t="shared" si="5"/>
        <v>0.4214846191</v>
      </c>
      <c r="AG73" s="27">
        <f t="shared" si="6"/>
        <v>0.1797597026</v>
      </c>
      <c r="AH73" s="28" t="str">
        <f t="shared" si="7"/>
        <v>#N/A</v>
      </c>
      <c r="AI73" s="27">
        <f t="shared" si="8"/>
        <v>0.08305179107</v>
      </c>
      <c r="AJ73" s="27">
        <f t="shared" si="9"/>
        <v>0.1154049901</v>
      </c>
      <c r="AK73" s="27">
        <f t="shared" si="10"/>
        <v>0.8468326779</v>
      </c>
      <c r="AL73" s="27">
        <f t="shared" si="11"/>
        <v>0.6462747719</v>
      </c>
      <c r="AM73" s="28" t="str">
        <f t="shared" si="12"/>
        <v>#N/A</v>
      </c>
      <c r="AN73" s="27">
        <f t="shared" si="13"/>
        <v>0.0967325754</v>
      </c>
      <c r="AO73" s="27">
        <f t="shared" si="14"/>
        <v>0.1185454296</v>
      </c>
      <c r="AP73" s="27">
        <f t="shared" si="15"/>
        <v>1.72888386</v>
      </c>
      <c r="AQ73" s="27">
        <f t="shared" si="16"/>
        <v>1.117632483</v>
      </c>
      <c r="AR73" s="28" t="str">
        <f t="shared" si="17"/>
        <v>#N/A</v>
      </c>
      <c r="AS73" s="27">
        <f t="shared" si="18"/>
        <v>0.1095482896</v>
      </c>
      <c r="AT73" s="27">
        <f t="shared" si="19"/>
        <v>0.1180945525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281.9485548</v>
      </c>
      <c r="AB74" s="35">
        <v>0.003</v>
      </c>
      <c r="AC74" s="14">
        <f t="shared" si="2"/>
        <v>-0.0185645</v>
      </c>
      <c r="AD74" s="27">
        <f t="shared" si="3"/>
        <v>0.01435647668</v>
      </c>
      <c r="AE74" s="28" t="str">
        <f t="shared" si="4"/>
        <v>#N/A</v>
      </c>
      <c r="AF74" s="36">
        <f t="shared" si="5"/>
        <v>0.4016408503</v>
      </c>
      <c r="AG74" s="27">
        <f t="shared" si="6"/>
        <v>0.1797597026</v>
      </c>
      <c r="AH74" s="37" t="str">
        <f t="shared" si="7"/>
        <v>#N/A</v>
      </c>
      <c r="AI74" s="36">
        <f t="shared" si="8"/>
        <v>0.08657833027</v>
      </c>
      <c r="AJ74" s="27">
        <f t="shared" si="9"/>
        <v>0.1154049901</v>
      </c>
      <c r="AK74" s="27">
        <f t="shared" si="10"/>
        <v>0.7918946706</v>
      </c>
      <c r="AL74" s="27">
        <f t="shared" si="11"/>
        <v>0.6462747719</v>
      </c>
      <c r="AM74" s="28" t="str">
        <f t="shared" si="12"/>
        <v>#N/A</v>
      </c>
      <c r="AN74" s="27">
        <f t="shared" si="13"/>
        <v>0.09921458562</v>
      </c>
      <c r="AO74" s="27">
        <f t="shared" si="14"/>
        <v>0.1185454296</v>
      </c>
      <c r="AP74" s="27">
        <f t="shared" si="15"/>
        <v>1.741210202</v>
      </c>
      <c r="AQ74" s="27">
        <f t="shared" si="16"/>
        <v>1.117632483</v>
      </c>
      <c r="AR74" s="28" t="str">
        <f t="shared" si="17"/>
        <v>#N/A</v>
      </c>
      <c r="AS74" s="27">
        <f t="shared" si="18"/>
        <v>0.1092121448</v>
      </c>
      <c r="AT74" s="27">
        <f t="shared" si="19"/>
        <v>0.1180945525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289.138243</v>
      </c>
      <c r="AB75" s="25">
        <v>0.0255</v>
      </c>
      <c r="AC75" s="14">
        <f t="shared" si="2"/>
        <v>0</v>
      </c>
      <c r="AD75" s="27">
        <f t="shared" si="3"/>
        <v>0.01435647668</v>
      </c>
      <c r="AE75" s="28" t="str">
        <f t="shared" si="4"/>
        <v>#N/A</v>
      </c>
      <c r="AF75" s="27">
        <f t="shared" si="5"/>
        <v>0.4157221432</v>
      </c>
      <c r="AG75" s="27">
        <f t="shared" si="6"/>
        <v>0.1797597026</v>
      </c>
      <c r="AH75" s="28" t="str">
        <f t="shared" si="7"/>
        <v>#N/A</v>
      </c>
      <c r="AI75" s="27">
        <f t="shared" si="8"/>
        <v>0.08543441929</v>
      </c>
      <c r="AJ75" s="27">
        <f t="shared" si="9"/>
        <v>0.1154049901</v>
      </c>
      <c r="AK75" s="27">
        <f t="shared" si="10"/>
        <v>0.6787505647</v>
      </c>
      <c r="AL75" s="27">
        <f t="shared" si="11"/>
        <v>0.6462747719</v>
      </c>
      <c r="AM75" s="37" t="str">
        <f t="shared" si="12"/>
        <v>#N/A</v>
      </c>
      <c r="AN75" s="27">
        <f t="shared" si="13"/>
        <v>0.09417775847</v>
      </c>
      <c r="AO75" s="27">
        <f t="shared" si="14"/>
        <v>0.1185454296</v>
      </c>
      <c r="AP75" s="27">
        <f t="shared" si="15"/>
        <v>1.741756913</v>
      </c>
      <c r="AQ75" s="27">
        <f t="shared" si="16"/>
        <v>1.117632483</v>
      </c>
      <c r="AR75" s="28" t="str">
        <f t="shared" si="17"/>
        <v>#N/A</v>
      </c>
      <c r="AS75" s="27">
        <f t="shared" si="18"/>
        <v>0.1092067352</v>
      </c>
      <c r="AT75" s="27">
        <f t="shared" si="19"/>
        <v>0.1180945525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290.9887277</v>
      </c>
      <c r="AB76" s="25">
        <v>0.0064</v>
      </c>
      <c r="AC76" s="14">
        <f t="shared" si="2"/>
        <v>0</v>
      </c>
      <c r="AD76" s="27">
        <f t="shared" si="3"/>
        <v>0.01435647668</v>
      </c>
      <c r="AE76" s="28" t="str">
        <f t="shared" si="4"/>
        <v>#N/A</v>
      </c>
      <c r="AF76" s="27">
        <f t="shared" si="5"/>
        <v>0.3539701272</v>
      </c>
      <c r="AG76" s="27">
        <f t="shared" si="6"/>
        <v>0.1797597026</v>
      </c>
      <c r="AH76" s="28" t="str">
        <f t="shared" si="7"/>
        <v>#N/A</v>
      </c>
      <c r="AI76" s="27">
        <f t="shared" si="8"/>
        <v>0.084493932</v>
      </c>
      <c r="AJ76" s="27">
        <f t="shared" si="9"/>
        <v>0.1154049901</v>
      </c>
      <c r="AK76" s="27">
        <f t="shared" si="10"/>
        <v>0.5903544611</v>
      </c>
      <c r="AL76" s="27">
        <f t="shared" si="11"/>
        <v>0.6462747719</v>
      </c>
      <c r="AM76" s="28" t="str">
        <f t="shared" si="12"/>
        <v>#N/A</v>
      </c>
      <c r="AN76" s="27">
        <f t="shared" si="13"/>
        <v>0.08548797019</v>
      </c>
      <c r="AO76" s="27">
        <f t="shared" si="14"/>
        <v>0.1185454296</v>
      </c>
      <c r="AP76" s="27">
        <f t="shared" si="15"/>
        <v>1.763585329</v>
      </c>
      <c r="AQ76" s="27">
        <f t="shared" si="16"/>
        <v>1.117632483</v>
      </c>
      <c r="AR76" s="28" t="str">
        <f t="shared" si="17"/>
        <v>#N/A</v>
      </c>
      <c r="AS76" s="27">
        <f t="shared" si="18"/>
        <v>0.1092664205</v>
      </c>
      <c r="AT76" s="27">
        <f t="shared" si="19"/>
        <v>0.1180945525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293.2584398</v>
      </c>
      <c r="AB77" s="25">
        <v>0.0078</v>
      </c>
      <c r="AC77" s="14">
        <f t="shared" si="2"/>
        <v>0</v>
      </c>
      <c r="AD77" s="27">
        <f t="shared" si="3"/>
        <v>0.01435647668</v>
      </c>
      <c r="AE77" s="28" t="str">
        <f t="shared" si="4"/>
        <v>#N/A</v>
      </c>
      <c r="AF77" s="27">
        <f t="shared" si="5"/>
        <v>0.3163525895</v>
      </c>
      <c r="AG77" s="27">
        <f t="shared" si="6"/>
        <v>0.1797597026</v>
      </c>
      <c r="AH77" s="28" t="str">
        <f t="shared" si="7"/>
        <v>#N/A</v>
      </c>
      <c r="AI77" s="27">
        <f t="shared" si="8"/>
        <v>0.085397014</v>
      </c>
      <c r="AJ77" s="27">
        <f t="shared" si="9"/>
        <v>0.1154049901</v>
      </c>
      <c r="AK77" s="27">
        <f t="shared" si="10"/>
        <v>0.6770041174</v>
      </c>
      <c r="AL77" s="27">
        <f t="shared" si="11"/>
        <v>0.6462747719</v>
      </c>
      <c r="AM77" s="28" t="str">
        <f t="shared" si="12"/>
        <v>#N/A</v>
      </c>
      <c r="AN77" s="27">
        <f t="shared" si="13"/>
        <v>0.07817037985</v>
      </c>
      <c r="AO77" s="27">
        <f t="shared" si="14"/>
        <v>0.1185454296</v>
      </c>
      <c r="AP77" s="27">
        <f t="shared" si="15"/>
        <v>1.828508365</v>
      </c>
      <c r="AQ77" s="27">
        <f t="shared" si="16"/>
        <v>1.117632483</v>
      </c>
      <c r="AR77" s="28" t="str">
        <f t="shared" si="17"/>
        <v>#N/A</v>
      </c>
      <c r="AS77" s="27">
        <f t="shared" si="18"/>
        <v>0.1082771665</v>
      </c>
      <c r="AT77" s="27">
        <f t="shared" si="19"/>
        <v>0.1180945525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294.7833837</v>
      </c>
      <c r="AB78" s="25">
        <v>0.0052</v>
      </c>
      <c r="AC78" s="14">
        <f t="shared" si="2"/>
        <v>0</v>
      </c>
      <c r="AD78" s="27">
        <f t="shared" si="3"/>
        <v>0.01435647668</v>
      </c>
      <c r="AE78" s="28" t="str">
        <f t="shared" si="4"/>
        <v>#N/A</v>
      </c>
      <c r="AF78" s="27">
        <f t="shared" si="5"/>
        <v>0.2669452537</v>
      </c>
      <c r="AG78" s="27">
        <f t="shared" si="6"/>
        <v>0.1797597026</v>
      </c>
      <c r="AH78" s="28" t="str">
        <f t="shared" si="7"/>
        <v>#N/A</v>
      </c>
      <c r="AI78" s="27">
        <f t="shared" si="8"/>
        <v>0.08388552264</v>
      </c>
      <c r="AJ78" s="27">
        <f t="shared" si="9"/>
        <v>0.1154049901</v>
      </c>
      <c r="AK78" s="27">
        <f t="shared" si="10"/>
        <v>0.660853724</v>
      </c>
      <c r="AL78" s="27">
        <f t="shared" si="11"/>
        <v>0.6462747719</v>
      </c>
      <c r="AM78" s="28" t="str">
        <f t="shared" si="12"/>
        <v>#N/A</v>
      </c>
      <c r="AN78" s="27">
        <f t="shared" si="13"/>
        <v>0.07825081226</v>
      </c>
      <c r="AO78" s="27">
        <f t="shared" si="14"/>
        <v>0.1185454296</v>
      </c>
      <c r="AP78" s="27">
        <f t="shared" si="15"/>
        <v>1.967798782</v>
      </c>
      <c r="AQ78" s="27">
        <f t="shared" si="16"/>
        <v>1.117632483</v>
      </c>
      <c r="AR78" s="28" t="str">
        <f t="shared" si="17"/>
        <v>#N/A</v>
      </c>
      <c r="AS78" s="27">
        <f t="shared" si="18"/>
        <v>0.105195637</v>
      </c>
      <c r="AT78" s="27">
        <f t="shared" si="19"/>
        <v>0.1180945525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292.7493784</v>
      </c>
      <c r="AB79" s="25">
        <v>-0.0069</v>
      </c>
      <c r="AC79" s="14">
        <f t="shared" si="2"/>
        <v>-0.0069</v>
      </c>
      <c r="AD79" s="27">
        <f t="shared" si="3"/>
        <v>0.01435647668</v>
      </c>
      <c r="AE79" s="28">
        <f t="shared" si="4"/>
        <v>-0.0069</v>
      </c>
      <c r="AF79" s="27">
        <f t="shared" si="5"/>
        <v>0.2070254522</v>
      </c>
      <c r="AG79" s="27">
        <f t="shared" si="6"/>
        <v>0.1797597026</v>
      </c>
      <c r="AH79" s="28" t="str">
        <f t="shared" si="7"/>
        <v>#N/A</v>
      </c>
      <c r="AI79" s="27">
        <f t="shared" si="8"/>
        <v>0.08412294034</v>
      </c>
      <c r="AJ79" s="27">
        <f t="shared" si="9"/>
        <v>0.1154049901</v>
      </c>
      <c r="AK79" s="27">
        <f t="shared" si="10"/>
        <v>0.6684890699</v>
      </c>
      <c r="AL79" s="27">
        <f t="shared" si="11"/>
        <v>0.6462747719</v>
      </c>
      <c r="AM79" s="28" t="str">
        <f t="shared" si="12"/>
        <v>#N/A</v>
      </c>
      <c r="AN79" s="27">
        <f t="shared" si="13"/>
        <v>0.07801666428</v>
      </c>
      <c r="AO79" s="27">
        <f t="shared" si="14"/>
        <v>0.1185454296</v>
      </c>
      <c r="AP79" s="27">
        <f t="shared" si="15"/>
        <v>1.88040102</v>
      </c>
      <c r="AQ79" s="27">
        <f t="shared" si="16"/>
        <v>1.117632483</v>
      </c>
      <c r="AR79" s="28" t="str">
        <f t="shared" si="17"/>
        <v>#N/A</v>
      </c>
      <c r="AS79" s="27">
        <f t="shared" si="18"/>
        <v>0.1050793526</v>
      </c>
      <c r="AT79" s="27">
        <f t="shared" si="19"/>
        <v>0.1180945525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296.233096</v>
      </c>
      <c r="AB80" s="25">
        <v>0.0119</v>
      </c>
      <c r="AC80" s="14">
        <f t="shared" si="2"/>
        <v>0</v>
      </c>
      <c r="AD80" s="27">
        <f t="shared" si="3"/>
        <v>0.01435647668</v>
      </c>
      <c r="AE80" s="28" t="str">
        <f t="shared" si="4"/>
        <v>#N/A</v>
      </c>
      <c r="AF80" s="27">
        <f t="shared" si="5"/>
        <v>0.180998893</v>
      </c>
      <c r="AG80" s="27">
        <f t="shared" si="6"/>
        <v>0.1797597026</v>
      </c>
      <c r="AH80" s="28" t="str">
        <f t="shared" si="7"/>
        <v>#N/A</v>
      </c>
      <c r="AI80" s="27">
        <f t="shared" si="8"/>
        <v>0.08180275057</v>
      </c>
      <c r="AJ80" s="27">
        <f t="shared" si="9"/>
        <v>0.1154049901</v>
      </c>
      <c r="AK80" s="27">
        <f t="shared" si="10"/>
        <v>0.6342602775</v>
      </c>
      <c r="AL80" s="27">
        <f t="shared" si="11"/>
        <v>0.6462747719</v>
      </c>
      <c r="AM80" s="28" t="str">
        <f t="shared" si="12"/>
        <v>#N/A</v>
      </c>
      <c r="AN80" s="27">
        <f t="shared" si="13"/>
        <v>0.07899545677</v>
      </c>
      <c r="AO80" s="27">
        <f t="shared" si="14"/>
        <v>0.1185454296</v>
      </c>
      <c r="AP80" s="27">
        <f t="shared" si="15"/>
        <v>1.872591135</v>
      </c>
      <c r="AQ80" s="27">
        <f t="shared" si="16"/>
        <v>1.117632483</v>
      </c>
      <c r="AR80" s="28" t="str">
        <f t="shared" si="17"/>
        <v>#N/A</v>
      </c>
      <c r="AS80" s="27">
        <f t="shared" si="18"/>
        <v>0.1052034117</v>
      </c>
      <c r="AT80" s="27">
        <f t="shared" si="19"/>
        <v>0.1180945525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305.8606716</v>
      </c>
      <c r="AB81" s="25">
        <v>0.0325</v>
      </c>
      <c r="AC81" s="14">
        <f t="shared" si="2"/>
        <v>0</v>
      </c>
      <c r="AD81" s="27">
        <f t="shared" si="3"/>
        <v>0.01435647668</v>
      </c>
      <c r="AE81" s="28" t="str">
        <f t="shared" si="4"/>
        <v>#N/A</v>
      </c>
      <c r="AF81" s="27">
        <f t="shared" si="5"/>
        <v>0.1783739438</v>
      </c>
      <c r="AG81" s="27">
        <f t="shared" si="6"/>
        <v>0.1797597026</v>
      </c>
      <c r="AH81" s="28" t="str">
        <f t="shared" si="7"/>
        <v>#N/A</v>
      </c>
      <c r="AI81" s="27">
        <f t="shared" si="8"/>
        <v>0.0812012763</v>
      </c>
      <c r="AJ81" s="27">
        <f t="shared" si="9"/>
        <v>0.1154049901</v>
      </c>
      <c r="AK81" s="27">
        <f t="shared" si="10"/>
        <v>0.5928606962</v>
      </c>
      <c r="AL81" s="27">
        <f t="shared" si="11"/>
        <v>0.6462747719</v>
      </c>
      <c r="AM81" s="28" t="str">
        <f t="shared" si="12"/>
        <v>#N/A</v>
      </c>
      <c r="AN81" s="27">
        <f t="shared" si="13"/>
        <v>0.07767989015</v>
      </c>
      <c r="AO81" s="27">
        <f t="shared" si="14"/>
        <v>0.1185454296</v>
      </c>
      <c r="AP81" s="27">
        <f t="shared" si="15"/>
        <v>1.920207926</v>
      </c>
      <c r="AQ81" s="27">
        <f t="shared" si="16"/>
        <v>1.117632483</v>
      </c>
      <c r="AR81" s="28" t="str">
        <f t="shared" si="17"/>
        <v>#N/A</v>
      </c>
      <c r="AS81" s="27">
        <f t="shared" si="18"/>
        <v>0.1047344812</v>
      </c>
      <c r="AT81" s="27">
        <f t="shared" si="19"/>
        <v>0.1180945525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309.9592046</v>
      </c>
      <c r="AB82" s="25">
        <v>0.0134</v>
      </c>
      <c r="AC82" s="14">
        <f t="shared" si="2"/>
        <v>0</v>
      </c>
      <c r="AD82" s="27">
        <f t="shared" si="3"/>
        <v>0.01435647668</v>
      </c>
      <c r="AE82" s="28" t="str">
        <f t="shared" si="4"/>
        <v>#N/A</v>
      </c>
      <c r="AF82" s="27">
        <f t="shared" si="5"/>
        <v>0.1145829332</v>
      </c>
      <c r="AG82" s="27">
        <f t="shared" si="6"/>
        <v>0.1797597026</v>
      </c>
      <c r="AH82" s="28" t="str">
        <f t="shared" si="7"/>
        <v>#N/A</v>
      </c>
      <c r="AI82" s="27">
        <f t="shared" si="8"/>
        <v>0.05192347516</v>
      </c>
      <c r="AJ82" s="27">
        <f t="shared" si="9"/>
        <v>0.1154049901</v>
      </c>
      <c r="AK82" s="27">
        <f t="shared" si="10"/>
        <v>0.6530592711</v>
      </c>
      <c r="AL82" s="27">
        <f t="shared" si="11"/>
        <v>0.6462747719</v>
      </c>
      <c r="AM82" s="28" t="str">
        <f t="shared" si="12"/>
        <v>#N/A</v>
      </c>
      <c r="AN82" s="27">
        <f t="shared" si="13"/>
        <v>0.0776669814</v>
      </c>
      <c r="AO82" s="27">
        <f t="shared" si="14"/>
        <v>0.1185454296</v>
      </c>
      <c r="AP82" s="27">
        <f t="shared" si="15"/>
        <v>2.017830731</v>
      </c>
      <c r="AQ82" s="27">
        <f t="shared" si="16"/>
        <v>1.117632483</v>
      </c>
      <c r="AR82" s="28" t="str">
        <f t="shared" si="17"/>
        <v>#N/A</v>
      </c>
      <c r="AS82" s="27">
        <f t="shared" si="18"/>
        <v>0.1045440481</v>
      </c>
      <c r="AT82" s="27">
        <f t="shared" si="19"/>
        <v>0.1180945525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311.8189598</v>
      </c>
      <c r="AB83" s="25">
        <v>0.006</v>
      </c>
      <c r="AC83" s="14">
        <f t="shared" si="2"/>
        <v>0</v>
      </c>
      <c r="AD83" s="27">
        <f t="shared" si="3"/>
        <v>0.01435647668</v>
      </c>
      <c r="AE83" s="28" t="str">
        <f t="shared" si="4"/>
        <v>#N/A</v>
      </c>
      <c r="AF83" s="27">
        <f t="shared" si="5"/>
        <v>0.09072999103</v>
      </c>
      <c r="AG83" s="27">
        <f t="shared" si="6"/>
        <v>0.1797597026</v>
      </c>
      <c r="AH83" s="28" t="str">
        <f t="shared" si="7"/>
        <v>#N/A</v>
      </c>
      <c r="AI83" s="27">
        <f t="shared" si="8"/>
        <v>0.04771632082</v>
      </c>
      <c r="AJ83" s="27">
        <f t="shared" si="9"/>
        <v>0.1154049901</v>
      </c>
      <c r="AK83" s="27">
        <f t="shared" si="10"/>
        <v>0.690424082</v>
      </c>
      <c r="AL83" s="27">
        <f t="shared" si="11"/>
        <v>0.6462747719</v>
      </c>
      <c r="AM83" s="28" t="str">
        <f t="shared" si="12"/>
        <v>#N/A</v>
      </c>
      <c r="AN83" s="27">
        <f t="shared" si="13"/>
        <v>0.076429872</v>
      </c>
      <c r="AO83" s="27">
        <f t="shared" si="14"/>
        <v>0.1185454296</v>
      </c>
      <c r="AP83" s="27">
        <f t="shared" si="15"/>
        <v>2.124190074</v>
      </c>
      <c r="AQ83" s="27">
        <f t="shared" si="16"/>
        <v>1.117632483</v>
      </c>
      <c r="AR83" s="28" t="str">
        <f t="shared" si="17"/>
        <v>#N/A</v>
      </c>
      <c r="AS83" s="27">
        <f t="shared" si="18"/>
        <v>0.1029785655</v>
      </c>
      <c r="AT83" s="27">
        <f t="shared" si="19"/>
        <v>0.1180945525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316.2156071</v>
      </c>
      <c r="AB84" s="25">
        <v>0.0141</v>
      </c>
      <c r="AC84" s="14">
        <f t="shared" si="2"/>
        <v>0</v>
      </c>
      <c r="AD84" s="27">
        <f t="shared" si="3"/>
        <v>0.01435647668</v>
      </c>
      <c r="AE84" s="28" t="str">
        <f t="shared" si="4"/>
        <v>#N/A</v>
      </c>
      <c r="AF84" s="27">
        <f t="shared" si="5"/>
        <v>0.1007157766</v>
      </c>
      <c r="AG84" s="27">
        <f t="shared" si="6"/>
        <v>0.1797597026</v>
      </c>
      <c r="AH84" s="28" t="str">
        <f t="shared" si="7"/>
        <v>#N/A</v>
      </c>
      <c r="AI84" s="27">
        <f t="shared" si="8"/>
        <v>0.04808647514</v>
      </c>
      <c r="AJ84" s="27">
        <f t="shared" si="9"/>
        <v>0.1154049901</v>
      </c>
      <c r="AK84" s="27">
        <f t="shared" si="10"/>
        <v>0.655374892</v>
      </c>
      <c r="AL84" s="27">
        <f t="shared" si="11"/>
        <v>0.6462747719</v>
      </c>
      <c r="AM84" s="28" t="str">
        <f t="shared" si="12"/>
        <v>#N/A</v>
      </c>
      <c r="AN84" s="27">
        <f t="shared" si="13"/>
        <v>0.07623627121</v>
      </c>
      <c r="AO84" s="27">
        <f t="shared" si="14"/>
        <v>0.1185454296</v>
      </c>
      <c r="AP84" s="27">
        <f t="shared" si="15"/>
        <v>2.226170411</v>
      </c>
      <c r="AQ84" s="27">
        <f t="shared" si="16"/>
        <v>1.117632483</v>
      </c>
      <c r="AR84" s="28" t="str">
        <f t="shared" si="17"/>
        <v>#N/A</v>
      </c>
      <c r="AS84" s="27">
        <f t="shared" si="18"/>
        <v>0.1010926777</v>
      </c>
      <c r="AT84" s="27">
        <f t="shared" si="19"/>
        <v>0.1180945525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327.3147749</v>
      </c>
      <c r="AB85" s="25">
        <v>0.0351</v>
      </c>
      <c r="AC85" s="14">
        <f t="shared" si="2"/>
        <v>0</v>
      </c>
      <c r="AD85" s="27">
        <f t="shared" si="3"/>
        <v>0.01435647668</v>
      </c>
      <c r="AE85" s="28" t="str">
        <f t="shared" si="4"/>
        <v>#N/A</v>
      </c>
      <c r="AF85" s="27">
        <f t="shared" si="5"/>
        <v>0.1643851818</v>
      </c>
      <c r="AG85" s="27">
        <f t="shared" si="6"/>
        <v>0.1797597026</v>
      </c>
      <c r="AH85" s="28" t="str">
        <f t="shared" si="7"/>
        <v>#N/A</v>
      </c>
      <c r="AI85" s="27">
        <f t="shared" si="8"/>
        <v>0.04311009163</v>
      </c>
      <c r="AJ85" s="27">
        <f t="shared" si="9"/>
        <v>0.1154049901</v>
      </c>
      <c r="AK85" s="27">
        <f t="shared" si="10"/>
        <v>0.6081192432</v>
      </c>
      <c r="AL85" s="27">
        <f t="shared" si="11"/>
        <v>0.6462747719</v>
      </c>
      <c r="AM85" s="28" t="str">
        <f t="shared" si="12"/>
        <v>#N/A</v>
      </c>
      <c r="AN85" s="27">
        <f t="shared" si="13"/>
        <v>0.0741872759</v>
      </c>
      <c r="AO85" s="27">
        <f t="shared" si="14"/>
        <v>0.1185454296</v>
      </c>
      <c r="AP85" s="27">
        <f t="shared" si="15"/>
        <v>2.216022229</v>
      </c>
      <c r="AQ85" s="27">
        <f t="shared" si="16"/>
        <v>1.117632483</v>
      </c>
      <c r="AR85" s="28" t="str">
        <f t="shared" si="17"/>
        <v>#N/A</v>
      </c>
      <c r="AS85" s="27">
        <f t="shared" si="18"/>
        <v>0.1011209372</v>
      </c>
      <c r="AT85" s="27">
        <f t="shared" si="19"/>
        <v>0.1180945525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336.6105146</v>
      </c>
      <c r="AB86" s="35">
        <v>0.0284</v>
      </c>
      <c r="AC86" s="14">
        <f t="shared" si="2"/>
        <v>0</v>
      </c>
      <c r="AD86" s="27">
        <f t="shared" si="3"/>
        <v>0.01435647668</v>
      </c>
      <c r="AE86" s="28" t="str">
        <f t="shared" si="4"/>
        <v>#N/A</v>
      </c>
      <c r="AF86" s="36">
        <f t="shared" si="5"/>
        <v>0.1938721046</v>
      </c>
      <c r="AG86" s="27">
        <f t="shared" si="6"/>
        <v>0.1797597026</v>
      </c>
      <c r="AH86" s="37" t="str">
        <f t="shared" si="7"/>
        <v>#N/A</v>
      </c>
      <c r="AI86" s="36">
        <f t="shared" si="8"/>
        <v>0.04425714118</v>
      </c>
      <c r="AJ86" s="27">
        <f t="shared" si="9"/>
        <v>0.1154049901</v>
      </c>
      <c r="AK86" s="27">
        <f t="shared" si="10"/>
        <v>0.6475940103</v>
      </c>
      <c r="AL86" s="27">
        <f t="shared" si="11"/>
        <v>0.6462747719</v>
      </c>
      <c r="AM86" s="28" t="str">
        <f t="shared" si="12"/>
        <v>#N/A</v>
      </c>
      <c r="AN86" s="27">
        <f t="shared" si="13"/>
        <v>0.07519507773</v>
      </c>
      <c r="AO86" s="27">
        <f t="shared" si="14"/>
        <v>0.1185454296</v>
      </c>
      <c r="AP86" s="27">
        <f t="shared" si="15"/>
        <v>1.944630349</v>
      </c>
      <c r="AQ86" s="27">
        <f t="shared" si="16"/>
        <v>1.117632483</v>
      </c>
      <c r="AR86" s="28" t="str">
        <f t="shared" si="17"/>
        <v>#N/A</v>
      </c>
      <c r="AS86" s="27">
        <f t="shared" si="18"/>
        <v>0.08809077445</v>
      </c>
      <c r="AT86" s="27">
        <f t="shared" si="19"/>
        <v>0.1180945525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344.0159459</v>
      </c>
      <c r="AB87" s="25">
        <v>0.022</v>
      </c>
      <c r="AC87" s="14">
        <f t="shared" si="2"/>
        <v>0</v>
      </c>
      <c r="AD87" s="27">
        <f t="shared" si="3"/>
        <v>0.01435647668</v>
      </c>
      <c r="AE87" s="28" t="str">
        <f t="shared" si="4"/>
        <v>#N/A</v>
      </c>
      <c r="AF87" s="27">
        <f t="shared" si="5"/>
        <v>0.1897974558</v>
      </c>
      <c r="AG87" s="27">
        <f t="shared" si="6"/>
        <v>0.1797597026</v>
      </c>
      <c r="AH87" s="28" t="str">
        <f t="shared" si="7"/>
        <v>#N/A</v>
      </c>
      <c r="AI87" s="27">
        <f t="shared" si="8"/>
        <v>0.04347851089</v>
      </c>
      <c r="AJ87" s="27">
        <f t="shared" si="9"/>
        <v>0.1154049901</v>
      </c>
      <c r="AK87" s="27">
        <f t="shared" si="10"/>
        <v>0.6649166554</v>
      </c>
      <c r="AL87" s="27">
        <f t="shared" si="11"/>
        <v>0.6462747719</v>
      </c>
      <c r="AM87" s="37" t="str">
        <f t="shared" si="12"/>
        <v>#N/A</v>
      </c>
      <c r="AN87" s="27">
        <f t="shared" si="13"/>
        <v>0.07561880844</v>
      </c>
      <c r="AO87" s="27">
        <f t="shared" si="14"/>
        <v>0.1185454296</v>
      </c>
      <c r="AP87" s="27">
        <f t="shared" si="15"/>
        <v>1.905639849</v>
      </c>
      <c r="AQ87" s="27">
        <f t="shared" si="16"/>
        <v>1.117632483</v>
      </c>
      <c r="AR87" s="28" t="str">
        <f t="shared" si="17"/>
        <v>#N/A</v>
      </c>
      <c r="AS87" s="27">
        <f t="shared" si="18"/>
        <v>0.08754930892</v>
      </c>
      <c r="AT87" s="27">
        <f t="shared" si="19"/>
        <v>0.1180945525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344.4975682</v>
      </c>
      <c r="AB88" s="25">
        <v>0.0014</v>
      </c>
      <c r="AC88" s="14">
        <f t="shared" si="2"/>
        <v>0</v>
      </c>
      <c r="AD88" s="27">
        <f t="shared" si="3"/>
        <v>0.01435647668</v>
      </c>
      <c r="AE88" s="28" t="str">
        <f t="shared" si="4"/>
        <v>#N/A</v>
      </c>
      <c r="AF88" s="27">
        <f t="shared" si="5"/>
        <v>0.1838862999</v>
      </c>
      <c r="AG88" s="27">
        <f t="shared" si="6"/>
        <v>0.1797597026</v>
      </c>
      <c r="AH88" s="28" t="str">
        <f t="shared" si="7"/>
        <v>#N/A</v>
      </c>
      <c r="AI88" s="27">
        <f t="shared" si="8"/>
        <v>0.04478249455</v>
      </c>
      <c r="AJ88" s="27">
        <f t="shared" si="9"/>
        <v>0.1154049901</v>
      </c>
      <c r="AK88" s="27">
        <f t="shared" si="10"/>
        <v>0.6875382543</v>
      </c>
      <c r="AL88" s="27">
        <f t="shared" si="11"/>
        <v>0.6462747719</v>
      </c>
      <c r="AM88" s="28" t="str">
        <f t="shared" si="12"/>
        <v>#N/A</v>
      </c>
      <c r="AN88" s="27">
        <f t="shared" si="13"/>
        <v>0.0756480491</v>
      </c>
      <c r="AO88" s="27">
        <f t="shared" si="14"/>
        <v>0.1185454296</v>
      </c>
      <c r="AP88" s="27">
        <f t="shared" si="15"/>
        <v>1.897983728</v>
      </c>
      <c r="AQ88" s="27">
        <f t="shared" si="16"/>
        <v>1.117632483</v>
      </c>
      <c r="AR88" s="28" t="str">
        <f t="shared" si="17"/>
        <v>#N/A</v>
      </c>
      <c r="AS88" s="27">
        <f t="shared" si="18"/>
        <v>0.08751713033</v>
      </c>
      <c r="AT88" s="27">
        <f t="shared" si="19"/>
        <v>0.1180945525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355.4525909</v>
      </c>
      <c r="AB89" s="25">
        <v>0.0318</v>
      </c>
      <c r="AC89" s="14">
        <f t="shared" si="2"/>
        <v>0</v>
      </c>
      <c r="AD89" s="27">
        <f t="shared" si="3"/>
        <v>0.01435647668</v>
      </c>
      <c r="AE89" s="28" t="str">
        <f t="shared" si="4"/>
        <v>#N/A</v>
      </c>
      <c r="AF89" s="27">
        <f t="shared" si="5"/>
        <v>0.2120796629</v>
      </c>
      <c r="AG89" s="27">
        <f t="shared" si="6"/>
        <v>0.1797597026</v>
      </c>
      <c r="AH89" s="28" t="str">
        <f t="shared" si="7"/>
        <v>#N/A</v>
      </c>
      <c r="AI89" s="27">
        <f t="shared" si="8"/>
        <v>0.04737259469</v>
      </c>
      <c r="AJ89" s="27">
        <f t="shared" si="9"/>
        <v>0.1154049901</v>
      </c>
      <c r="AK89" s="27">
        <f t="shared" si="10"/>
        <v>0.6621430195</v>
      </c>
      <c r="AL89" s="27">
        <f t="shared" si="11"/>
        <v>0.6462747719</v>
      </c>
      <c r="AM89" s="28" t="str">
        <f t="shared" si="12"/>
        <v>#N/A</v>
      </c>
      <c r="AN89" s="27">
        <f t="shared" si="13"/>
        <v>0.07603586121</v>
      </c>
      <c r="AO89" s="27">
        <f t="shared" si="14"/>
        <v>0.1185454296</v>
      </c>
      <c r="AP89" s="27">
        <f t="shared" si="15"/>
        <v>1.68334804</v>
      </c>
      <c r="AQ89" s="27">
        <f t="shared" si="16"/>
        <v>1.117632483</v>
      </c>
      <c r="AR89" s="28" t="str">
        <f t="shared" si="17"/>
        <v>#N/A</v>
      </c>
      <c r="AS89" s="27">
        <f t="shared" si="18"/>
        <v>0.08294509436</v>
      </c>
      <c r="AT89" s="27">
        <f t="shared" si="19"/>
        <v>0.1180945525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355.4881361</v>
      </c>
      <c r="AB90" s="25">
        <v>1.0E-4</v>
      </c>
      <c r="AC90" s="14">
        <f t="shared" si="2"/>
        <v>0</v>
      </c>
      <c r="AD90" s="27">
        <f t="shared" si="3"/>
        <v>0.01435647668</v>
      </c>
      <c r="AE90" s="28" t="str">
        <f t="shared" si="4"/>
        <v>#N/A</v>
      </c>
      <c r="AF90" s="27">
        <f t="shared" si="5"/>
        <v>0.2059300347</v>
      </c>
      <c r="AG90" s="27">
        <f t="shared" si="6"/>
        <v>0.1797597026</v>
      </c>
      <c r="AH90" s="28" t="str">
        <f t="shared" si="7"/>
        <v>#N/A</v>
      </c>
      <c r="AI90" s="27">
        <f t="shared" si="8"/>
        <v>0.04891867091</v>
      </c>
      <c r="AJ90" s="27">
        <f t="shared" si="9"/>
        <v>0.1154049901</v>
      </c>
      <c r="AK90" s="27">
        <f t="shared" si="10"/>
        <v>0.701725707</v>
      </c>
      <c r="AL90" s="27">
        <f t="shared" si="11"/>
        <v>0.6462747719</v>
      </c>
      <c r="AM90" s="28" t="str">
        <f t="shared" si="12"/>
        <v>#N/A</v>
      </c>
      <c r="AN90" s="27">
        <f t="shared" si="13"/>
        <v>0.07657743544</v>
      </c>
      <c r="AO90" s="27">
        <f t="shared" si="14"/>
        <v>0.1185454296</v>
      </c>
      <c r="AP90" s="27">
        <f t="shared" si="15"/>
        <v>1.745343091</v>
      </c>
      <c r="AQ90" s="27">
        <f t="shared" si="16"/>
        <v>1.117632483</v>
      </c>
      <c r="AR90" s="28" t="str">
        <f t="shared" si="17"/>
        <v>#N/A</v>
      </c>
      <c r="AS90" s="27">
        <f t="shared" si="18"/>
        <v>0.08312159339</v>
      </c>
      <c r="AT90" s="27">
        <f t="shared" si="19"/>
        <v>0.1180945525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361.2114951</v>
      </c>
      <c r="AB91" s="25">
        <v>0.0161</v>
      </c>
      <c r="AC91" s="14">
        <f t="shared" si="2"/>
        <v>0</v>
      </c>
      <c r="AD91" s="27">
        <f t="shared" si="3"/>
        <v>0.01435647668</v>
      </c>
      <c r="AE91" s="28" t="str">
        <f t="shared" si="4"/>
        <v>#N/A</v>
      </c>
      <c r="AF91" s="27">
        <f t="shared" si="5"/>
        <v>0.2338591363</v>
      </c>
      <c r="AG91" s="27">
        <f t="shared" si="6"/>
        <v>0.1797597026</v>
      </c>
      <c r="AH91" s="28" t="str">
        <f t="shared" si="7"/>
        <v>#N/A</v>
      </c>
      <c r="AI91" s="27">
        <f t="shared" si="8"/>
        <v>0.04221460325</v>
      </c>
      <c r="AJ91" s="27">
        <f t="shared" si="9"/>
        <v>0.1154049901</v>
      </c>
      <c r="AK91" s="27">
        <f t="shared" si="10"/>
        <v>0.7037700266</v>
      </c>
      <c r="AL91" s="27">
        <f t="shared" si="11"/>
        <v>0.6462747719</v>
      </c>
      <c r="AM91" s="28" t="str">
        <f t="shared" si="12"/>
        <v>#N/A</v>
      </c>
      <c r="AN91" s="27">
        <f t="shared" si="13"/>
        <v>0.0764934258</v>
      </c>
      <c r="AO91" s="27">
        <f t="shared" si="14"/>
        <v>0.1185454296</v>
      </c>
      <c r="AP91" s="27">
        <f t="shared" si="15"/>
        <v>1.682839188</v>
      </c>
      <c r="AQ91" s="27">
        <f t="shared" si="16"/>
        <v>1.117632483</v>
      </c>
      <c r="AR91" s="28" t="str">
        <f t="shared" si="17"/>
        <v>#N/A</v>
      </c>
      <c r="AS91" s="27">
        <f t="shared" si="18"/>
        <v>0.08342363929</v>
      </c>
      <c r="AT91" s="27">
        <f t="shared" si="19"/>
        <v>0.1180945525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362.2228873</v>
      </c>
      <c r="AB92" s="25">
        <v>0.0028</v>
      </c>
      <c r="AC92" s="14">
        <f t="shared" si="2"/>
        <v>0</v>
      </c>
      <c r="AD92" s="27">
        <f t="shared" si="3"/>
        <v>0.01435647668</v>
      </c>
      <c r="AE92" s="28" t="str">
        <f t="shared" si="4"/>
        <v>#N/A</v>
      </c>
      <c r="AF92" s="27">
        <f t="shared" si="5"/>
        <v>0.2227630614</v>
      </c>
      <c r="AG92" s="27">
        <f t="shared" si="6"/>
        <v>0.1797597026</v>
      </c>
      <c r="AH92" s="28" t="str">
        <f t="shared" si="7"/>
        <v>#N/A</v>
      </c>
      <c r="AI92" s="27">
        <f t="shared" si="8"/>
        <v>0.04450506611</v>
      </c>
      <c r="AJ92" s="27">
        <f t="shared" si="9"/>
        <v>0.1154049901</v>
      </c>
      <c r="AK92" s="27">
        <f t="shared" si="10"/>
        <v>0.7138904306</v>
      </c>
      <c r="AL92" s="27">
        <f t="shared" si="11"/>
        <v>0.6462747719</v>
      </c>
      <c r="AM92" s="28" t="str">
        <f t="shared" si="12"/>
        <v>#N/A</v>
      </c>
      <c r="AN92" s="27">
        <f t="shared" si="13"/>
        <v>0.07643618191</v>
      </c>
      <c r="AO92" s="27">
        <f t="shared" si="14"/>
        <v>0.1185454296</v>
      </c>
      <c r="AP92" s="27">
        <f t="shared" si="15"/>
        <v>1.578784315</v>
      </c>
      <c r="AQ92" s="27">
        <f t="shared" si="16"/>
        <v>1.117632483</v>
      </c>
      <c r="AR92" s="28" t="str">
        <f t="shared" si="17"/>
        <v>#N/A</v>
      </c>
      <c r="AS92" s="27">
        <f t="shared" si="18"/>
        <v>0.08139187816</v>
      </c>
      <c r="AT92" s="27">
        <f t="shared" si="19"/>
        <v>0.1180945525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372.2926836</v>
      </c>
      <c r="AB93" s="25">
        <v>0.0278</v>
      </c>
      <c r="AC93" s="14">
        <f t="shared" si="2"/>
        <v>0</v>
      </c>
      <c r="AD93" s="27">
        <f t="shared" si="3"/>
        <v>0.01435647668</v>
      </c>
      <c r="AE93" s="28" t="str">
        <f t="shared" si="4"/>
        <v>#N/A</v>
      </c>
      <c r="AF93" s="27">
        <f t="shared" si="5"/>
        <v>0.2171969729</v>
      </c>
      <c r="AG93" s="27">
        <f t="shared" si="6"/>
        <v>0.1797597026</v>
      </c>
      <c r="AH93" s="28" t="str">
        <f t="shared" si="7"/>
        <v>#N/A</v>
      </c>
      <c r="AI93" s="27">
        <f t="shared" si="8"/>
        <v>0.04293703635</v>
      </c>
      <c r="AJ93" s="27">
        <f t="shared" si="9"/>
        <v>0.1154049901</v>
      </c>
      <c r="AK93" s="27">
        <f t="shared" si="10"/>
        <v>0.7011673006</v>
      </c>
      <c r="AL93" s="27">
        <f t="shared" si="11"/>
        <v>0.6462747719</v>
      </c>
      <c r="AM93" s="28" t="str">
        <f t="shared" si="12"/>
        <v>#N/A</v>
      </c>
      <c r="AN93" s="27">
        <f t="shared" si="13"/>
        <v>0.07672686188</v>
      </c>
      <c r="AO93" s="27">
        <f t="shared" si="14"/>
        <v>0.1185454296</v>
      </c>
      <c r="AP93" s="27">
        <f t="shared" si="15"/>
        <v>1.554583534</v>
      </c>
      <c r="AQ93" s="27">
        <f t="shared" si="16"/>
        <v>1.117632483</v>
      </c>
      <c r="AR93" s="28" t="str">
        <f t="shared" si="17"/>
        <v>#N/A</v>
      </c>
      <c r="AS93" s="27">
        <f t="shared" si="18"/>
        <v>0.08159461826</v>
      </c>
      <c r="AT93" s="27">
        <f t="shared" si="19"/>
        <v>0.1180945525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380.259747</v>
      </c>
      <c r="AB94" s="25">
        <v>0.0214</v>
      </c>
      <c r="AC94" s="14">
        <f t="shared" si="2"/>
        <v>0</v>
      </c>
      <c r="AD94" s="27">
        <f t="shared" si="3"/>
        <v>0.01435647668</v>
      </c>
      <c r="AE94" s="28" t="str">
        <f t="shared" si="4"/>
        <v>#N/A</v>
      </c>
      <c r="AF94" s="27">
        <f t="shared" si="5"/>
        <v>0.2268057905</v>
      </c>
      <c r="AG94" s="27">
        <f t="shared" si="6"/>
        <v>0.1797597026</v>
      </c>
      <c r="AH94" s="28" t="str">
        <f t="shared" si="7"/>
        <v>#N/A</v>
      </c>
      <c r="AI94" s="27">
        <f t="shared" si="8"/>
        <v>0.04303516532</v>
      </c>
      <c r="AJ94" s="27">
        <f t="shared" si="9"/>
        <v>0.1154049901</v>
      </c>
      <c r="AK94" s="27">
        <f t="shared" si="10"/>
        <v>0.7275563201</v>
      </c>
      <c r="AL94" s="27">
        <f t="shared" si="11"/>
        <v>0.6462747719</v>
      </c>
      <c r="AM94" s="28" t="str">
        <f t="shared" si="12"/>
        <v>#N/A</v>
      </c>
      <c r="AN94" s="27">
        <f t="shared" si="13"/>
        <v>0.07705094171</v>
      </c>
      <c r="AO94" s="27">
        <f t="shared" si="14"/>
        <v>0.1185454296</v>
      </c>
      <c r="AP94" s="27">
        <f t="shared" si="15"/>
        <v>1.513739546</v>
      </c>
      <c r="AQ94" s="27">
        <f t="shared" si="16"/>
        <v>1.117632483</v>
      </c>
      <c r="AR94" s="28" t="str">
        <f t="shared" si="17"/>
        <v>#N/A</v>
      </c>
      <c r="AS94" s="27">
        <f t="shared" si="18"/>
        <v>0.08074651779</v>
      </c>
      <c r="AT94" s="27">
        <f t="shared" si="19"/>
        <v>0.1180945525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388.2071757</v>
      </c>
      <c r="AB95" s="25">
        <v>0.0209</v>
      </c>
      <c r="AC95" s="14">
        <f t="shared" si="2"/>
        <v>0</v>
      </c>
      <c r="AD95" s="27">
        <f t="shared" si="3"/>
        <v>0.01435647668</v>
      </c>
      <c r="AE95" s="28" t="str">
        <f t="shared" si="4"/>
        <v>#N/A</v>
      </c>
      <c r="AF95" s="27">
        <f t="shared" si="5"/>
        <v>0.2449761745</v>
      </c>
      <c r="AG95" s="27">
        <f t="shared" si="6"/>
        <v>0.1797597026</v>
      </c>
      <c r="AH95" s="28" t="str">
        <f t="shared" si="7"/>
        <v>#N/A</v>
      </c>
      <c r="AI95" s="27">
        <f t="shared" si="8"/>
        <v>0.04133168496</v>
      </c>
      <c r="AJ95" s="27">
        <f t="shared" si="9"/>
        <v>0.1154049901</v>
      </c>
      <c r="AK95" s="27">
        <f t="shared" si="10"/>
        <v>0.8129312908</v>
      </c>
      <c r="AL95" s="27">
        <f t="shared" si="11"/>
        <v>0.6462747719</v>
      </c>
      <c r="AM95" s="28" t="str">
        <f t="shared" si="12"/>
        <v>#N/A</v>
      </c>
      <c r="AN95" s="27">
        <f t="shared" si="13"/>
        <v>0.07290330386</v>
      </c>
      <c r="AO95" s="27">
        <f t="shared" si="14"/>
        <v>0.1185454296</v>
      </c>
      <c r="AP95" s="27">
        <f t="shared" si="15"/>
        <v>1.531834703</v>
      </c>
      <c r="AQ95" s="27">
        <f t="shared" si="16"/>
        <v>1.117632483</v>
      </c>
      <c r="AR95" s="28" t="str">
        <f t="shared" si="17"/>
        <v>#N/A</v>
      </c>
      <c r="AS95" s="27">
        <f t="shared" si="18"/>
        <v>0.08078228934</v>
      </c>
      <c r="AT95" s="27">
        <f t="shared" si="19"/>
        <v>0.1180945525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380.7147772</v>
      </c>
      <c r="AB96" s="25">
        <v>-0.0193</v>
      </c>
      <c r="AC96" s="14">
        <f t="shared" si="2"/>
        <v>-0.0193</v>
      </c>
      <c r="AD96" s="27">
        <f t="shared" si="3"/>
        <v>0.01435647668</v>
      </c>
      <c r="AE96" s="28">
        <f t="shared" si="4"/>
        <v>-0.0193</v>
      </c>
      <c r="AF96" s="27">
        <f t="shared" si="5"/>
        <v>0.2039721273</v>
      </c>
      <c r="AG96" s="27">
        <f t="shared" si="6"/>
        <v>0.1797597026</v>
      </c>
      <c r="AH96" s="28" t="str">
        <f t="shared" si="7"/>
        <v>#N/A</v>
      </c>
      <c r="AI96" s="27">
        <f t="shared" si="8"/>
        <v>0.05607049945</v>
      </c>
      <c r="AJ96" s="27">
        <f t="shared" si="9"/>
        <v>0.1154049901</v>
      </c>
      <c r="AK96" s="27">
        <f t="shared" si="10"/>
        <v>0.8814898392</v>
      </c>
      <c r="AL96" s="27">
        <f t="shared" si="11"/>
        <v>0.6462747719</v>
      </c>
      <c r="AM96" s="28" t="str">
        <f t="shared" si="12"/>
        <v>#N/A</v>
      </c>
      <c r="AN96" s="27">
        <f t="shared" si="13"/>
        <v>0.07021342362</v>
      </c>
      <c r="AO96" s="27">
        <f t="shared" si="14"/>
        <v>0.1185454296</v>
      </c>
      <c r="AP96" s="27">
        <f t="shared" si="15"/>
        <v>1.566272883</v>
      </c>
      <c r="AQ96" s="27">
        <f t="shared" si="16"/>
        <v>1.117632483</v>
      </c>
      <c r="AR96" s="28" t="str">
        <f t="shared" si="17"/>
        <v>#N/A</v>
      </c>
      <c r="AS96" s="27">
        <f t="shared" si="18"/>
        <v>0.08071571876</v>
      </c>
      <c r="AT96" s="27">
        <f t="shared" si="19"/>
        <v>0.1180945525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383.7985669</v>
      </c>
      <c r="AB97" s="25">
        <v>0.0081</v>
      </c>
      <c r="AC97" s="14">
        <f t="shared" si="2"/>
        <v>-0.01135633</v>
      </c>
      <c r="AD97" s="27">
        <f t="shared" si="3"/>
        <v>0.01435647668</v>
      </c>
      <c r="AE97" s="28" t="str">
        <f t="shared" si="4"/>
        <v>#N/A</v>
      </c>
      <c r="AF97" s="27">
        <f t="shared" si="5"/>
        <v>0.1725671931</v>
      </c>
      <c r="AG97" s="27">
        <f t="shared" si="6"/>
        <v>0.1797597026</v>
      </c>
      <c r="AH97" s="28" t="str">
        <f t="shared" si="7"/>
        <v>#N/A</v>
      </c>
      <c r="AI97" s="27">
        <f t="shared" si="8"/>
        <v>0.05225471706</v>
      </c>
      <c r="AJ97" s="27">
        <f t="shared" si="9"/>
        <v>0.1154049901</v>
      </c>
      <c r="AK97" s="27">
        <f t="shared" si="10"/>
        <v>0.8862983902</v>
      </c>
      <c r="AL97" s="27">
        <f t="shared" si="11"/>
        <v>0.6462747719</v>
      </c>
      <c r="AM97" s="28" t="str">
        <f t="shared" si="12"/>
        <v>#N/A</v>
      </c>
      <c r="AN97" s="27">
        <f t="shared" si="13"/>
        <v>0.06974192973</v>
      </c>
      <c r="AO97" s="27">
        <f t="shared" si="14"/>
        <v>0.1185454296</v>
      </c>
      <c r="AP97" s="27">
        <f t="shared" si="15"/>
        <v>1.447480129</v>
      </c>
      <c r="AQ97" s="27">
        <f t="shared" si="16"/>
        <v>1.117632483</v>
      </c>
      <c r="AR97" s="28" t="str">
        <f t="shared" si="17"/>
        <v>#N/A</v>
      </c>
      <c r="AS97" s="27">
        <f t="shared" si="18"/>
        <v>0.08204770006</v>
      </c>
      <c r="AT97" s="27">
        <f t="shared" si="19"/>
        <v>0.1180945525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412.7369789</v>
      </c>
      <c r="AB98" s="35">
        <v>0.0754</v>
      </c>
      <c r="AC98" s="14">
        <f t="shared" si="2"/>
        <v>0</v>
      </c>
      <c r="AD98" s="27">
        <f t="shared" si="3"/>
        <v>0.01435647668</v>
      </c>
      <c r="AE98" s="28" t="str">
        <f t="shared" si="4"/>
        <v>#N/A</v>
      </c>
      <c r="AF98" s="36">
        <f t="shared" si="5"/>
        <v>0.226155931</v>
      </c>
      <c r="AG98" s="27">
        <f t="shared" si="6"/>
        <v>0.1797597026</v>
      </c>
      <c r="AH98" s="37" t="str">
        <f t="shared" si="7"/>
        <v>#N/A</v>
      </c>
      <c r="AI98" s="36">
        <f t="shared" si="8"/>
        <v>0.08044722155</v>
      </c>
      <c r="AJ98" s="27">
        <f t="shared" si="9"/>
        <v>0.1154049901</v>
      </c>
      <c r="AK98" s="27">
        <f t="shared" si="10"/>
        <v>0.9407811872</v>
      </c>
      <c r="AL98" s="27">
        <f t="shared" si="11"/>
        <v>0.6462747719</v>
      </c>
      <c r="AM98" s="28" t="str">
        <f t="shared" si="12"/>
        <v>#N/A</v>
      </c>
      <c r="AN98" s="27">
        <f t="shared" si="13"/>
        <v>0.06625732448</v>
      </c>
      <c r="AO98" s="27">
        <f t="shared" si="14"/>
        <v>0.1185454296</v>
      </c>
      <c r="AP98" s="27">
        <f t="shared" si="15"/>
        <v>1.446509388</v>
      </c>
      <c r="AQ98" s="27">
        <f t="shared" si="16"/>
        <v>1.117632483</v>
      </c>
      <c r="AR98" s="28" t="str">
        <f t="shared" si="17"/>
        <v>#N/A</v>
      </c>
      <c r="AS98" s="27">
        <f t="shared" si="18"/>
        <v>0.08205463744</v>
      </c>
      <c r="AT98" s="27">
        <f t="shared" si="19"/>
        <v>0.1180945525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425.2429093</v>
      </c>
      <c r="AB99" s="25">
        <v>0.0303</v>
      </c>
      <c r="AC99" s="14">
        <f t="shared" si="2"/>
        <v>0</v>
      </c>
      <c r="AD99" s="27">
        <f t="shared" si="3"/>
        <v>0.01435647668</v>
      </c>
      <c r="AE99" s="28" t="str">
        <f t="shared" si="4"/>
        <v>#N/A</v>
      </c>
      <c r="AF99" s="27">
        <f t="shared" si="5"/>
        <v>0.2361139488</v>
      </c>
      <c r="AG99" s="27">
        <f t="shared" si="6"/>
        <v>0.1797597026</v>
      </c>
      <c r="AH99" s="28" t="str">
        <f t="shared" si="7"/>
        <v>#N/A</v>
      </c>
      <c r="AI99" s="27">
        <f t="shared" si="8"/>
        <v>0.08139041713</v>
      </c>
      <c r="AJ99" s="27">
        <f t="shared" si="9"/>
        <v>0.1154049901</v>
      </c>
      <c r="AK99" s="27">
        <f t="shared" si="10"/>
        <v>1.051824704</v>
      </c>
      <c r="AL99" s="27">
        <f t="shared" si="11"/>
        <v>0.6462747719</v>
      </c>
      <c r="AM99" s="37" t="str">
        <f t="shared" si="12"/>
        <v>#N/A</v>
      </c>
      <c r="AN99" s="27">
        <f t="shared" si="13"/>
        <v>0.07386948271</v>
      </c>
      <c r="AO99" s="27">
        <f t="shared" si="14"/>
        <v>0.1185454296</v>
      </c>
      <c r="AP99" s="27">
        <f t="shared" si="15"/>
        <v>1.457478233</v>
      </c>
      <c r="AQ99" s="27">
        <f t="shared" si="16"/>
        <v>1.117632483</v>
      </c>
      <c r="AR99" s="28" t="str">
        <f t="shared" si="17"/>
        <v>#N/A</v>
      </c>
      <c r="AS99" s="27">
        <f t="shared" si="18"/>
        <v>0.08273790024</v>
      </c>
      <c r="AT99" s="27">
        <f t="shared" si="19"/>
        <v>0.1180945525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445.0167046</v>
      </c>
      <c r="AB100" s="25">
        <v>0.0465</v>
      </c>
      <c r="AC100" s="14">
        <f t="shared" si="2"/>
        <v>0</v>
      </c>
      <c r="AD100" s="27">
        <f t="shared" si="3"/>
        <v>0.01435647668</v>
      </c>
      <c r="AE100" s="28" t="str">
        <f t="shared" si="4"/>
        <v>#N/A</v>
      </c>
      <c r="AF100" s="27">
        <f t="shared" si="5"/>
        <v>0.2917847488</v>
      </c>
      <c r="AG100" s="27">
        <f t="shared" si="6"/>
        <v>0.1797597026</v>
      </c>
      <c r="AH100" s="28" t="str">
        <f t="shared" si="7"/>
        <v>#N/A</v>
      </c>
      <c r="AI100" s="27">
        <f t="shared" si="8"/>
        <v>0.0837759512</v>
      </c>
      <c r="AJ100" s="27">
        <f t="shared" si="9"/>
        <v>0.1154049901</v>
      </c>
      <c r="AK100" s="27">
        <f t="shared" si="10"/>
        <v>1.082138277</v>
      </c>
      <c r="AL100" s="27">
        <f t="shared" si="11"/>
        <v>0.6462747719</v>
      </c>
      <c r="AM100" s="28" t="str">
        <f t="shared" si="12"/>
        <v>#N/A</v>
      </c>
      <c r="AN100" s="27">
        <f t="shared" si="13"/>
        <v>0.07402326211</v>
      </c>
      <c r="AO100" s="27">
        <f t="shared" si="14"/>
        <v>0.1185454296</v>
      </c>
      <c r="AP100" s="27">
        <f t="shared" si="15"/>
        <v>1.338974433</v>
      </c>
      <c r="AQ100" s="27">
        <f t="shared" si="16"/>
        <v>1.117632483</v>
      </c>
      <c r="AR100" s="28" t="str">
        <f t="shared" si="17"/>
        <v>#N/A</v>
      </c>
      <c r="AS100" s="27">
        <f t="shared" si="18"/>
        <v>0.07723449567</v>
      </c>
      <c r="AT100" s="27">
        <f t="shared" si="19"/>
        <v>0.1180945525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463.1288845</v>
      </c>
      <c r="AB101" s="25">
        <v>0.0407</v>
      </c>
      <c r="AC101" s="14">
        <f t="shared" si="2"/>
        <v>0</v>
      </c>
      <c r="AD101" s="27">
        <f t="shared" si="3"/>
        <v>0.01435647668</v>
      </c>
      <c r="AE101" s="28" t="str">
        <f t="shared" si="4"/>
        <v>#N/A</v>
      </c>
      <c r="AF101" s="27">
        <f t="shared" si="5"/>
        <v>0.3029273</v>
      </c>
      <c r="AG101" s="27">
        <f t="shared" si="6"/>
        <v>0.1797597026</v>
      </c>
      <c r="AH101" s="28" t="str">
        <f t="shared" si="7"/>
        <v>#N/A</v>
      </c>
      <c r="AI101" s="27">
        <f t="shared" si="8"/>
        <v>0.08538920519</v>
      </c>
      <c r="AJ101" s="27">
        <f t="shared" si="9"/>
        <v>0.1154049901</v>
      </c>
      <c r="AK101" s="27">
        <f t="shared" si="10"/>
        <v>1.07066208</v>
      </c>
      <c r="AL101" s="27">
        <f t="shared" si="11"/>
        <v>0.6462747719</v>
      </c>
      <c r="AM101" s="28" t="str">
        <f t="shared" si="12"/>
        <v>#N/A</v>
      </c>
      <c r="AN101" s="27">
        <f t="shared" si="13"/>
        <v>0.07324865609</v>
      </c>
      <c r="AO101" s="27">
        <f t="shared" si="14"/>
        <v>0.1185454296</v>
      </c>
      <c r="AP101" s="27">
        <f t="shared" si="15"/>
        <v>1.564686446</v>
      </c>
      <c r="AQ101" s="27">
        <f t="shared" si="16"/>
        <v>1.117632483</v>
      </c>
      <c r="AR101" s="28" t="str">
        <f t="shared" si="17"/>
        <v>#N/A</v>
      </c>
      <c r="AS101" s="27">
        <f t="shared" si="18"/>
        <v>0.07355211481</v>
      </c>
      <c r="AT101" s="27">
        <f t="shared" si="19"/>
        <v>0.1180945525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469.7516275</v>
      </c>
      <c r="AB102" s="25">
        <v>0.0143</v>
      </c>
      <c r="AC102" s="14">
        <f t="shared" si="2"/>
        <v>0</v>
      </c>
      <c r="AD102" s="27">
        <f t="shared" si="3"/>
        <v>0.01435647668</v>
      </c>
      <c r="AE102" s="28" t="str">
        <f t="shared" si="4"/>
        <v>#N/A</v>
      </c>
      <c r="AF102" s="27">
        <f t="shared" si="5"/>
        <v>0.3214270176</v>
      </c>
      <c r="AG102" s="27">
        <f t="shared" si="6"/>
        <v>0.1797597026</v>
      </c>
      <c r="AH102" s="28" t="str">
        <f t="shared" si="7"/>
        <v>#N/A</v>
      </c>
      <c r="AI102" s="27">
        <f t="shared" si="8"/>
        <v>0.08244330283</v>
      </c>
      <c r="AJ102" s="27">
        <f t="shared" si="9"/>
        <v>0.1154049901</v>
      </c>
      <c r="AK102" s="27">
        <f t="shared" si="10"/>
        <v>1.078852042</v>
      </c>
      <c r="AL102" s="27">
        <f t="shared" si="11"/>
        <v>0.6462747719</v>
      </c>
      <c r="AM102" s="28" t="str">
        <f t="shared" si="12"/>
        <v>#N/A</v>
      </c>
      <c r="AN102" s="27">
        <f t="shared" si="13"/>
        <v>0.07359246079</v>
      </c>
      <c r="AO102" s="27">
        <f t="shared" si="14"/>
        <v>0.1185454296</v>
      </c>
      <c r="AP102" s="27">
        <f t="shared" si="15"/>
        <v>1.622906038</v>
      </c>
      <c r="AQ102" s="27">
        <f t="shared" si="16"/>
        <v>1.117632483</v>
      </c>
      <c r="AR102" s="28" t="str">
        <f t="shared" si="17"/>
        <v>#N/A</v>
      </c>
      <c r="AS102" s="27">
        <f t="shared" si="18"/>
        <v>0.07437277705</v>
      </c>
      <c r="AT102" s="27">
        <f t="shared" si="19"/>
        <v>0.1180945525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485.8171332</v>
      </c>
      <c r="AB103" s="25">
        <v>0.0342</v>
      </c>
      <c r="AC103" s="14">
        <f t="shared" si="2"/>
        <v>0</v>
      </c>
      <c r="AD103" s="27">
        <f t="shared" si="3"/>
        <v>0.01435647668</v>
      </c>
      <c r="AE103" s="28" t="str">
        <f t="shared" si="4"/>
        <v>#N/A</v>
      </c>
      <c r="AF103" s="27">
        <f t="shared" si="5"/>
        <v>0.3449658711</v>
      </c>
      <c r="AG103" s="27">
        <f t="shared" si="6"/>
        <v>0.1797597026</v>
      </c>
      <c r="AH103" s="28" t="str">
        <f t="shared" si="7"/>
        <v>#N/A</v>
      </c>
      <c r="AI103" s="27">
        <f t="shared" si="8"/>
        <v>0.0825978373</v>
      </c>
      <c r="AJ103" s="27">
        <f t="shared" si="9"/>
        <v>0.1154049901</v>
      </c>
      <c r="AK103" s="27">
        <f t="shared" si="10"/>
        <v>1.018938746</v>
      </c>
      <c r="AL103" s="27">
        <f t="shared" si="11"/>
        <v>0.6462747719</v>
      </c>
      <c r="AM103" s="28" t="str">
        <f t="shared" si="12"/>
        <v>#N/A</v>
      </c>
      <c r="AN103" s="27">
        <f t="shared" si="13"/>
        <v>0.07231678656</v>
      </c>
      <c r="AO103" s="27">
        <f t="shared" si="14"/>
        <v>0.1185454296</v>
      </c>
      <c r="AP103" s="27">
        <f t="shared" si="15"/>
        <v>1.658818303</v>
      </c>
      <c r="AQ103" s="27">
        <f t="shared" si="16"/>
        <v>1.117632483</v>
      </c>
      <c r="AR103" s="28" t="str">
        <f t="shared" si="17"/>
        <v>#N/A</v>
      </c>
      <c r="AS103" s="27">
        <f t="shared" si="18"/>
        <v>0.07403152306</v>
      </c>
      <c r="AT103" s="27">
        <f t="shared" si="19"/>
        <v>0.1180945525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504.7640014</v>
      </c>
      <c r="AB104" s="25">
        <v>0.039</v>
      </c>
      <c r="AC104" s="14">
        <f t="shared" si="2"/>
        <v>0</v>
      </c>
      <c r="AD104" s="27">
        <f t="shared" si="3"/>
        <v>0.01435647668</v>
      </c>
      <c r="AE104" s="28" t="str">
        <f t="shared" si="4"/>
        <v>#N/A</v>
      </c>
      <c r="AF104" s="27">
        <f t="shared" si="5"/>
        <v>0.3935176906</v>
      </c>
      <c r="AG104" s="27">
        <f t="shared" si="6"/>
        <v>0.1797597026</v>
      </c>
      <c r="AH104" s="28" t="str">
        <f t="shared" si="7"/>
        <v>#N/A</v>
      </c>
      <c r="AI104" s="27">
        <f t="shared" si="8"/>
        <v>0.07974360618</v>
      </c>
      <c r="AJ104" s="27">
        <f t="shared" si="9"/>
        <v>0.1154049901</v>
      </c>
      <c r="AK104" s="27">
        <f t="shared" si="10"/>
        <v>1.003056841</v>
      </c>
      <c r="AL104" s="27">
        <f t="shared" si="11"/>
        <v>0.6462747719</v>
      </c>
      <c r="AM104" s="28" t="str">
        <f t="shared" si="12"/>
        <v>#N/A</v>
      </c>
      <c r="AN104" s="27">
        <f t="shared" si="13"/>
        <v>0.07159395758</v>
      </c>
      <c r="AO104" s="27">
        <f t="shared" si="14"/>
        <v>0.1185454296</v>
      </c>
      <c r="AP104" s="27">
        <f t="shared" si="15"/>
        <v>1.712052361</v>
      </c>
      <c r="AQ104" s="27">
        <f t="shared" si="16"/>
        <v>1.117632483</v>
      </c>
      <c r="AR104" s="28" t="str">
        <f t="shared" si="17"/>
        <v>#N/A</v>
      </c>
      <c r="AS104" s="27">
        <f t="shared" si="18"/>
        <v>0.07443360914</v>
      </c>
      <c r="AT104" s="27">
        <f t="shared" si="19"/>
        <v>0.1180945525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535.5546055</v>
      </c>
      <c r="AB105" s="25">
        <v>0.061</v>
      </c>
      <c r="AC105" s="14">
        <f t="shared" si="2"/>
        <v>0</v>
      </c>
      <c r="AD105" s="27">
        <f t="shared" si="3"/>
        <v>0.01435647668</v>
      </c>
      <c r="AE105" s="28" t="str">
        <f t="shared" si="4"/>
        <v>#N/A</v>
      </c>
      <c r="AF105" s="27">
        <f t="shared" si="5"/>
        <v>0.438531105</v>
      </c>
      <c r="AG105" s="27">
        <f t="shared" si="6"/>
        <v>0.1797597026</v>
      </c>
      <c r="AH105" s="28" t="str">
        <f t="shared" si="7"/>
        <v>#N/A</v>
      </c>
      <c r="AI105" s="27">
        <f t="shared" si="8"/>
        <v>0.0861793215</v>
      </c>
      <c r="AJ105" s="27">
        <f t="shared" si="9"/>
        <v>0.1154049901</v>
      </c>
      <c r="AK105" s="27">
        <f t="shared" si="10"/>
        <v>1.012353565</v>
      </c>
      <c r="AL105" s="27">
        <f t="shared" si="11"/>
        <v>0.6462747719</v>
      </c>
      <c r="AM105" s="28" t="str">
        <f t="shared" si="12"/>
        <v>#N/A</v>
      </c>
      <c r="AN105" s="27">
        <f t="shared" si="13"/>
        <v>0.07198017915</v>
      </c>
      <c r="AO105" s="27">
        <f t="shared" si="14"/>
        <v>0.1185454296</v>
      </c>
      <c r="AP105" s="27">
        <f t="shared" si="15"/>
        <v>1.714142173</v>
      </c>
      <c r="AQ105" s="27">
        <f t="shared" si="16"/>
        <v>1.117632483</v>
      </c>
      <c r="AR105" s="28" t="str">
        <f t="shared" si="17"/>
        <v>#N/A</v>
      </c>
      <c r="AS105" s="27">
        <f t="shared" si="18"/>
        <v>0.07448081905</v>
      </c>
      <c r="AT105" s="27">
        <f t="shared" si="19"/>
        <v>0.1180945525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533.2517207</v>
      </c>
      <c r="AB106" s="25">
        <v>-0.0043</v>
      </c>
      <c r="AC106" s="14">
        <f t="shared" si="2"/>
        <v>-0.0043</v>
      </c>
      <c r="AD106" s="27">
        <f t="shared" si="3"/>
        <v>0.01435647668</v>
      </c>
      <c r="AE106" s="28">
        <f t="shared" si="4"/>
        <v>-0.0043</v>
      </c>
      <c r="AF106" s="27">
        <f t="shared" si="5"/>
        <v>0.4023354427</v>
      </c>
      <c r="AG106" s="27">
        <f t="shared" si="6"/>
        <v>0.1797597026</v>
      </c>
      <c r="AH106" s="28" t="str">
        <f t="shared" si="7"/>
        <v>#N/A</v>
      </c>
      <c r="AI106" s="27">
        <f t="shared" si="8"/>
        <v>0.09288702816</v>
      </c>
      <c r="AJ106" s="27">
        <f t="shared" si="9"/>
        <v>0.1154049901</v>
      </c>
      <c r="AK106" s="27">
        <f t="shared" si="10"/>
        <v>1.063304149</v>
      </c>
      <c r="AL106" s="27">
        <f t="shared" si="11"/>
        <v>0.6462747719</v>
      </c>
      <c r="AM106" s="28" t="str">
        <f t="shared" si="12"/>
        <v>#N/A</v>
      </c>
      <c r="AN106" s="27">
        <f t="shared" si="13"/>
        <v>0.07535977644</v>
      </c>
      <c r="AO106" s="27">
        <f t="shared" si="14"/>
        <v>0.1185454296</v>
      </c>
      <c r="AP106" s="27">
        <f t="shared" si="15"/>
        <v>1.894466625</v>
      </c>
      <c r="AQ106" s="27">
        <f t="shared" si="16"/>
        <v>1.117632483</v>
      </c>
      <c r="AR106" s="28" t="str">
        <f t="shared" si="17"/>
        <v>#N/A</v>
      </c>
      <c r="AS106" s="27">
        <f t="shared" si="18"/>
        <v>0.07633424515</v>
      </c>
      <c r="AT106" s="27">
        <f t="shared" si="19"/>
        <v>0.1180945525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542.636951</v>
      </c>
      <c r="AB107" s="25">
        <v>0.0176</v>
      </c>
      <c r="AC107" s="14">
        <f t="shared" si="2"/>
        <v>0</v>
      </c>
      <c r="AD107" s="27">
        <f t="shared" si="3"/>
        <v>0.01435647668</v>
      </c>
      <c r="AE107" s="28" t="str">
        <f t="shared" si="4"/>
        <v>#N/A</v>
      </c>
      <c r="AF107" s="27">
        <f t="shared" si="5"/>
        <v>0.3978024748</v>
      </c>
      <c r="AG107" s="27">
        <f t="shared" si="6"/>
        <v>0.1797597026</v>
      </c>
      <c r="AH107" s="28" t="str">
        <f t="shared" si="7"/>
        <v>#N/A</v>
      </c>
      <c r="AI107" s="27">
        <f t="shared" si="8"/>
        <v>0.09325497306</v>
      </c>
      <c r="AJ107" s="27">
        <f t="shared" si="9"/>
        <v>0.1154049901</v>
      </c>
      <c r="AK107" s="27">
        <f t="shared" si="10"/>
        <v>0.9175209453</v>
      </c>
      <c r="AL107" s="27">
        <f t="shared" si="11"/>
        <v>0.6462747719</v>
      </c>
      <c r="AM107" s="28" t="str">
        <f t="shared" si="12"/>
        <v>#N/A</v>
      </c>
      <c r="AN107" s="27">
        <f t="shared" si="13"/>
        <v>0.07035313917</v>
      </c>
      <c r="AO107" s="27">
        <f t="shared" si="14"/>
        <v>0.1185454296</v>
      </c>
      <c r="AP107" s="27">
        <f t="shared" si="15"/>
        <v>1.908194166</v>
      </c>
      <c r="AQ107" s="27">
        <f t="shared" si="16"/>
        <v>1.117632483</v>
      </c>
      <c r="AR107" s="28" t="str">
        <f t="shared" si="17"/>
        <v>#N/A</v>
      </c>
      <c r="AS107" s="27">
        <f t="shared" si="18"/>
        <v>0.07602311424</v>
      </c>
      <c r="AT107" s="27">
        <f t="shared" si="19"/>
        <v>0.1180945525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531.2958387</v>
      </c>
      <c r="AB108" s="25">
        <v>-0.0209</v>
      </c>
      <c r="AC108" s="14">
        <f t="shared" si="2"/>
        <v>-0.0209</v>
      </c>
      <c r="AD108" s="27">
        <f t="shared" si="3"/>
        <v>0.01435647668</v>
      </c>
      <c r="AE108" s="28">
        <f t="shared" si="4"/>
        <v>-0.0209</v>
      </c>
      <c r="AF108" s="27">
        <f t="shared" si="5"/>
        <v>0.3955219773</v>
      </c>
      <c r="AG108" s="27">
        <f t="shared" si="6"/>
        <v>0.1797597026</v>
      </c>
      <c r="AH108" s="28" t="str">
        <f t="shared" si="7"/>
        <v>#N/A</v>
      </c>
      <c r="AI108" s="27">
        <f t="shared" si="8"/>
        <v>0.09416130744</v>
      </c>
      <c r="AJ108" s="27">
        <f t="shared" si="9"/>
        <v>0.1154049901</v>
      </c>
      <c r="AK108" s="27">
        <f t="shared" si="10"/>
        <v>0.8981219007</v>
      </c>
      <c r="AL108" s="27">
        <f t="shared" si="11"/>
        <v>0.6462747719</v>
      </c>
      <c r="AM108" s="28" t="str">
        <f t="shared" si="12"/>
        <v>#N/A</v>
      </c>
      <c r="AN108" s="27">
        <f t="shared" si="13"/>
        <v>0.07012469438</v>
      </c>
      <c r="AO108" s="27">
        <f t="shared" si="14"/>
        <v>0.1185454296</v>
      </c>
      <c r="AP108" s="27">
        <f t="shared" si="15"/>
        <v>1.880734336</v>
      </c>
      <c r="AQ108" s="27">
        <f t="shared" si="16"/>
        <v>1.117632483</v>
      </c>
      <c r="AR108" s="28" t="str">
        <f t="shared" si="17"/>
        <v>#N/A</v>
      </c>
      <c r="AS108" s="27">
        <f t="shared" si="18"/>
        <v>0.07591020811</v>
      </c>
      <c r="AT108" s="27">
        <f t="shared" si="19"/>
        <v>0.1180945525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533.421022</v>
      </c>
      <c r="AB109" s="25">
        <v>0.004</v>
      </c>
      <c r="AC109" s="14">
        <f t="shared" si="2"/>
        <v>-0.0169836</v>
      </c>
      <c r="AD109" s="27">
        <f t="shared" si="3"/>
        <v>0.01435647668</v>
      </c>
      <c r="AE109" s="28" t="str">
        <f t="shared" si="4"/>
        <v>#N/A</v>
      </c>
      <c r="AF109" s="27">
        <f t="shared" si="5"/>
        <v>0.38984631</v>
      </c>
      <c r="AG109" s="27">
        <f t="shared" si="6"/>
        <v>0.1797597026</v>
      </c>
      <c r="AH109" s="28" t="str">
        <f t="shared" si="7"/>
        <v>#N/A</v>
      </c>
      <c r="AI109" s="27">
        <f t="shared" si="8"/>
        <v>0.09521331076</v>
      </c>
      <c r="AJ109" s="27">
        <f t="shared" si="9"/>
        <v>0.1154049901</v>
      </c>
      <c r="AK109" s="27">
        <f t="shared" si="10"/>
        <v>0.8493891461</v>
      </c>
      <c r="AL109" s="27">
        <f t="shared" si="11"/>
        <v>0.6462747719</v>
      </c>
      <c r="AM109" s="28" t="str">
        <f t="shared" si="12"/>
        <v>#N/A</v>
      </c>
      <c r="AN109" s="27">
        <f t="shared" si="13"/>
        <v>0.07330663323</v>
      </c>
      <c r="AO109" s="27">
        <f t="shared" si="14"/>
        <v>0.1185454296</v>
      </c>
      <c r="AP109" s="27">
        <f t="shared" si="15"/>
        <v>1.701913007</v>
      </c>
      <c r="AQ109" s="27">
        <f t="shared" si="16"/>
        <v>1.117632483</v>
      </c>
      <c r="AR109" s="28" t="str">
        <f t="shared" si="17"/>
        <v>#N/A</v>
      </c>
      <c r="AS109" s="27">
        <f t="shared" si="18"/>
        <v>0.07694174662</v>
      </c>
      <c r="AT109" s="27">
        <f t="shared" si="19"/>
        <v>0.1180945525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557.1582575</v>
      </c>
      <c r="AB110" s="35">
        <v>0.0445</v>
      </c>
      <c r="AC110" s="14">
        <f t="shared" si="2"/>
        <v>0</v>
      </c>
      <c r="AD110" s="27">
        <f t="shared" si="3"/>
        <v>0.01435647668</v>
      </c>
      <c r="AE110" s="28" t="str">
        <f t="shared" si="4"/>
        <v>#N/A</v>
      </c>
      <c r="AF110" s="36">
        <f t="shared" si="5"/>
        <v>0.3499111687</v>
      </c>
      <c r="AG110" s="27">
        <f t="shared" si="6"/>
        <v>0.1797597026</v>
      </c>
      <c r="AH110" s="37" t="str">
        <f t="shared" si="7"/>
        <v>#N/A</v>
      </c>
      <c r="AI110" s="36">
        <f t="shared" si="8"/>
        <v>0.08267330557</v>
      </c>
      <c r="AJ110" s="27">
        <f t="shared" si="9"/>
        <v>0.1154049901</v>
      </c>
      <c r="AK110" s="27">
        <f t="shared" si="10"/>
        <v>0.8975847754</v>
      </c>
      <c r="AL110" s="27">
        <f t="shared" si="11"/>
        <v>0.6462747719</v>
      </c>
      <c r="AM110" s="28" t="str">
        <f t="shared" si="12"/>
        <v>#N/A</v>
      </c>
      <c r="AN110" s="27">
        <f t="shared" si="13"/>
        <v>0.07006952398</v>
      </c>
      <c r="AO110" s="27">
        <f t="shared" si="14"/>
        <v>0.1185454296</v>
      </c>
      <c r="AP110" s="27">
        <f t="shared" si="15"/>
        <v>1.685064495</v>
      </c>
      <c r="AQ110" s="27">
        <f t="shared" si="16"/>
        <v>1.117632483</v>
      </c>
      <c r="AR110" s="28" t="str">
        <f t="shared" si="17"/>
        <v>#N/A</v>
      </c>
      <c r="AS110" s="27">
        <f t="shared" si="18"/>
        <v>0.07710376807</v>
      </c>
      <c r="AT110" s="27">
        <f t="shared" si="19"/>
        <v>0.1180945525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571.3100773</v>
      </c>
      <c r="AB111" s="25">
        <v>0.0254</v>
      </c>
      <c r="AC111" s="14">
        <f t="shared" si="2"/>
        <v>0</v>
      </c>
      <c r="AD111" s="27">
        <f t="shared" si="3"/>
        <v>0.01435647668</v>
      </c>
      <c r="AE111" s="28" t="str">
        <f t="shared" si="4"/>
        <v>#N/A</v>
      </c>
      <c r="AF111" s="27">
        <f t="shared" si="5"/>
        <v>0.3434911311</v>
      </c>
      <c r="AG111" s="27">
        <f t="shared" si="6"/>
        <v>0.1797597026</v>
      </c>
      <c r="AH111" s="28" t="str">
        <f t="shared" si="7"/>
        <v>#N/A</v>
      </c>
      <c r="AI111" s="27">
        <f t="shared" si="8"/>
        <v>0.08251285299</v>
      </c>
      <c r="AJ111" s="27">
        <f t="shared" si="9"/>
        <v>0.1154049901</v>
      </c>
      <c r="AK111" s="27">
        <f t="shared" si="10"/>
        <v>0.9760990009</v>
      </c>
      <c r="AL111" s="27">
        <f t="shared" si="11"/>
        <v>0.6462747719</v>
      </c>
      <c r="AM111" s="37" t="str">
        <f t="shared" si="12"/>
        <v>#N/A</v>
      </c>
      <c r="AN111" s="27">
        <f t="shared" si="13"/>
        <v>0.07108287316</v>
      </c>
      <c r="AO111" s="27">
        <f t="shared" si="14"/>
        <v>0.1185454296</v>
      </c>
      <c r="AP111" s="27">
        <f t="shared" si="15"/>
        <v>1.755772688</v>
      </c>
      <c r="AQ111" s="27">
        <f t="shared" si="16"/>
        <v>1.117632483</v>
      </c>
      <c r="AR111" s="28" t="str">
        <f t="shared" si="17"/>
        <v>#N/A</v>
      </c>
      <c r="AS111" s="27">
        <f t="shared" si="18"/>
        <v>0.07809001759</v>
      </c>
      <c r="AT111" s="27">
        <f t="shared" si="19"/>
        <v>0.1180945525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565.6541075</v>
      </c>
      <c r="AB112" s="25">
        <v>-0.0099</v>
      </c>
      <c r="AC112" s="14">
        <f t="shared" si="2"/>
        <v>-0.0099</v>
      </c>
      <c r="AD112" s="27">
        <f t="shared" si="3"/>
        <v>0.01435647668</v>
      </c>
      <c r="AE112" s="28">
        <f t="shared" si="4"/>
        <v>-0.0099</v>
      </c>
      <c r="AF112" s="27">
        <f t="shared" si="5"/>
        <v>0.2710851113</v>
      </c>
      <c r="AG112" s="27">
        <f t="shared" si="6"/>
        <v>0.1797597026</v>
      </c>
      <c r="AH112" s="28" t="str">
        <f t="shared" si="7"/>
        <v>#N/A</v>
      </c>
      <c r="AI112" s="27">
        <f t="shared" si="8"/>
        <v>0.08581472643</v>
      </c>
      <c r="AJ112" s="27">
        <f t="shared" si="9"/>
        <v>0.1154049901</v>
      </c>
      <c r="AK112" s="27">
        <f t="shared" si="10"/>
        <v>0.9759063047</v>
      </c>
      <c r="AL112" s="27">
        <f t="shared" si="11"/>
        <v>0.6462747719</v>
      </c>
      <c r="AM112" s="28" t="str">
        <f t="shared" si="12"/>
        <v>#N/A</v>
      </c>
      <c r="AN112" s="27">
        <f t="shared" si="13"/>
        <v>0.07107990607</v>
      </c>
      <c r="AO112" s="27">
        <f t="shared" si="14"/>
        <v>0.1185454296</v>
      </c>
      <c r="AP112" s="27">
        <f t="shared" si="15"/>
        <v>1.802508494</v>
      </c>
      <c r="AQ112" s="27">
        <f t="shared" si="16"/>
        <v>1.117632483</v>
      </c>
      <c r="AR112" s="28" t="str">
        <f t="shared" si="17"/>
        <v>#N/A</v>
      </c>
      <c r="AS112" s="27">
        <f t="shared" si="18"/>
        <v>0.07806436697</v>
      </c>
      <c r="AT112" s="27">
        <f t="shared" si="19"/>
        <v>0.1180945525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559.2622161</v>
      </c>
      <c r="AB113" s="25">
        <v>-0.0113</v>
      </c>
      <c r="AC113" s="14">
        <f t="shared" si="2"/>
        <v>-0.02108813</v>
      </c>
      <c r="AD113" s="27">
        <f t="shared" si="3"/>
        <v>0.01435647668</v>
      </c>
      <c r="AE113" s="28">
        <f t="shared" si="4"/>
        <v>-0.0113</v>
      </c>
      <c r="AF113" s="27">
        <f t="shared" si="5"/>
        <v>0.2075736038</v>
      </c>
      <c r="AG113" s="27">
        <f t="shared" si="6"/>
        <v>0.1797597026</v>
      </c>
      <c r="AH113" s="28" t="str">
        <f t="shared" si="7"/>
        <v>#N/A</v>
      </c>
      <c r="AI113" s="27">
        <f t="shared" si="8"/>
        <v>0.08816237086</v>
      </c>
      <c r="AJ113" s="27">
        <f t="shared" si="9"/>
        <v>0.1154049901</v>
      </c>
      <c r="AK113" s="27">
        <f t="shared" si="10"/>
        <v>0.9439038477</v>
      </c>
      <c r="AL113" s="27">
        <f t="shared" si="11"/>
        <v>0.6462747719</v>
      </c>
      <c r="AM113" s="28" t="str">
        <f t="shared" si="12"/>
        <v>#N/A</v>
      </c>
      <c r="AN113" s="27">
        <f t="shared" si="13"/>
        <v>0.07269849019</v>
      </c>
      <c r="AO113" s="27">
        <f t="shared" si="14"/>
        <v>0.1185454296</v>
      </c>
      <c r="AP113" s="27">
        <f t="shared" si="15"/>
        <v>1.72918625</v>
      </c>
      <c r="AQ113" s="27">
        <f t="shared" si="16"/>
        <v>1.117632483</v>
      </c>
      <c r="AR113" s="28" t="str">
        <f t="shared" si="17"/>
        <v>#N/A</v>
      </c>
      <c r="AS113" s="27">
        <f t="shared" si="18"/>
        <v>0.07902501535</v>
      </c>
      <c r="AT113" s="27">
        <f t="shared" si="19"/>
        <v>0.1180945525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548.636234</v>
      </c>
      <c r="AB114" s="25">
        <v>-0.019</v>
      </c>
      <c r="AC114" s="14">
        <f t="shared" si="2"/>
        <v>-0.03968745553</v>
      </c>
      <c r="AD114" s="27">
        <f t="shared" si="3"/>
        <v>0.01435647668</v>
      </c>
      <c r="AE114" s="28">
        <f t="shared" si="4"/>
        <v>-0.019</v>
      </c>
      <c r="AF114" s="27">
        <f t="shared" si="5"/>
        <v>0.1679283302</v>
      </c>
      <c r="AG114" s="27">
        <f t="shared" si="6"/>
        <v>0.1797597026</v>
      </c>
      <c r="AH114" s="28" t="str">
        <f t="shared" si="7"/>
        <v>#N/A</v>
      </c>
      <c r="AI114" s="27">
        <f t="shared" si="8"/>
        <v>0.09494574049</v>
      </c>
      <c r="AJ114" s="27">
        <f t="shared" si="9"/>
        <v>0.1154049901</v>
      </c>
      <c r="AK114" s="27">
        <f t="shared" si="10"/>
        <v>0.9070626456</v>
      </c>
      <c r="AL114" s="27">
        <f t="shared" si="11"/>
        <v>0.6462747719</v>
      </c>
      <c r="AM114" s="28" t="str">
        <f t="shared" si="12"/>
        <v>#N/A</v>
      </c>
      <c r="AN114" s="27">
        <f t="shared" si="13"/>
        <v>0.0745072109</v>
      </c>
      <c r="AO114" s="27">
        <f t="shared" si="14"/>
        <v>0.1185454296</v>
      </c>
      <c r="AP114" s="27">
        <f t="shared" si="15"/>
        <v>1.67746224</v>
      </c>
      <c r="AQ114" s="27">
        <f t="shared" si="16"/>
        <v>1.117632483</v>
      </c>
      <c r="AR114" s="28" t="str">
        <f t="shared" si="17"/>
        <v>#N/A</v>
      </c>
      <c r="AS114" s="27">
        <f t="shared" si="18"/>
        <v>0.07993976207</v>
      </c>
      <c r="AT114" s="27">
        <f t="shared" si="19"/>
        <v>0.1180945525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548.636234</v>
      </c>
      <c r="AB115" s="25">
        <v>0.0</v>
      </c>
      <c r="AC115" s="14">
        <f t="shared" si="2"/>
        <v>-0.03968745553</v>
      </c>
      <c r="AD115" s="27">
        <f t="shared" si="3"/>
        <v>0.01435647668</v>
      </c>
      <c r="AE115" s="28" t="str">
        <f t="shared" si="4"/>
        <v>#N/A</v>
      </c>
      <c r="AF115" s="27">
        <f t="shared" si="5"/>
        <v>0.1293060629</v>
      </c>
      <c r="AG115" s="27">
        <f t="shared" si="6"/>
        <v>0.1797597026</v>
      </c>
      <c r="AH115" s="28" t="str">
        <f t="shared" si="7"/>
        <v>#N/A</v>
      </c>
      <c r="AI115" s="27">
        <f t="shared" si="8"/>
        <v>0.09289330634</v>
      </c>
      <c r="AJ115" s="27">
        <f t="shared" si="9"/>
        <v>0.1154049901</v>
      </c>
      <c r="AK115" s="27">
        <f t="shared" si="10"/>
        <v>0.8611504729</v>
      </c>
      <c r="AL115" s="27">
        <f t="shared" si="11"/>
        <v>0.6462747719</v>
      </c>
      <c r="AM115" s="28" t="str">
        <f t="shared" si="12"/>
        <v>#N/A</v>
      </c>
      <c r="AN115" s="27">
        <f t="shared" si="13"/>
        <v>0.07722793166</v>
      </c>
      <c r="AO115" s="27">
        <f t="shared" si="14"/>
        <v>0.1185454296</v>
      </c>
      <c r="AP115" s="27">
        <f t="shared" si="15"/>
        <v>1.629482888</v>
      </c>
      <c r="AQ115" s="27">
        <f t="shared" si="16"/>
        <v>1.117632483</v>
      </c>
      <c r="AR115" s="28" t="str">
        <f t="shared" si="17"/>
        <v>#N/A</v>
      </c>
      <c r="AS115" s="27">
        <f t="shared" si="18"/>
        <v>0.08114698006</v>
      </c>
      <c r="AT115" s="27">
        <f t="shared" si="19"/>
        <v>0.1180945525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508.9698343</v>
      </c>
      <c r="AB116" s="25">
        <v>-0.0723</v>
      </c>
      <c r="AC116" s="14">
        <f t="shared" si="2"/>
        <v>-0.1091180525</v>
      </c>
      <c r="AD116" s="27">
        <f t="shared" si="3"/>
        <v>0.01435647668</v>
      </c>
      <c r="AE116" s="28">
        <f t="shared" si="4"/>
        <v>-0.0723</v>
      </c>
      <c r="AF116" s="27">
        <f t="shared" si="5"/>
        <v>0.008332275784</v>
      </c>
      <c r="AG116" s="27">
        <f t="shared" si="6"/>
        <v>0.1797597026</v>
      </c>
      <c r="AH116" s="28" t="str">
        <f t="shared" si="7"/>
        <v>#N/A</v>
      </c>
      <c r="AI116" s="27">
        <f t="shared" si="8"/>
        <v>0.1187351828</v>
      </c>
      <c r="AJ116" s="27">
        <f t="shared" si="9"/>
        <v>0.1154049901</v>
      </c>
      <c r="AK116" s="27">
        <f t="shared" si="10"/>
        <v>0.8740816361</v>
      </c>
      <c r="AL116" s="27">
        <f t="shared" si="11"/>
        <v>0.6462747719</v>
      </c>
      <c r="AM116" s="28" t="str">
        <f t="shared" si="12"/>
        <v>#N/A</v>
      </c>
      <c r="AN116" s="27">
        <f t="shared" si="13"/>
        <v>0.07657614698</v>
      </c>
      <c r="AO116" s="27">
        <f t="shared" si="14"/>
        <v>0.1185454296</v>
      </c>
      <c r="AP116" s="27">
        <f t="shared" si="15"/>
        <v>1.603190663</v>
      </c>
      <c r="AQ116" s="27">
        <f t="shared" si="16"/>
        <v>1.117632483</v>
      </c>
      <c r="AR116" s="28" t="str">
        <f t="shared" si="17"/>
        <v>#N/A</v>
      </c>
      <c r="AS116" s="27">
        <f t="shared" si="18"/>
        <v>0.08143440825</v>
      </c>
      <c r="AT116" s="27">
        <f t="shared" si="19"/>
        <v>0.1180945525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505.4070454</v>
      </c>
      <c r="AB117" s="25">
        <v>-0.007</v>
      </c>
      <c r="AC117" s="14">
        <f t="shared" si="2"/>
        <v>-0.1153542261</v>
      </c>
      <c r="AD117" s="27">
        <f t="shared" si="3"/>
        <v>0.01435647668</v>
      </c>
      <c r="AE117" s="28">
        <f t="shared" si="4"/>
        <v>-0.007</v>
      </c>
      <c r="AF117" s="27">
        <f t="shared" si="5"/>
        <v>-0.05629222446</v>
      </c>
      <c r="AG117" s="27">
        <f t="shared" si="6"/>
        <v>0.1797597026</v>
      </c>
      <c r="AH117" s="28">
        <f t="shared" si="7"/>
        <v>-0.05629222446</v>
      </c>
      <c r="AI117" s="27">
        <f t="shared" si="8"/>
        <v>0.09927156509</v>
      </c>
      <c r="AJ117" s="27">
        <f t="shared" si="9"/>
        <v>0.1154049901</v>
      </c>
      <c r="AK117" s="27">
        <f t="shared" si="10"/>
        <v>0.7181396718</v>
      </c>
      <c r="AL117" s="27">
        <f t="shared" si="11"/>
        <v>0.6462747719</v>
      </c>
      <c r="AM117" s="28" t="str">
        <f t="shared" si="12"/>
        <v>#N/A</v>
      </c>
      <c r="AN117" s="27">
        <f t="shared" si="13"/>
        <v>0.09257263815</v>
      </c>
      <c r="AO117" s="27">
        <f t="shared" si="14"/>
        <v>0.1185454296</v>
      </c>
      <c r="AP117" s="27">
        <f t="shared" si="15"/>
        <v>1.390359277</v>
      </c>
      <c r="AQ117" s="27">
        <f t="shared" si="16"/>
        <v>1.117632483</v>
      </c>
      <c r="AR117" s="28" t="str">
        <f t="shared" si="17"/>
        <v>#N/A</v>
      </c>
      <c r="AS117" s="27">
        <f t="shared" si="18"/>
        <v>0.09054865459</v>
      </c>
      <c r="AT117" s="27">
        <f t="shared" si="19"/>
        <v>0.1180945525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487.010229</v>
      </c>
      <c r="AB118" s="25">
        <v>-0.0364</v>
      </c>
      <c r="AC118" s="14">
        <f t="shared" si="2"/>
        <v>-0.1475553323</v>
      </c>
      <c r="AD118" s="27">
        <f t="shared" si="3"/>
        <v>0.01435647668</v>
      </c>
      <c r="AE118" s="28">
        <f t="shared" si="4"/>
        <v>-0.0364</v>
      </c>
      <c r="AF118" s="27">
        <f t="shared" si="5"/>
        <v>-0.08671606657</v>
      </c>
      <c r="AG118" s="27">
        <f t="shared" si="6"/>
        <v>0.1797597026</v>
      </c>
      <c r="AH118" s="28">
        <f t="shared" si="7"/>
        <v>-0.08671606657</v>
      </c>
      <c r="AI118" s="27">
        <f t="shared" si="8"/>
        <v>0.1042876572</v>
      </c>
      <c r="AJ118" s="27">
        <f t="shared" si="9"/>
        <v>0.1154049901</v>
      </c>
      <c r="AK118" s="27">
        <f t="shared" si="10"/>
        <v>0.6524093889</v>
      </c>
      <c r="AL118" s="27">
        <f t="shared" si="11"/>
        <v>0.6462747719</v>
      </c>
      <c r="AM118" s="28" t="str">
        <f t="shared" si="12"/>
        <v>#N/A</v>
      </c>
      <c r="AN118" s="27">
        <f t="shared" si="13"/>
        <v>0.09289332079</v>
      </c>
      <c r="AO118" s="27">
        <f t="shared" si="14"/>
        <v>0.1185454296</v>
      </c>
      <c r="AP118" s="27">
        <f t="shared" si="15"/>
        <v>1.345249246</v>
      </c>
      <c r="AQ118" s="27">
        <f t="shared" si="16"/>
        <v>1.117632483</v>
      </c>
      <c r="AR118" s="28" t="str">
        <f t="shared" si="17"/>
        <v>#N/A</v>
      </c>
      <c r="AS118" s="27">
        <f t="shared" si="18"/>
        <v>0.09107286913</v>
      </c>
      <c r="AT118" s="27">
        <f t="shared" si="19"/>
        <v>0.1180945525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489.6400842</v>
      </c>
      <c r="AB119" s="25">
        <v>0.0054</v>
      </c>
      <c r="AC119" s="14">
        <f t="shared" si="2"/>
        <v>-0.1429521311</v>
      </c>
      <c r="AD119" s="27">
        <f t="shared" si="3"/>
        <v>0.01435647668</v>
      </c>
      <c r="AE119" s="28" t="str">
        <f t="shared" si="4"/>
        <v>#N/A</v>
      </c>
      <c r="AF119" s="27">
        <f t="shared" si="5"/>
        <v>-0.09766542191</v>
      </c>
      <c r="AG119" s="27">
        <f t="shared" si="6"/>
        <v>0.1797597026</v>
      </c>
      <c r="AH119" s="28">
        <f t="shared" si="7"/>
        <v>-0.09766542191</v>
      </c>
      <c r="AI119" s="27">
        <f t="shared" si="8"/>
        <v>0.1018187829</v>
      </c>
      <c r="AJ119" s="27">
        <f t="shared" si="9"/>
        <v>0.1154049901</v>
      </c>
      <c r="AK119" s="27">
        <f t="shared" si="10"/>
        <v>0.5712075066</v>
      </c>
      <c r="AL119" s="27">
        <f t="shared" si="11"/>
        <v>0.6462747719</v>
      </c>
      <c r="AM119" s="28" t="str">
        <f t="shared" si="12"/>
        <v>#N/A</v>
      </c>
      <c r="AN119" s="27">
        <f t="shared" si="13"/>
        <v>0.09741613194</v>
      </c>
      <c r="AO119" s="27">
        <f t="shared" si="14"/>
        <v>0.1185454296</v>
      </c>
      <c r="AP119" s="27">
        <f t="shared" si="15"/>
        <v>1.32187627</v>
      </c>
      <c r="AQ119" s="27">
        <f t="shared" si="16"/>
        <v>1.117632483</v>
      </c>
      <c r="AR119" s="28" t="str">
        <f t="shared" si="17"/>
        <v>#N/A</v>
      </c>
      <c r="AS119" s="27">
        <f t="shared" si="18"/>
        <v>0.09206640566</v>
      </c>
      <c r="AT119" s="27">
        <f t="shared" si="19"/>
        <v>0.1180945525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479.9452105</v>
      </c>
      <c r="AB120" s="25">
        <v>-0.0198</v>
      </c>
      <c r="AC120" s="14">
        <f t="shared" si="2"/>
        <v>-0.1599216789</v>
      </c>
      <c r="AD120" s="27">
        <f t="shared" si="3"/>
        <v>0.01435647668</v>
      </c>
      <c r="AE120" s="28">
        <f t="shared" si="4"/>
        <v>-0.0198</v>
      </c>
      <c r="AF120" s="27">
        <f t="shared" si="5"/>
        <v>-0.09665166638</v>
      </c>
      <c r="AG120" s="27">
        <f t="shared" si="6"/>
        <v>0.1797597026</v>
      </c>
      <c r="AH120" s="28">
        <f t="shared" si="7"/>
        <v>-0.09665166638</v>
      </c>
      <c r="AI120" s="27">
        <f t="shared" si="8"/>
        <v>0.1016740603</v>
      </c>
      <c r="AJ120" s="27">
        <f t="shared" si="9"/>
        <v>0.1154049901</v>
      </c>
      <c r="AK120" s="27">
        <f t="shared" si="10"/>
        <v>0.5702704047</v>
      </c>
      <c r="AL120" s="27">
        <f t="shared" si="11"/>
        <v>0.6462747719</v>
      </c>
      <c r="AM120" s="28" t="str">
        <f t="shared" si="12"/>
        <v>#N/A</v>
      </c>
      <c r="AN120" s="27">
        <f t="shared" si="13"/>
        <v>0.09743155791</v>
      </c>
      <c r="AO120" s="27">
        <f t="shared" si="14"/>
        <v>0.1185454296</v>
      </c>
      <c r="AP120" s="27">
        <f t="shared" si="15"/>
        <v>1.373095865</v>
      </c>
      <c r="AQ120" s="27">
        <f t="shared" si="16"/>
        <v>1.117632483</v>
      </c>
      <c r="AR120" s="28" t="str">
        <f t="shared" si="17"/>
        <v>#N/A</v>
      </c>
      <c r="AS120" s="27">
        <f t="shared" si="18"/>
        <v>0.09109705218</v>
      </c>
      <c r="AT120" s="27">
        <f t="shared" si="19"/>
        <v>0.1180945525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465.6908378</v>
      </c>
      <c r="AB121" s="25">
        <v>-0.0297</v>
      </c>
      <c r="AC121" s="14">
        <f t="shared" si="2"/>
        <v>-0.184872005</v>
      </c>
      <c r="AD121" s="27">
        <f t="shared" si="3"/>
        <v>0.01435647668</v>
      </c>
      <c r="AE121" s="28">
        <f t="shared" si="4"/>
        <v>-0.0297</v>
      </c>
      <c r="AF121" s="27">
        <f t="shared" si="5"/>
        <v>-0.126973219</v>
      </c>
      <c r="AG121" s="27">
        <f t="shared" si="6"/>
        <v>0.1797597026</v>
      </c>
      <c r="AH121" s="28">
        <f t="shared" si="7"/>
        <v>-0.126973219</v>
      </c>
      <c r="AI121" s="27">
        <f t="shared" si="8"/>
        <v>0.1029005654</v>
      </c>
      <c r="AJ121" s="27">
        <f t="shared" si="9"/>
        <v>0.1154049901</v>
      </c>
      <c r="AK121" s="27">
        <f t="shared" si="10"/>
        <v>0.5177783756</v>
      </c>
      <c r="AL121" s="27">
        <f t="shared" si="11"/>
        <v>0.6462747719</v>
      </c>
      <c r="AM121" s="28" t="str">
        <f t="shared" si="12"/>
        <v>#N/A</v>
      </c>
      <c r="AN121" s="27">
        <f t="shared" si="13"/>
        <v>0.09924889732</v>
      </c>
      <c r="AO121" s="27">
        <f t="shared" si="14"/>
        <v>0.1185454296</v>
      </c>
      <c r="AP121" s="27">
        <f t="shared" si="15"/>
        <v>1.377947829</v>
      </c>
      <c r="AQ121" s="27">
        <f t="shared" si="16"/>
        <v>1.117632483</v>
      </c>
      <c r="AR121" s="28" t="str">
        <f t="shared" si="17"/>
        <v>#N/A</v>
      </c>
      <c r="AS121" s="27">
        <f t="shared" si="18"/>
        <v>0.09093767115</v>
      </c>
      <c r="AT121" s="27">
        <f t="shared" si="19"/>
        <v>0.1180945525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451.34756</v>
      </c>
      <c r="AB122" s="35">
        <v>-0.0308</v>
      </c>
      <c r="AC122" s="14">
        <f t="shared" si="2"/>
        <v>-0.2099779473</v>
      </c>
      <c r="AD122" s="27">
        <f t="shared" si="3"/>
        <v>0.01435647668</v>
      </c>
      <c r="AE122" s="28">
        <f t="shared" si="4"/>
        <v>-0.0308</v>
      </c>
      <c r="AF122" s="36">
        <f t="shared" si="5"/>
        <v>-0.1899113871</v>
      </c>
      <c r="AG122" s="27">
        <f t="shared" si="6"/>
        <v>0.1797597026</v>
      </c>
      <c r="AH122" s="37">
        <f t="shared" si="7"/>
        <v>-0.1899113871</v>
      </c>
      <c r="AI122" s="36">
        <f t="shared" si="8"/>
        <v>0.0846550863</v>
      </c>
      <c r="AJ122" s="27">
        <f t="shared" si="9"/>
        <v>0.1154049901</v>
      </c>
      <c r="AK122" s="27">
        <f t="shared" si="10"/>
        <v>0.4227614316</v>
      </c>
      <c r="AL122" s="27">
        <f t="shared" si="11"/>
        <v>0.6462747719</v>
      </c>
      <c r="AM122" s="28" t="str">
        <f t="shared" si="12"/>
        <v>#N/A</v>
      </c>
      <c r="AN122" s="27">
        <f t="shared" si="13"/>
        <v>0.1011239842</v>
      </c>
      <c r="AO122" s="27">
        <f t="shared" si="14"/>
        <v>0.1185454296</v>
      </c>
      <c r="AP122" s="27">
        <f t="shared" si="15"/>
        <v>1.354891589</v>
      </c>
      <c r="AQ122" s="27">
        <f t="shared" si="16"/>
        <v>1.117632483</v>
      </c>
      <c r="AR122" s="28" t="str">
        <f t="shared" si="17"/>
        <v>#N/A</v>
      </c>
      <c r="AS122" s="27">
        <f t="shared" si="18"/>
        <v>0.09177835792</v>
      </c>
      <c r="AT122" s="27">
        <f t="shared" si="19"/>
        <v>0.1180945525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406.212804</v>
      </c>
      <c r="AB123" s="25">
        <v>-0.1</v>
      </c>
      <c r="AC123" s="14">
        <f t="shared" si="2"/>
        <v>-0.2889801525</v>
      </c>
      <c r="AD123" s="27">
        <f t="shared" si="3"/>
        <v>0.01435647668</v>
      </c>
      <c r="AE123" s="28">
        <f t="shared" si="4"/>
        <v>-0.1</v>
      </c>
      <c r="AF123" s="27">
        <f t="shared" si="5"/>
        <v>-0.2889801525</v>
      </c>
      <c r="AG123" s="27">
        <f t="shared" si="6"/>
        <v>0.1797597026</v>
      </c>
      <c r="AH123" s="28">
        <f t="shared" si="7"/>
        <v>-0.2889801525</v>
      </c>
      <c r="AI123" s="27">
        <f t="shared" si="8"/>
        <v>0.1061088292</v>
      </c>
      <c r="AJ123" s="27">
        <f t="shared" si="9"/>
        <v>0.1154049901</v>
      </c>
      <c r="AK123" s="27">
        <f t="shared" si="10"/>
        <v>0.3408599567</v>
      </c>
      <c r="AL123" s="27">
        <f t="shared" si="11"/>
        <v>0.6462747719</v>
      </c>
      <c r="AM123" s="37" t="str">
        <f t="shared" si="12"/>
        <v>#N/A</v>
      </c>
      <c r="AN123" s="27">
        <f t="shared" si="13"/>
        <v>0.1032361989</v>
      </c>
      <c r="AO123" s="27">
        <f t="shared" si="14"/>
        <v>0.1185454296</v>
      </c>
      <c r="AP123" s="27">
        <f t="shared" si="15"/>
        <v>1.243768116</v>
      </c>
      <c r="AQ123" s="27">
        <f t="shared" si="16"/>
        <v>1.117632483</v>
      </c>
      <c r="AR123" s="28" t="str">
        <f t="shared" si="17"/>
        <v>#N/A</v>
      </c>
      <c r="AS123" s="27">
        <f t="shared" si="18"/>
        <v>0.093998106</v>
      </c>
      <c r="AT123" s="27">
        <f t="shared" si="19"/>
        <v>0.1180945525</v>
      </c>
      <c r="AU123" s="27">
        <f t="shared" ref="AU123:AU192" si="20">SUMPRODUCT(PRODUCT(AB3:AB122+1)-1)</f>
        <v>3.5134756</v>
      </c>
      <c r="AV123" s="27">
        <f t="shared" ref="AV123:AV192" si="21">AVERAGE($AU$123:$AU$281)</f>
        <v>3.151535184</v>
      </c>
      <c r="AW123" s="28" t="str">
        <f t="shared" ref="AW123:AW192" si="22">IF(AU123&lt;0,AU123,NA())</f>
        <v>#N/A</v>
      </c>
      <c r="AX123" s="27">
        <f t="shared" ref="AX123:AX192" si="23">STDEV(AB3:AB122)*SQRT(12)</f>
        <v>0.1164502065</v>
      </c>
      <c r="AY123" s="27">
        <f t="shared" ref="AY123:AY192" si="24">AVERAGE($AX$123:$AX$288)</f>
        <v>0.1206543484</v>
      </c>
    </row>
    <row r="124" ht="15.75" customHeight="1">
      <c r="Y124" s="24">
        <v>41671.0</v>
      </c>
      <c r="Z124" s="25">
        <v>0.0069</v>
      </c>
      <c r="AA124" s="26">
        <f t="shared" si="1"/>
        <v>423.4362269</v>
      </c>
      <c r="AB124" s="25">
        <v>0.0424</v>
      </c>
      <c r="AC124" s="14">
        <f t="shared" si="2"/>
        <v>-0.258832911</v>
      </c>
      <c r="AD124" s="27">
        <f t="shared" si="3"/>
        <v>0.01435647668</v>
      </c>
      <c r="AE124" s="28" t="str">
        <f t="shared" si="4"/>
        <v>#N/A</v>
      </c>
      <c r="AF124" s="27">
        <f t="shared" si="5"/>
        <v>-0.2514219887</v>
      </c>
      <c r="AG124" s="27">
        <f t="shared" si="6"/>
        <v>0.1797597026</v>
      </c>
      <c r="AH124" s="28">
        <f t="shared" si="7"/>
        <v>-0.2514219887</v>
      </c>
      <c r="AI124" s="27">
        <f t="shared" si="8"/>
        <v>0.1265318178</v>
      </c>
      <c r="AJ124" s="27">
        <f t="shared" si="9"/>
        <v>0.1154049901</v>
      </c>
      <c r="AK124" s="27">
        <f t="shared" si="10"/>
        <v>0.1807964394</v>
      </c>
      <c r="AL124" s="27">
        <f t="shared" si="11"/>
        <v>0.6462747719</v>
      </c>
      <c r="AM124" s="28" t="str">
        <f t="shared" si="12"/>
        <v>#N/A</v>
      </c>
      <c r="AN124" s="27">
        <f t="shared" si="13"/>
        <v>0.1204116685</v>
      </c>
      <c r="AO124" s="27">
        <f t="shared" si="14"/>
        <v>0.1185454296</v>
      </c>
      <c r="AP124" s="27">
        <f t="shared" si="15"/>
        <v>0.9889602133</v>
      </c>
      <c r="AQ124" s="27">
        <f t="shared" si="16"/>
        <v>1.117632483</v>
      </c>
      <c r="AR124" s="28" t="str">
        <f t="shared" si="17"/>
        <v>#N/A</v>
      </c>
      <c r="AS124" s="27">
        <f t="shared" si="18"/>
        <v>0.1069099509</v>
      </c>
      <c r="AT124" s="27">
        <f t="shared" si="19"/>
        <v>0.1180945525</v>
      </c>
      <c r="AU124" s="27">
        <f t="shared" si="20"/>
        <v>3.170562669</v>
      </c>
      <c r="AV124" s="27">
        <f t="shared" si="21"/>
        <v>3.151535184</v>
      </c>
      <c r="AW124" s="28" t="str">
        <f t="shared" si="22"/>
        <v>#N/A</v>
      </c>
      <c r="AX124" s="27">
        <f t="shared" si="23"/>
        <v>0.1212153518</v>
      </c>
      <c r="AY124" s="27">
        <f t="shared" si="24"/>
        <v>0.1206543484</v>
      </c>
    </row>
    <row r="125" ht="15.75" customHeight="1">
      <c r="Y125" s="24">
        <v>41699.0</v>
      </c>
      <c r="Z125" s="25">
        <v>0.0092</v>
      </c>
      <c r="AA125" s="26">
        <f t="shared" si="1"/>
        <v>418.8631156</v>
      </c>
      <c r="AB125" s="25">
        <v>-0.0108</v>
      </c>
      <c r="AC125" s="14">
        <f t="shared" si="2"/>
        <v>-0.2668375156</v>
      </c>
      <c r="AD125" s="27">
        <f t="shared" si="3"/>
        <v>0.01435647668</v>
      </c>
      <c r="AE125" s="28">
        <f t="shared" si="4"/>
        <v>-0.0108</v>
      </c>
      <c r="AF125" s="27">
        <f t="shared" si="5"/>
        <v>-0.2510434219</v>
      </c>
      <c r="AG125" s="27">
        <f t="shared" si="6"/>
        <v>0.1797597026</v>
      </c>
      <c r="AH125" s="28">
        <f t="shared" si="7"/>
        <v>-0.2510434219</v>
      </c>
      <c r="AI125" s="27">
        <f t="shared" si="8"/>
        <v>0.1265841294</v>
      </c>
      <c r="AJ125" s="27">
        <f t="shared" si="9"/>
        <v>0.1154049901</v>
      </c>
      <c r="AK125" s="27">
        <f t="shared" si="10"/>
        <v>0.2291414104</v>
      </c>
      <c r="AL125" s="27">
        <f t="shared" si="11"/>
        <v>0.6462747719</v>
      </c>
      <c r="AM125" s="28" t="str">
        <f t="shared" si="12"/>
        <v>#N/A</v>
      </c>
      <c r="AN125" s="27">
        <f t="shared" si="13"/>
        <v>0.1222777338</v>
      </c>
      <c r="AO125" s="27">
        <f t="shared" si="14"/>
        <v>0.1185454296</v>
      </c>
      <c r="AP125" s="27">
        <f t="shared" si="15"/>
        <v>0.9702481482</v>
      </c>
      <c r="AQ125" s="27">
        <f t="shared" si="16"/>
        <v>1.117632483</v>
      </c>
      <c r="AR125" s="28" t="str">
        <f t="shared" si="17"/>
        <v>#N/A</v>
      </c>
      <c r="AS125" s="27">
        <f t="shared" si="18"/>
        <v>0.1062404819</v>
      </c>
      <c r="AT125" s="27">
        <f t="shared" si="19"/>
        <v>0.1180945525</v>
      </c>
      <c r="AU125" s="27">
        <f t="shared" si="20"/>
        <v>3.219542392</v>
      </c>
      <c r="AV125" s="27">
        <f t="shared" si="21"/>
        <v>3.151535184</v>
      </c>
      <c r="AW125" s="28" t="str">
        <f t="shared" si="22"/>
        <v>#N/A</v>
      </c>
      <c r="AX125" s="27">
        <f t="shared" si="23"/>
        <v>0.1214539315</v>
      </c>
      <c r="AY125" s="27">
        <f t="shared" si="24"/>
        <v>0.1206543484</v>
      </c>
    </row>
    <row r="126" ht="15.75" customHeight="1">
      <c r="Y126" s="24">
        <v>41730.0</v>
      </c>
      <c r="Z126" s="25">
        <v>0.0067</v>
      </c>
      <c r="AA126" s="26">
        <f t="shared" si="1"/>
        <v>442.445109</v>
      </c>
      <c r="AB126" s="25">
        <v>0.0563</v>
      </c>
      <c r="AC126" s="14">
        <f t="shared" si="2"/>
        <v>-0.2255604677</v>
      </c>
      <c r="AD126" s="27">
        <f t="shared" si="3"/>
        <v>0.01435647668</v>
      </c>
      <c r="AE126" s="28" t="str">
        <f t="shared" si="4"/>
        <v>#N/A</v>
      </c>
      <c r="AF126" s="27">
        <f t="shared" si="5"/>
        <v>-0.193554706</v>
      </c>
      <c r="AG126" s="27">
        <f t="shared" si="6"/>
        <v>0.1797597026</v>
      </c>
      <c r="AH126" s="28">
        <f t="shared" si="7"/>
        <v>-0.193554706</v>
      </c>
      <c r="AI126" s="27">
        <f t="shared" si="8"/>
        <v>0.1495933731</v>
      </c>
      <c r="AJ126" s="27">
        <f t="shared" si="9"/>
        <v>0.1154049901</v>
      </c>
      <c r="AK126" s="27">
        <f t="shared" si="10"/>
        <v>0.1783937616</v>
      </c>
      <c r="AL126" s="27">
        <f t="shared" si="11"/>
        <v>0.6462747719</v>
      </c>
      <c r="AM126" s="28" t="str">
        <f t="shared" si="12"/>
        <v>#N/A</v>
      </c>
      <c r="AN126" s="27">
        <f t="shared" si="13"/>
        <v>0.1217113713</v>
      </c>
      <c r="AO126" s="27">
        <f t="shared" si="14"/>
        <v>0.1185454296</v>
      </c>
      <c r="AP126" s="27">
        <f t="shared" si="15"/>
        <v>0.8801557671</v>
      </c>
      <c r="AQ126" s="27">
        <f t="shared" si="16"/>
        <v>1.117632483</v>
      </c>
      <c r="AR126" s="28" t="str">
        <f t="shared" si="17"/>
        <v>#N/A</v>
      </c>
      <c r="AS126" s="27">
        <f t="shared" si="18"/>
        <v>0.1061077617</v>
      </c>
      <c r="AT126" s="27">
        <f t="shared" si="19"/>
        <v>0.1180945525</v>
      </c>
      <c r="AU126" s="27">
        <f t="shared" si="20"/>
        <v>3.174388773</v>
      </c>
      <c r="AV126" s="27">
        <f t="shared" si="21"/>
        <v>3.151535184</v>
      </c>
      <c r="AW126" s="28" t="str">
        <f t="shared" si="22"/>
        <v>#N/A</v>
      </c>
      <c r="AX126" s="27">
        <f t="shared" si="23"/>
        <v>0.1216144585</v>
      </c>
      <c r="AY126" s="27">
        <f t="shared" si="24"/>
        <v>0.1206543484</v>
      </c>
    </row>
    <row r="127" ht="15.75" customHeight="1">
      <c r="Y127" s="24">
        <v>41760.0</v>
      </c>
      <c r="Z127" s="25">
        <v>0.0046</v>
      </c>
      <c r="AA127" s="26">
        <f t="shared" si="1"/>
        <v>458.9483116</v>
      </c>
      <c r="AB127" s="25">
        <v>0.0373</v>
      </c>
      <c r="AC127" s="14">
        <f t="shared" si="2"/>
        <v>-0.1966738732</v>
      </c>
      <c r="AD127" s="27">
        <f t="shared" si="3"/>
        <v>0.01435647668</v>
      </c>
      <c r="AE127" s="28" t="str">
        <f t="shared" si="4"/>
        <v>#N/A</v>
      </c>
      <c r="AF127" s="27">
        <f t="shared" si="5"/>
        <v>-0.1634742965</v>
      </c>
      <c r="AG127" s="27">
        <f t="shared" si="6"/>
        <v>0.1797597026</v>
      </c>
      <c r="AH127" s="28">
        <f t="shared" si="7"/>
        <v>-0.1634742965</v>
      </c>
      <c r="AI127" s="27">
        <f t="shared" si="8"/>
        <v>0.1585690443</v>
      </c>
      <c r="AJ127" s="27">
        <f t="shared" si="9"/>
        <v>0.1154049901</v>
      </c>
      <c r="AK127" s="27">
        <f t="shared" si="10"/>
        <v>0.2446128691</v>
      </c>
      <c r="AL127" s="27">
        <f t="shared" si="11"/>
        <v>0.6462747719</v>
      </c>
      <c r="AM127" s="28" t="str">
        <f t="shared" si="12"/>
        <v>#N/A</v>
      </c>
      <c r="AN127" s="27">
        <f t="shared" si="13"/>
        <v>0.1251830188</v>
      </c>
      <c r="AO127" s="27">
        <f t="shared" si="14"/>
        <v>0.1185454296</v>
      </c>
      <c r="AP127" s="27">
        <f t="shared" si="15"/>
        <v>0.9015784535</v>
      </c>
      <c r="AQ127" s="27">
        <f t="shared" si="16"/>
        <v>1.117632483</v>
      </c>
      <c r="AR127" s="28" t="str">
        <f t="shared" si="17"/>
        <v>#N/A</v>
      </c>
      <c r="AS127" s="27">
        <f t="shared" si="18"/>
        <v>0.106998355</v>
      </c>
      <c r="AT127" s="27">
        <f t="shared" si="19"/>
        <v>0.1180945525</v>
      </c>
      <c r="AU127" s="27">
        <f t="shared" si="20"/>
        <v>3.244303456</v>
      </c>
      <c r="AV127" s="27">
        <f t="shared" si="21"/>
        <v>3.151535184</v>
      </c>
      <c r="AW127" s="28" t="str">
        <f t="shared" si="22"/>
        <v>#N/A</v>
      </c>
      <c r="AX127" s="27">
        <f t="shared" si="23"/>
        <v>0.1221175352</v>
      </c>
      <c r="AY127" s="27">
        <f t="shared" si="24"/>
        <v>0.1206543484</v>
      </c>
    </row>
    <row r="128" ht="15.75" customHeight="1">
      <c r="Y128" s="24">
        <v>41791.0</v>
      </c>
      <c r="Z128" s="25">
        <v>0.004</v>
      </c>
      <c r="AA128" s="26">
        <f t="shared" si="1"/>
        <v>453.9916698</v>
      </c>
      <c r="AB128" s="25">
        <v>-0.0108</v>
      </c>
      <c r="AC128" s="14">
        <f t="shared" si="2"/>
        <v>-0.2053497953</v>
      </c>
      <c r="AD128" s="27">
        <f t="shared" si="3"/>
        <v>0.01435647668</v>
      </c>
      <c r="AE128" s="28">
        <f t="shared" si="4"/>
        <v>-0.0108</v>
      </c>
      <c r="AF128" s="27">
        <f t="shared" si="5"/>
        <v>-0.1080185125</v>
      </c>
      <c r="AG128" s="27">
        <f t="shared" si="6"/>
        <v>0.1797597026</v>
      </c>
      <c r="AH128" s="28">
        <f t="shared" si="7"/>
        <v>-0.1080185125</v>
      </c>
      <c r="AI128" s="27">
        <f t="shared" si="8"/>
        <v>0.1451706551</v>
      </c>
      <c r="AJ128" s="27">
        <f t="shared" si="9"/>
        <v>0.1154049901</v>
      </c>
      <c r="AK128" s="27">
        <f t="shared" si="10"/>
        <v>0.2705805817</v>
      </c>
      <c r="AL128" s="27">
        <f t="shared" si="11"/>
        <v>0.6462747719</v>
      </c>
      <c r="AM128" s="28" t="str">
        <f t="shared" si="12"/>
        <v>#N/A</v>
      </c>
      <c r="AN128" s="27">
        <f t="shared" si="13"/>
        <v>0.1263197741</v>
      </c>
      <c r="AO128" s="27">
        <f t="shared" si="14"/>
        <v>0.1185454296</v>
      </c>
      <c r="AP128" s="27">
        <f t="shared" si="15"/>
        <v>0.8922748751</v>
      </c>
      <c r="AQ128" s="27">
        <f t="shared" si="16"/>
        <v>1.117632483</v>
      </c>
      <c r="AR128" s="28" t="str">
        <f t="shared" si="17"/>
        <v>#N/A</v>
      </c>
      <c r="AS128" s="27">
        <f t="shared" si="18"/>
        <v>0.10672024</v>
      </c>
      <c r="AT128" s="27">
        <f t="shared" si="19"/>
        <v>0.1180945525</v>
      </c>
      <c r="AU128" s="27">
        <f t="shared" si="20"/>
        <v>3.353422303</v>
      </c>
      <c r="AV128" s="27">
        <f t="shared" si="21"/>
        <v>3.151535184</v>
      </c>
      <c r="AW128" s="28" t="str">
        <f t="shared" si="22"/>
        <v>#N/A</v>
      </c>
      <c r="AX128" s="27">
        <f t="shared" si="23"/>
        <v>0.1223633326</v>
      </c>
      <c r="AY128" s="27">
        <f t="shared" si="24"/>
        <v>0.1206543484</v>
      </c>
    </row>
    <row r="129" ht="15.75" customHeight="1">
      <c r="Y129" s="24">
        <v>41821.0</v>
      </c>
      <c r="Z129" s="25">
        <v>1.0E-4</v>
      </c>
      <c r="AA129" s="26">
        <f t="shared" si="1"/>
        <v>483.2741325</v>
      </c>
      <c r="AB129" s="25">
        <v>0.0645</v>
      </c>
      <c r="AC129" s="14">
        <f t="shared" si="2"/>
        <v>-0.1540948571</v>
      </c>
      <c r="AD129" s="27">
        <f t="shared" si="3"/>
        <v>0.01435647668</v>
      </c>
      <c r="AE129" s="28" t="str">
        <f t="shared" si="4"/>
        <v>#N/A</v>
      </c>
      <c r="AF129" s="27">
        <f t="shared" si="5"/>
        <v>-0.04379225237</v>
      </c>
      <c r="AG129" s="27">
        <f t="shared" si="6"/>
        <v>0.1797597026</v>
      </c>
      <c r="AH129" s="28">
        <f t="shared" si="7"/>
        <v>-0.04379225237</v>
      </c>
      <c r="AI129" s="27">
        <f t="shared" si="8"/>
        <v>0.1626206294</v>
      </c>
      <c r="AJ129" s="27">
        <f t="shared" si="9"/>
        <v>0.1154049901</v>
      </c>
      <c r="AK129" s="27">
        <f t="shared" si="10"/>
        <v>0.2533489344</v>
      </c>
      <c r="AL129" s="27">
        <f t="shared" si="11"/>
        <v>0.6462747719</v>
      </c>
      <c r="AM129" s="28" t="str">
        <f t="shared" si="12"/>
        <v>#N/A</v>
      </c>
      <c r="AN129" s="27">
        <f t="shared" si="13"/>
        <v>0.1267302783</v>
      </c>
      <c r="AO129" s="27">
        <f t="shared" si="14"/>
        <v>0.1185454296</v>
      </c>
      <c r="AP129" s="27">
        <f t="shared" si="15"/>
        <v>0.8099384127</v>
      </c>
      <c r="AQ129" s="27">
        <f t="shared" si="16"/>
        <v>1.117632483</v>
      </c>
      <c r="AR129" s="28" t="str">
        <f t="shared" si="17"/>
        <v>#N/A</v>
      </c>
      <c r="AS129" s="27">
        <f t="shared" si="18"/>
        <v>0.1066414528</v>
      </c>
      <c r="AT129" s="27">
        <f t="shared" si="19"/>
        <v>0.1180945525</v>
      </c>
      <c r="AU129" s="27">
        <f t="shared" si="20"/>
        <v>3.261657934</v>
      </c>
      <c r="AV129" s="27">
        <f t="shared" si="21"/>
        <v>3.151535184</v>
      </c>
      <c r="AW129" s="28" t="str">
        <f t="shared" si="22"/>
        <v>#N/A</v>
      </c>
      <c r="AX129" s="27">
        <f t="shared" si="23"/>
        <v>0.1225914831</v>
      </c>
      <c r="AY129" s="27">
        <f t="shared" si="24"/>
        <v>0.1206543484</v>
      </c>
    </row>
    <row r="130" ht="15.75" customHeight="1">
      <c r="Y130" s="24">
        <v>41852.0</v>
      </c>
      <c r="Z130" s="25">
        <v>0.0025</v>
      </c>
      <c r="AA130" s="26">
        <f t="shared" si="1"/>
        <v>495.2110036</v>
      </c>
      <c r="AB130" s="25">
        <v>0.0247</v>
      </c>
      <c r="AC130" s="14">
        <f t="shared" si="2"/>
        <v>-0.1332010001</v>
      </c>
      <c r="AD130" s="27">
        <f t="shared" si="3"/>
        <v>0.01435647668</v>
      </c>
      <c r="AE130" s="28" t="str">
        <f t="shared" si="4"/>
        <v>#N/A</v>
      </c>
      <c r="AF130" s="27">
        <f t="shared" si="5"/>
        <v>0.01683901929</v>
      </c>
      <c r="AG130" s="27">
        <f t="shared" si="6"/>
        <v>0.1797597026</v>
      </c>
      <c r="AH130" s="28" t="str">
        <f t="shared" si="7"/>
        <v>#N/A</v>
      </c>
      <c r="AI130" s="27">
        <f t="shared" si="8"/>
        <v>0.1602690323</v>
      </c>
      <c r="AJ130" s="27">
        <f t="shared" si="9"/>
        <v>0.1154049901</v>
      </c>
      <c r="AK130" s="27">
        <f t="shared" si="10"/>
        <v>0.298102686</v>
      </c>
      <c r="AL130" s="27">
        <f t="shared" si="11"/>
        <v>0.6462747719</v>
      </c>
      <c r="AM130" s="28" t="str">
        <f t="shared" si="12"/>
        <v>#N/A</v>
      </c>
      <c r="AN130" s="27">
        <f t="shared" si="13"/>
        <v>0.1305152554</v>
      </c>
      <c r="AO130" s="27">
        <f t="shared" si="14"/>
        <v>0.1185454296</v>
      </c>
      <c r="AP130" s="27">
        <f t="shared" si="15"/>
        <v>0.861885814</v>
      </c>
      <c r="AQ130" s="27">
        <f t="shared" si="16"/>
        <v>1.117632483</v>
      </c>
      <c r="AR130" s="28" t="str">
        <f t="shared" si="17"/>
        <v>#N/A</v>
      </c>
      <c r="AS130" s="27">
        <f t="shared" si="18"/>
        <v>0.1088279468</v>
      </c>
      <c r="AT130" s="27">
        <f t="shared" si="19"/>
        <v>0.1180945525</v>
      </c>
      <c r="AU130" s="27">
        <f t="shared" si="20"/>
        <v>2.986760586</v>
      </c>
      <c r="AV130" s="27">
        <f t="shared" si="21"/>
        <v>3.151535184</v>
      </c>
      <c r="AW130" s="28" t="str">
        <f t="shared" si="22"/>
        <v>#N/A</v>
      </c>
      <c r="AX130" s="27">
        <f t="shared" si="23"/>
        <v>0.1171114659</v>
      </c>
      <c r="AY130" s="27">
        <f t="shared" si="24"/>
        <v>0.1206543484</v>
      </c>
    </row>
    <row r="131" ht="15.75" customHeight="1">
      <c r="Y131" s="24">
        <v>41883.0</v>
      </c>
      <c r="Z131" s="25">
        <v>0.0057</v>
      </c>
      <c r="AA131" s="26">
        <f t="shared" si="1"/>
        <v>498.2317907</v>
      </c>
      <c r="AB131" s="25">
        <v>0.0061</v>
      </c>
      <c r="AC131" s="14">
        <f t="shared" si="2"/>
        <v>-0.1279135262</v>
      </c>
      <c r="AD131" s="27">
        <f t="shared" si="3"/>
        <v>0.01435647668</v>
      </c>
      <c r="AE131" s="28" t="str">
        <f t="shared" si="4"/>
        <v>#N/A</v>
      </c>
      <c r="AF131" s="27">
        <f t="shared" si="5"/>
        <v>0.0175469836</v>
      </c>
      <c r="AG131" s="27">
        <f t="shared" si="6"/>
        <v>0.1797597026</v>
      </c>
      <c r="AH131" s="28" t="str">
        <f t="shared" si="7"/>
        <v>#N/A</v>
      </c>
      <c r="AI131" s="27">
        <f t="shared" si="8"/>
        <v>0.1602848941</v>
      </c>
      <c r="AJ131" s="27">
        <f t="shared" si="9"/>
        <v>0.1154049901</v>
      </c>
      <c r="AK131" s="27">
        <f t="shared" si="10"/>
        <v>0.3022966735</v>
      </c>
      <c r="AL131" s="27">
        <f t="shared" si="11"/>
        <v>0.6462747719</v>
      </c>
      <c r="AM131" s="28" t="str">
        <f t="shared" si="12"/>
        <v>#N/A</v>
      </c>
      <c r="AN131" s="27">
        <f t="shared" si="13"/>
        <v>0.1306455255</v>
      </c>
      <c r="AO131" s="27">
        <f t="shared" si="14"/>
        <v>0.1185454296</v>
      </c>
      <c r="AP131" s="27">
        <f t="shared" si="15"/>
        <v>0.7807302535</v>
      </c>
      <c r="AQ131" s="27">
        <f t="shared" si="16"/>
        <v>1.117632483</v>
      </c>
      <c r="AR131" s="28" t="str">
        <f t="shared" si="17"/>
        <v>#N/A</v>
      </c>
      <c r="AS131" s="27">
        <f t="shared" si="18"/>
        <v>0.105500885</v>
      </c>
      <c r="AT131" s="27">
        <f t="shared" si="19"/>
        <v>0.1180945525</v>
      </c>
      <c r="AU131" s="27">
        <f t="shared" si="20"/>
        <v>3.697290528</v>
      </c>
      <c r="AV131" s="27">
        <f t="shared" si="21"/>
        <v>3.151535184</v>
      </c>
      <c r="AW131" s="28" t="str">
        <f t="shared" si="22"/>
        <v>#N/A</v>
      </c>
      <c r="AX131" s="27">
        <f t="shared" si="23"/>
        <v>0.1080011578</v>
      </c>
      <c r="AY131" s="27">
        <f t="shared" si="24"/>
        <v>0.1206543484</v>
      </c>
    </row>
    <row r="132" ht="15.75" customHeight="1">
      <c r="Y132" s="24">
        <v>41913.0</v>
      </c>
      <c r="Z132" s="25">
        <v>0.0042</v>
      </c>
      <c r="AA132" s="26">
        <f t="shared" si="1"/>
        <v>469.2347005</v>
      </c>
      <c r="AB132" s="25">
        <v>-0.0582</v>
      </c>
      <c r="AC132" s="14">
        <f t="shared" si="2"/>
        <v>-0.178668959</v>
      </c>
      <c r="AD132" s="27">
        <f t="shared" si="3"/>
        <v>0.01435647668</v>
      </c>
      <c r="AE132" s="28">
        <f t="shared" si="4"/>
        <v>-0.0582</v>
      </c>
      <c r="AF132" s="27">
        <f t="shared" si="5"/>
        <v>-0.02231610982</v>
      </c>
      <c r="AG132" s="27">
        <f t="shared" si="6"/>
        <v>0.1797597026</v>
      </c>
      <c r="AH132" s="28">
        <f t="shared" si="7"/>
        <v>-0.02231610982</v>
      </c>
      <c r="AI132" s="27">
        <f t="shared" si="8"/>
        <v>0.1703817852</v>
      </c>
      <c r="AJ132" s="27">
        <f t="shared" si="9"/>
        <v>0.1154049901</v>
      </c>
      <c r="AK132" s="27">
        <f t="shared" si="10"/>
        <v>0.2834172625</v>
      </c>
      <c r="AL132" s="27">
        <f t="shared" si="11"/>
        <v>0.6462747719</v>
      </c>
      <c r="AM132" s="28" t="str">
        <f t="shared" si="12"/>
        <v>#N/A</v>
      </c>
      <c r="AN132" s="27">
        <f t="shared" si="13"/>
        <v>0.1304261104</v>
      </c>
      <c r="AO132" s="27">
        <f t="shared" si="14"/>
        <v>0.1185454296</v>
      </c>
      <c r="AP132" s="27">
        <f t="shared" si="15"/>
        <v>0.7427944631</v>
      </c>
      <c r="AQ132" s="27">
        <f t="shared" si="16"/>
        <v>1.117632483</v>
      </c>
      <c r="AR132" s="28" t="str">
        <f t="shared" si="17"/>
        <v>#N/A</v>
      </c>
      <c r="AS132" s="27">
        <f t="shared" si="18"/>
        <v>0.1052003085</v>
      </c>
      <c r="AT132" s="27">
        <f t="shared" si="19"/>
        <v>0.1180945525</v>
      </c>
      <c r="AU132" s="27">
        <f t="shared" si="20"/>
        <v>3.676374432</v>
      </c>
      <c r="AV132" s="27">
        <f t="shared" si="21"/>
        <v>3.151535184</v>
      </c>
      <c r="AW132" s="28" t="str">
        <f t="shared" si="22"/>
        <v>#N/A</v>
      </c>
      <c r="AX132" s="27">
        <f t="shared" si="23"/>
        <v>0.1080225087</v>
      </c>
      <c r="AY132" s="27">
        <f t="shared" si="24"/>
        <v>0.1206543484</v>
      </c>
    </row>
    <row r="133" ht="15.75" customHeight="1">
      <c r="Y133" s="24">
        <v>41944.0</v>
      </c>
      <c r="Z133" s="25">
        <v>0.0051</v>
      </c>
      <c r="AA133" s="26">
        <f t="shared" si="1"/>
        <v>444.0837206</v>
      </c>
      <c r="AB133" s="25">
        <v>-0.0536</v>
      </c>
      <c r="AC133" s="14">
        <f t="shared" si="2"/>
        <v>-0.2226923028</v>
      </c>
      <c r="AD133" s="27">
        <f t="shared" si="3"/>
        <v>0.01435647668</v>
      </c>
      <c r="AE133" s="28">
        <f t="shared" si="4"/>
        <v>-0.0536</v>
      </c>
      <c r="AF133" s="27">
        <f t="shared" si="5"/>
        <v>-0.04639798653</v>
      </c>
      <c r="AG133" s="27">
        <f t="shared" si="6"/>
        <v>0.1797597026</v>
      </c>
      <c r="AH133" s="28">
        <f t="shared" si="7"/>
        <v>-0.04639798653</v>
      </c>
      <c r="AI133" s="27">
        <f t="shared" si="8"/>
        <v>0.1763824641</v>
      </c>
      <c r="AJ133" s="27">
        <f t="shared" si="9"/>
        <v>0.1154049901</v>
      </c>
      <c r="AK133" s="27">
        <f t="shared" si="10"/>
        <v>0.2325098173</v>
      </c>
      <c r="AL133" s="27">
        <f t="shared" si="11"/>
        <v>0.6462747719</v>
      </c>
      <c r="AM133" s="28" t="str">
        <f t="shared" si="12"/>
        <v>#N/A</v>
      </c>
      <c r="AN133" s="27">
        <f t="shared" si="13"/>
        <v>0.1350342387</v>
      </c>
      <c r="AO133" s="27">
        <f t="shared" si="14"/>
        <v>0.1185454296</v>
      </c>
      <c r="AP133" s="27">
        <f t="shared" si="15"/>
        <v>0.6333603596</v>
      </c>
      <c r="AQ133" s="27">
        <f t="shared" si="16"/>
        <v>1.117632483</v>
      </c>
      <c r="AR133" s="28" t="str">
        <f t="shared" si="17"/>
        <v>#N/A</v>
      </c>
      <c r="AS133" s="27">
        <f t="shared" si="18"/>
        <v>0.1094903175</v>
      </c>
      <c r="AT133" s="27">
        <f t="shared" si="19"/>
        <v>0.1180945525</v>
      </c>
      <c r="AU133" s="27">
        <f t="shared" si="20"/>
        <v>3.457250723</v>
      </c>
      <c r="AV133" s="27">
        <f t="shared" si="21"/>
        <v>3.151535184</v>
      </c>
      <c r="AW133" s="28" t="str">
        <f t="shared" si="22"/>
        <v>#N/A</v>
      </c>
      <c r="AX133" s="27">
        <f t="shared" si="23"/>
        <v>0.1100890667</v>
      </c>
      <c r="AY133" s="27">
        <f t="shared" si="24"/>
        <v>0.1206543484</v>
      </c>
    </row>
    <row r="134" ht="15.75" customHeight="1">
      <c r="Y134" s="24">
        <v>41974.0</v>
      </c>
      <c r="Z134" s="25">
        <v>0.0078</v>
      </c>
      <c r="AA134" s="26">
        <f t="shared" si="1"/>
        <v>420.1920164</v>
      </c>
      <c r="AB134" s="35">
        <v>-0.0538</v>
      </c>
      <c r="AC134" s="14">
        <f t="shared" si="2"/>
        <v>-0.2645114569</v>
      </c>
      <c r="AD134" s="27">
        <f t="shared" si="3"/>
        <v>0.01435647668</v>
      </c>
      <c r="AE134" s="28">
        <f t="shared" si="4"/>
        <v>-0.0538</v>
      </c>
      <c r="AF134" s="36">
        <f t="shared" si="5"/>
        <v>-0.06902783209</v>
      </c>
      <c r="AG134" s="27">
        <f t="shared" si="6"/>
        <v>0.1797597026</v>
      </c>
      <c r="AH134" s="37">
        <f t="shared" si="7"/>
        <v>-0.06902783209</v>
      </c>
      <c r="AI134" s="36">
        <f t="shared" si="8"/>
        <v>0.1817905163</v>
      </c>
      <c r="AJ134" s="27">
        <f t="shared" si="9"/>
        <v>0.1154049901</v>
      </c>
      <c r="AK134" s="27">
        <f t="shared" si="10"/>
        <v>0.1570749837</v>
      </c>
      <c r="AL134" s="27">
        <f t="shared" si="11"/>
        <v>0.6462747719</v>
      </c>
      <c r="AM134" s="28" t="str">
        <f t="shared" si="12"/>
        <v>#N/A</v>
      </c>
      <c r="AN134" s="27">
        <f t="shared" si="13"/>
        <v>0.1394218539</v>
      </c>
      <c r="AO134" s="27">
        <f t="shared" si="14"/>
        <v>0.1185454296</v>
      </c>
      <c r="AP134" s="27">
        <f t="shared" si="15"/>
        <v>0.5797774597</v>
      </c>
      <c r="AQ134" s="27">
        <f t="shared" si="16"/>
        <v>1.117632483</v>
      </c>
      <c r="AR134" s="28" t="str">
        <f t="shared" si="17"/>
        <v>#N/A</v>
      </c>
      <c r="AS134" s="27">
        <f t="shared" si="18"/>
        <v>0.1121991044</v>
      </c>
      <c r="AT134" s="27">
        <f t="shared" si="19"/>
        <v>0.1180945525</v>
      </c>
      <c r="AU134" s="27">
        <f t="shared" si="20"/>
        <v>3.330502089</v>
      </c>
      <c r="AV134" s="27">
        <f t="shared" si="21"/>
        <v>3.151535184</v>
      </c>
      <c r="AW134" s="28" t="str">
        <f t="shared" si="22"/>
        <v>#N/A</v>
      </c>
      <c r="AX134" s="27">
        <f t="shared" si="23"/>
        <v>0.1114172438</v>
      </c>
      <c r="AY134" s="27">
        <f t="shared" si="24"/>
        <v>0.1206543484</v>
      </c>
    </row>
    <row r="135" ht="15.75" customHeight="1">
      <c r="Y135" s="24">
        <v>42005.0</v>
      </c>
      <c r="Z135" s="25">
        <v>0.0124</v>
      </c>
      <c r="AA135" s="26">
        <f t="shared" si="1"/>
        <v>435.2769098</v>
      </c>
      <c r="AB135" s="25">
        <v>0.0359</v>
      </c>
      <c r="AC135" s="14">
        <f t="shared" si="2"/>
        <v>-0.2381074182</v>
      </c>
      <c r="AD135" s="27">
        <f t="shared" si="3"/>
        <v>0.01435647668</v>
      </c>
      <c r="AE135" s="28" t="str">
        <f t="shared" si="4"/>
        <v>#N/A</v>
      </c>
      <c r="AF135" s="27">
        <f t="shared" si="5"/>
        <v>0.07154896527</v>
      </c>
      <c r="AG135" s="27">
        <f t="shared" si="6"/>
        <v>0.1797597026</v>
      </c>
      <c r="AH135" s="28" t="str">
        <f t="shared" si="7"/>
        <v>#N/A</v>
      </c>
      <c r="AI135" s="27">
        <f t="shared" si="8"/>
        <v>0.1524694425</v>
      </c>
      <c r="AJ135" s="27">
        <f t="shared" si="9"/>
        <v>0.1154049901</v>
      </c>
      <c r="AK135" s="27">
        <f t="shared" si="10"/>
        <v>0.01806244148</v>
      </c>
      <c r="AL135" s="27">
        <f t="shared" si="11"/>
        <v>0.6462747719</v>
      </c>
      <c r="AM135" s="37" t="str">
        <f t="shared" si="12"/>
        <v>#N/A</v>
      </c>
      <c r="AN135" s="27">
        <f t="shared" si="13"/>
        <v>0.13694098</v>
      </c>
      <c r="AO135" s="27">
        <f t="shared" si="14"/>
        <v>0.1185454296</v>
      </c>
      <c r="AP135" s="27">
        <f t="shared" si="15"/>
        <v>0.4903144889</v>
      </c>
      <c r="AQ135" s="27">
        <f t="shared" si="16"/>
        <v>1.117632483</v>
      </c>
      <c r="AR135" s="28" t="str">
        <f t="shared" si="17"/>
        <v>#N/A</v>
      </c>
      <c r="AS135" s="27">
        <f t="shared" si="18"/>
        <v>0.1155568207</v>
      </c>
      <c r="AT135" s="27">
        <f t="shared" si="19"/>
        <v>0.1180945525</v>
      </c>
      <c r="AU135" s="27">
        <f t="shared" si="20"/>
        <v>3.086080052</v>
      </c>
      <c r="AV135" s="27">
        <f t="shared" si="21"/>
        <v>3.151535184</v>
      </c>
      <c r="AW135" s="28" t="str">
        <f t="shared" si="22"/>
        <v>#N/A</v>
      </c>
      <c r="AX135" s="27">
        <f t="shared" si="23"/>
        <v>0.1133502158</v>
      </c>
      <c r="AY135" s="27">
        <f t="shared" si="24"/>
        <v>0.1206543484</v>
      </c>
    </row>
    <row r="136" ht="15.75" customHeight="1">
      <c r="Y136" s="24">
        <v>42036.0</v>
      </c>
      <c r="Z136" s="25">
        <v>0.0122</v>
      </c>
      <c r="AA136" s="26">
        <f t="shared" si="1"/>
        <v>426.658427</v>
      </c>
      <c r="AB136" s="25">
        <v>-0.0198</v>
      </c>
      <c r="AC136" s="14">
        <f t="shared" si="2"/>
        <v>-0.2531928913</v>
      </c>
      <c r="AD136" s="27">
        <f t="shared" si="3"/>
        <v>0.01435647668</v>
      </c>
      <c r="AE136" s="28">
        <f t="shared" si="4"/>
        <v>-0.0198</v>
      </c>
      <c r="AF136" s="27">
        <f t="shared" si="5"/>
        <v>0.007609646735</v>
      </c>
      <c r="AG136" s="27">
        <f t="shared" si="6"/>
        <v>0.1797597026</v>
      </c>
      <c r="AH136" s="28" t="str">
        <f t="shared" si="7"/>
        <v>#N/A</v>
      </c>
      <c r="AI136" s="27">
        <f t="shared" si="8"/>
        <v>0.1492194114</v>
      </c>
      <c r="AJ136" s="27">
        <f t="shared" si="9"/>
        <v>0.1154049901</v>
      </c>
      <c r="AK136" s="27">
        <f t="shared" si="10"/>
        <v>0.02359592656</v>
      </c>
      <c r="AL136" s="27">
        <f t="shared" si="11"/>
        <v>0.6462747719</v>
      </c>
      <c r="AM136" s="28" t="str">
        <f t="shared" si="12"/>
        <v>#N/A</v>
      </c>
      <c r="AN136" s="27">
        <f t="shared" si="13"/>
        <v>0.1373854917</v>
      </c>
      <c r="AO136" s="27">
        <f t="shared" si="14"/>
        <v>0.1185454296</v>
      </c>
      <c r="AP136" s="27">
        <f t="shared" si="15"/>
        <v>0.505428356</v>
      </c>
      <c r="AQ136" s="27">
        <f t="shared" si="16"/>
        <v>1.117632483</v>
      </c>
      <c r="AR136" s="28" t="str">
        <f t="shared" si="17"/>
        <v>#N/A</v>
      </c>
      <c r="AS136" s="27">
        <f t="shared" si="18"/>
        <v>0.1159841513</v>
      </c>
      <c r="AT136" s="27">
        <f t="shared" si="19"/>
        <v>0.1180945525</v>
      </c>
      <c r="AU136" s="27">
        <f t="shared" si="20"/>
        <v>3.160379719</v>
      </c>
      <c r="AV136" s="27">
        <f t="shared" si="21"/>
        <v>3.151535184</v>
      </c>
      <c r="AW136" s="28" t="str">
        <f t="shared" si="22"/>
        <v>#N/A</v>
      </c>
      <c r="AX136" s="27">
        <f t="shared" si="23"/>
        <v>0.1135844695</v>
      </c>
      <c r="AY136" s="27">
        <f t="shared" si="24"/>
        <v>0.1206543484</v>
      </c>
    </row>
    <row r="137" ht="15.75" customHeight="1">
      <c r="Y137" s="24">
        <v>42064.0</v>
      </c>
      <c r="Z137" s="25">
        <v>0.0132</v>
      </c>
      <c r="AA137" s="26">
        <f t="shared" si="1"/>
        <v>408.9947681</v>
      </c>
      <c r="AB137" s="25">
        <v>-0.0414</v>
      </c>
      <c r="AC137" s="14">
        <f t="shared" si="2"/>
        <v>-0.2841107056</v>
      </c>
      <c r="AD137" s="27">
        <f t="shared" si="3"/>
        <v>0.01435647668</v>
      </c>
      <c r="AE137" s="28">
        <f t="shared" si="4"/>
        <v>-0.0414</v>
      </c>
      <c r="AF137" s="27">
        <f t="shared" si="5"/>
        <v>-0.0235598389</v>
      </c>
      <c r="AG137" s="27">
        <f t="shared" si="6"/>
        <v>0.1797597026</v>
      </c>
      <c r="AH137" s="28">
        <f t="shared" si="7"/>
        <v>-0.0235598389</v>
      </c>
      <c r="AI137" s="27">
        <f t="shared" si="8"/>
        <v>0.1549931377</v>
      </c>
      <c r="AJ137" s="27">
        <f t="shared" si="9"/>
        <v>0.1154049901</v>
      </c>
      <c r="AK137" s="27">
        <f t="shared" si="10"/>
        <v>-0.04125300792</v>
      </c>
      <c r="AL137" s="27">
        <f t="shared" si="11"/>
        <v>0.6462747719</v>
      </c>
      <c r="AM137" s="28">
        <f t="shared" si="12"/>
        <v>-0.04125300792</v>
      </c>
      <c r="AN137" s="27">
        <f t="shared" si="13"/>
        <v>0.135242888</v>
      </c>
      <c r="AO137" s="27">
        <f t="shared" si="14"/>
        <v>0.1185454296</v>
      </c>
      <c r="AP137" s="27">
        <f t="shared" si="15"/>
        <v>0.466236958</v>
      </c>
      <c r="AQ137" s="27">
        <f t="shared" si="16"/>
        <v>1.117632483</v>
      </c>
      <c r="AR137" s="28" t="str">
        <f t="shared" si="17"/>
        <v>#N/A</v>
      </c>
      <c r="AS137" s="27">
        <f t="shared" si="18"/>
        <v>0.116620115</v>
      </c>
      <c r="AT137" s="27">
        <f t="shared" si="19"/>
        <v>0.1180945525</v>
      </c>
      <c r="AU137" s="27">
        <f t="shared" si="20"/>
        <v>3.147263501</v>
      </c>
      <c r="AV137" s="27">
        <f t="shared" si="21"/>
        <v>3.151535184</v>
      </c>
      <c r="AW137" s="28" t="str">
        <f t="shared" si="22"/>
        <v>#N/A</v>
      </c>
      <c r="AX137" s="27">
        <f t="shared" si="23"/>
        <v>0.1136689748</v>
      </c>
      <c r="AY137" s="27">
        <f t="shared" si="24"/>
        <v>0.1206543484</v>
      </c>
    </row>
    <row r="138" ht="15.75" customHeight="1">
      <c r="Y138" s="24">
        <v>42095.0</v>
      </c>
      <c r="Z138" s="25">
        <v>0.0071</v>
      </c>
      <c r="AA138" s="26">
        <f t="shared" si="1"/>
        <v>424.8637651</v>
      </c>
      <c r="AB138" s="25">
        <v>0.0388</v>
      </c>
      <c r="AC138" s="14">
        <f t="shared" si="2"/>
        <v>-0.256334201</v>
      </c>
      <c r="AD138" s="27">
        <f t="shared" si="3"/>
        <v>0.01435647668</v>
      </c>
      <c r="AE138" s="28" t="str">
        <f t="shared" si="4"/>
        <v>#N/A</v>
      </c>
      <c r="AF138" s="27">
        <f t="shared" si="5"/>
        <v>-0.03973677994</v>
      </c>
      <c r="AG138" s="27">
        <f t="shared" si="6"/>
        <v>0.1797597026</v>
      </c>
      <c r="AH138" s="28">
        <f t="shared" si="7"/>
        <v>-0.03973677994</v>
      </c>
      <c r="AI138" s="27">
        <f t="shared" si="8"/>
        <v>0.1487909913</v>
      </c>
      <c r="AJ138" s="27">
        <f t="shared" si="9"/>
        <v>0.1154049901</v>
      </c>
      <c r="AK138" s="27">
        <f t="shared" si="10"/>
        <v>-0.1168877999</v>
      </c>
      <c r="AL138" s="27">
        <f t="shared" si="11"/>
        <v>0.6462747719</v>
      </c>
      <c r="AM138" s="28">
        <f t="shared" si="12"/>
        <v>-0.1168877999</v>
      </c>
      <c r="AN138" s="27">
        <f t="shared" si="13"/>
        <v>0.1349908695</v>
      </c>
      <c r="AO138" s="27">
        <f t="shared" si="14"/>
        <v>0.1185454296</v>
      </c>
      <c r="AP138" s="27">
        <f t="shared" si="15"/>
        <v>0.3946564278</v>
      </c>
      <c r="AQ138" s="27">
        <f t="shared" si="16"/>
        <v>1.117632483</v>
      </c>
      <c r="AR138" s="28" t="str">
        <f t="shared" si="17"/>
        <v>#N/A</v>
      </c>
      <c r="AS138" s="27">
        <f t="shared" si="18"/>
        <v>0.1186069188</v>
      </c>
      <c r="AT138" s="27">
        <f t="shared" si="19"/>
        <v>0.1180945525</v>
      </c>
      <c r="AU138" s="27">
        <f t="shared" si="20"/>
        <v>3.139059648</v>
      </c>
      <c r="AV138" s="27">
        <f t="shared" si="21"/>
        <v>3.151535184</v>
      </c>
      <c r="AW138" s="28" t="str">
        <f t="shared" si="22"/>
        <v>#N/A</v>
      </c>
      <c r="AX138" s="27">
        <f t="shared" si="23"/>
        <v>0.1137580986</v>
      </c>
      <c r="AY138" s="27">
        <f t="shared" si="24"/>
        <v>0.1206543484</v>
      </c>
    </row>
    <row r="139" ht="15.75" customHeight="1">
      <c r="Y139" s="24">
        <v>42125.0</v>
      </c>
      <c r="Z139" s="25">
        <v>0.0074</v>
      </c>
      <c r="AA139" s="26">
        <f t="shared" si="1"/>
        <v>430.6419123</v>
      </c>
      <c r="AB139" s="25">
        <v>0.0136</v>
      </c>
      <c r="AC139" s="14">
        <f t="shared" si="2"/>
        <v>-0.2462203461</v>
      </c>
      <c r="AD139" s="27">
        <f t="shared" si="3"/>
        <v>0.01435647668</v>
      </c>
      <c r="AE139" s="28" t="str">
        <f t="shared" si="4"/>
        <v>#N/A</v>
      </c>
      <c r="AF139" s="27">
        <f t="shared" si="5"/>
        <v>-0.0616766607</v>
      </c>
      <c r="AG139" s="27">
        <f t="shared" si="6"/>
        <v>0.1797597026</v>
      </c>
      <c r="AH139" s="28">
        <f t="shared" si="7"/>
        <v>-0.0616766607</v>
      </c>
      <c r="AI139" s="27">
        <f t="shared" si="8"/>
        <v>0.1436702285</v>
      </c>
      <c r="AJ139" s="27">
        <f t="shared" si="9"/>
        <v>0.1154049901</v>
      </c>
      <c r="AK139" s="27">
        <f t="shared" si="10"/>
        <v>-0.09555658737</v>
      </c>
      <c r="AL139" s="27">
        <f t="shared" si="11"/>
        <v>0.6462747719</v>
      </c>
      <c r="AM139" s="28">
        <f t="shared" si="12"/>
        <v>-0.09555658737</v>
      </c>
      <c r="AN139" s="27">
        <f t="shared" si="13"/>
        <v>0.1367779887</v>
      </c>
      <c r="AO139" s="27">
        <f t="shared" si="14"/>
        <v>0.1185454296</v>
      </c>
      <c r="AP139" s="27">
        <f t="shared" si="15"/>
        <v>0.4412744699</v>
      </c>
      <c r="AQ139" s="27">
        <f t="shared" si="16"/>
        <v>1.117632483</v>
      </c>
      <c r="AR139" s="28" t="str">
        <f t="shared" si="17"/>
        <v>#N/A</v>
      </c>
      <c r="AS139" s="27">
        <f t="shared" si="18"/>
        <v>0.1195011409</v>
      </c>
      <c r="AT139" s="27">
        <f t="shared" si="19"/>
        <v>0.1180945525</v>
      </c>
      <c r="AU139" s="27">
        <f t="shared" si="20"/>
        <v>3.151448453</v>
      </c>
      <c r="AV139" s="27">
        <f t="shared" si="21"/>
        <v>3.151535184</v>
      </c>
      <c r="AW139" s="28" t="str">
        <f t="shared" si="22"/>
        <v>#N/A</v>
      </c>
      <c r="AX139" s="27">
        <f t="shared" si="23"/>
        <v>0.113826227</v>
      </c>
      <c r="AY139" s="27">
        <f t="shared" si="24"/>
        <v>0.1206543484</v>
      </c>
    </row>
    <row r="140" ht="15.75" customHeight="1">
      <c r="Y140" s="24">
        <v>42156.0</v>
      </c>
      <c r="Z140" s="25">
        <v>0.0079</v>
      </c>
      <c r="AA140" s="26">
        <f t="shared" si="1"/>
        <v>459.408792</v>
      </c>
      <c r="AB140" s="25">
        <v>0.0668</v>
      </c>
      <c r="AC140" s="14">
        <f t="shared" si="2"/>
        <v>-0.1958678652</v>
      </c>
      <c r="AD140" s="27">
        <f t="shared" si="3"/>
        <v>0.01435647668</v>
      </c>
      <c r="AE140" s="28" t="str">
        <f t="shared" si="4"/>
        <v>#N/A</v>
      </c>
      <c r="AF140" s="27">
        <f t="shared" si="5"/>
        <v>0.01193220619</v>
      </c>
      <c r="AG140" s="27">
        <f t="shared" si="6"/>
        <v>0.1797597026</v>
      </c>
      <c r="AH140" s="28" t="str">
        <f t="shared" si="7"/>
        <v>#N/A</v>
      </c>
      <c r="AI140" s="27">
        <f t="shared" si="8"/>
        <v>0.1599882723</v>
      </c>
      <c r="AJ140" s="27">
        <f t="shared" si="9"/>
        <v>0.1154049901</v>
      </c>
      <c r="AK140" s="27">
        <f t="shared" si="10"/>
        <v>-0.1135719947</v>
      </c>
      <c r="AL140" s="27">
        <f t="shared" si="11"/>
        <v>0.6462747719</v>
      </c>
      <c r="AM140" s="28">
        <f t="shared" si="12"/>
        <v>-0.1135719947</v>
      </c>
      <c r="AN140" s="27">
        <f t="shared" si="13"/>
        <v>0.1354180416</v>
      </c>
      <c r="AO140" s="27">
        <f t="shared" si="14"/>
        <v>0.1185454296</v>
      </c>
      <c r="AP140" s="27">
        <f t="shared" si="15"/>
        <v>0.4710258813</v>
      </c>
      <c r="AQ140" s="27">
        <f t="shared" si="16"/>
        <v>1.117632483</v>
      </c>
      <c r="AR140" s="28" t="str">
        <f t="shared" si="17"/>
        <v>#N/A</v>
      </c>
      <c r="AS140" s="27">
        <f t="shared" si="18"/>
        <v>0.1193781748</v>
      </c>
      <c r="AT140" s="27">
        <f t="shared" si="19"/>
        <v>0.1180945525</v>
      </c>
      <c r="AU140" s="27">
        <f t="shared" si="20"/>
        <v>3.225655906</v>
      </c>
      <c r="AV140" s="27">
        <f t="shared" si="21"/>
        <v>3.151535184</v>
      </c>
      <c r="AW140" s="28" t="str">
        <f t="shared" si="22"/>
        <v>#N/A</v>
      </c>
      <c r="AX140" s="27">
        <f t="shared" si="23"/>
        <v>0.1137025681</v>
      </c>
      <c r="AY140" s="27">
        <f t="shared" si="24"/>
        <v>0.1206543484</v>
      </c>
    </row>
    <row r="141" ht="15.75" customHeight="1">
      <c r="Y141" s="24">
        <v>42186.0</v>
      </c>
      <c r="Z141" s="25">
        <v>0.0062</v>
      </c>
      <c r="AA141" s="26">
        <f t="shared" si="1"/>
        <v>472.0425338</v>
      </c>
      <c r="AB141" s="25">
        <v>0.0275</v>
      </c>
      <c r="AC141" s="14">
        <f t="shared" si="2"/>
        <v>-0.1737542315</v>
      </c>
      <c r="AD141" s="27">
        <f t="shared" si="3"/>
        <v>0.01435647668</v>
      </c>
      <c r="AE141" s="28" t="str">
        <f t="shared" si="4"/>
        <v>#N/A</v>
      </c>
      <c r="AF141" s="27">
        <f t="shared" si="5"/>
        <v>-0.02324063705</v>
      </c>
      <c r="AG141" s="27">
        <f t="shared" si="6"/>
        <v>0.1797597026</v>
      </c>
      <c r="AH141" s="28">
        <f t="shared" si="7"/>
        <v>-0.02324063705</v>
      </c>
      <c r="AI141" s="27">
        <f t="shared" si="8"/>
        <v>0.1480442563</v>
      </c>
      <c r="AJ141" s="27">
        <f t="shared" si="9"/>
        <v>0.1154049901</v>
      </c>
      <c r="AK141" s="27">
        <f t="shared" si="10"/>
        <v>-0.08985428681</v>
      </c>
      <c r="AL141" s="27">
        <f t="shared" si="11"/>
        <v>0.6462747719</v>
      </c>
      <c r="AM141" s="28">
        <f t="shared" si="12"/>
        <v>-0.08985428681</v>
      </c>
      <c r="AN141" s="27">
        <f t="shared" si="13"/>
        <v>0.1392426491</v>
      </c>
      <c r="AO141" s="27">
        <f t="shared" si="14"/>
        <v>0.1185454296</v>
      </c>
      <c r="AP141" s="27">
        <f t="shared" si="15"/>
        <v>0.5508354681</v>
      </c>
      <c r="AQ141" s="27">
        <f t="shared" si="16"/>
        <v>1.117632483</v>
      </c>
      <c r="AR141" s="28" t="str">
        <f t="shared" si="17"/>
        <v>#N/A</v>
      </c>
      <c r="AS141" s="27">
        <f t="shared" si="18"/>
        <v>0.1223209331</v>
      </c>
      <c r="AT141" s="27">
        <f t="shared" si="19"/>
        <v>0.1180945525</v>
      </c>
      <c r="AU141" s="27">
        <f t="shared" si="20"/>
        <v>3.528762026</v>
      </c>
      <c r="AV141" s="27">
        <f t="shared" si="21"/>
        <v>3.151535184</v>
      </c>
      <c r="AW141" s="28" t="str">
        <f t="shared" si="22"/>
        <v>#N/A</v>
      </c>
      <c r="AX141" s="27">
        <f t="shared" si="23"/>
        <v>0.1148486917</v>
      </c>
      <c r="AY141" s="27">
        <f t="shared" si="24"/>
        <v>0.1206543484</v>
      </c>
    </row>
    <row r="142" ht="15.75" customHeight="1">
      <c r="Y142" s="24">
        <v>42217.0</v>
      </c>
      <c r="Z142" s="25">
        <v>0.0022</v>
      </c>
      <c r="AA142" s="26">
        <f t="shared" si="1"/>
        <v>466.4724319</v>
      </c>
      <c r="AB142" s="25">
        <v>-0.0118</v>
      </c>
      <c r="AC142" s="14">
        <f t="shared" si="2"/>
        <v>-0.1835039316</v>
      </c>
      <c r="AD142" s="27">
        <f t="shared" si="3"/>
        <v>0.01435647668</v>
      </c>
      <c r="AE142" s="28">
        <f t="shared" si="4"/>
        <v>-0.0118</v>
      </c>
      <c r="AF142" s="27">
        <f t="shared" si="5"/>
        <v>-0.05803298286</v>
      </c>
      <c r="AG142" s="27">
        <f t="shared" si="6"/>
        <v>0.1797597026</v>
      </c>
      <c r="AH142" s="28">
        <f t="shared" si="7"/>
        <v>-0.05803298286</v>
      </c>
      <c r="AI142" s="27">
        <f t="shared" si="8"/>
        <v>0.1455795534</v>
      </c>
      <c r="AJ142" s="27">
        <f t="shared" si="9"/>
        <v>0.1154049901</v>
      </c>
      <c r="AK142" s="27">
        <f t="shared" si="10"/>
        <v>-0.1185912155</v>
      </c>
      <c r="AL142" s="27">
        <f t="shared" si="11"/>
        <v>0.6462747719</v>
      </c>
      <c r="AM142" s="28">
        <f t="shared" si="12"/>
        <v>-0.1185912155</v>
      </c>
      <c r="AN142" s="27">
        <f t="shared" si="13"/>
        <v>0.1353497185</v>
      </c>
      <c r="AO142" s="27">
        <f t="shared" si="14"/>
        <v>0.1185454296</v>
      </c>
      <c r="AP142" s="27">
        <f t="shared" si="15"/>
        <v>0.543325369</v>
      </c>
      <c r="AQ142" s="27">
        <f t="shared" si="16"/>
        <v>1.117632483</v>
      </c>
      <c r="AR142" s="28" t="str">
        <f t="shared" si="17"/>
        <v>#N/A</v>
      </c>
      <c r="AS142" s="27">
        <f t="shared" si="18"/>
        <v>0.1221371992</v>
      </c>
      <c r="AT142" s="27">
        <f t="shared" si="19"/>
        <v>0.1180945525</v>
      </c>
      <c r="AU142" s="27">
        <f t="shared" si="20"/>
        <v>3.657494727</v>
      </c>
      <c r="AV142" s="27">
        <f t="shared" si="21"/>
        <v>3.151535184</v>
      </c>
      <c r="AW142" s="28" t="str">
        <f t="shared" si="22"/>
        <v>#N/A</v>
      </c>
      <c r="AX142" s="27">
        <f t="shared" si="23"/>
        <v>0.1148480683</v>
      </c>
      <c r="AY142" s="27">
        <f t="shared" si="24"/>
        <v>0.1206543484</v>
      </c>
    </row>
    <row r="143" ht="15.75" customHeight="1">
      <c r="Y143" s="24">
        <v>42248.0</v>
      </c>
      <c r="Z143" s="25">
        <v>0.0054</v>
      </c>
      <c r="AA143" s="26">
        <f t="shared" si="1"/>
        <v>447.9068291</v>
      </c>
      <c r="AB143" s="25">
        <v>-0.0398</v>
      </c>
      <c r="AC143" s="14">
        <f t="shared" si="2"/>
        <v>-0.2160004751</v>
      </c>
      <c r="AD143" s="27">
        <f t="shared" si="3"/>
        <v>0.01435647668</v>
      </c>
      <c r="AE143" s="28">
        <f t="shared" si="4"/>
        <v>-0.0398</v>
      </c>
      <c r="AF143" s="27">
        <f t="shared" si="5"/>
        <v>-0.1010071267</v>
      </c>
      <c r="AG143" s="27">
        <f t="shared" si="6"/>
        <v>0.1797597026</v>
      </c>
      <c r="AH143" s="28">
        <f t="shared" si="7"/>
        <v>-0.1010071267</v>
      </c>
      <c r="AI143" s="27">
        <f t="shared" si="8"/>
        <v>0.1492410497</v>
      </c>
      <c r="AJ143" s="27">
        <f t="shared" si="9"/>
        <v>0.1154049901</v>
      </c>
      <c r="AK143" s="27">
        <f t="shared" si="10"/>
        <v>-0.1252303296</v>
      </c>
      <c r="AL143" s="27">
        <f t="shared" si="11"/>
        <v>0.6462747719</v>
      </c>
      <c r="AM143" s="28">
        <f t="shared" si="12"/>
        <v>-0.1252303296</v>
      </c>
      <c r="AN143" s="27">
        <f t="shared" si="13"/>
        <v>0.135448395</v>
      </c>
      <c r="AO143" s="27">
        <f t="shared" si="14"/>
        <v>0.1185454296</v>
      </c>
      <c r="AP143" s="27">
        <f t="shared" si="15"/>
        <v>0.5049478287</v>
      </c>
      <c r="AQ143" s="27">
        <f t="shared" si="16"/>
        <v>1.117632483</v>
      </c>
      <c r="AR143" s="28" t="str">
        <f t="shared" si="17"/>
        <v>#N/A</v>
      </c>
      <c r="AS143" s="27">
        <f t="shared" si="18"/>
        <v>0.1224249464</v>
      </c>
      <c r="AT143" s="27">
        <f t="shared" si="19"/>
        <v>0.1180945525</v>
      </c>
      <c r="AU143" s="27">
        <f t="shared" si="20"/>
        <v>3.701743068</v>
      </c>
      <c r="AV143" s="27">
        <f t="shared" si="21"/>
        <v>3.151535184</v>
      </c>
      <c r="AW143" s="28" t="str">
        <f t="shared" si="22"/>
        <v>#N/A</v>
      </c>
      <c r="AX143" s="27">
        <f t="shared" si="23"/>
        <v>0.1146033912</v>
      </c>
      <c r="AY143" s="27">
        <f t="shared" si="24"/>
        <v>0.1206543484</v>
      </c>
    </row>
    <row r="144" ht="15.75" customHeight="1">
      <c r="Y144" s="24">
        <v>42278.0</v>
      </c>
      <c r="Z144" s="25">
        <v>0.0082</v>
      </c>
      <c r="AA144" s="26">
        <f t="shared" si="1"/>
        <v>436.619577</v>
      </c>
      <c r="AB144" s="25">
        <v>-0.0252</v>
      </c>
      <c r="AC144" s="14">
        <f t="shared" si="2"/>
        <v>-0.2357572631</v>
      </c>
      <c r="AD144" s="27">
        <f t="shared" si="3"/>
        <v>0.01435647668</v>
      </c>
      <c r="AE144" s="28">
        <f t="shared" si="4"/>
        <v>-0.0252</v>
      </c>
      <c r="AF144" s="27">
        <f t="shared" si="5"/>
        <v>-0.06950705784</v>
      </c>
      <c r="AG144" s="27">
        <f t="shared" si="6"/>
        <v>0.1797597026</v>
      </c>
      <c r="AH144" s="28">
        <f t="shared" si="7"/>
        <v>-0.06950705784</v>
      </c>
      <c r="AI144" s="27">
        <f t="shared" si="8"/>
        <v>0.1405214963</v>
      </c>
      <c r="AJ144" s="27">
        <f t="shared" si="9"/>
        <v>0.1154049901</v>
      </c>
      <c r="AK144" s="27">
        <f t="shared" si="10"/>
        <v>-0.174573666</v>
      </c>
      <c r="AL144" s="27">
        <f t="shared" si="11"/>
        <v>0.6462747719</v>
      </c>
      <c r="AM144" s="28">
        <f t="shared" si="12"/>
        <v>-0.174573666</v>
      </c>
      <c r="AN144" s="27">
        <f t="shared" si="13"/>
        <v>0.1365113367</v>
      </c>
      <c r="AO144" s="27">
        <f t="shared" si="14"/>
        <v>0.1185454296</v>
      </c>
      <c r="AP144" s="27">
        <f t="shared" si="15"/>
        <v>0.4364323113</v>
      </c>
      <c r="AQ144" s="27">
        <f t="shared" si="16"/>
        <v>1.117632483</v>
      </c>
      <c r="AR144" s="28" t="str">
        <f t="shared" si="17"/>
        <v>#N/A</v>
      </c>
      <c r="AS144" s="27">
        <f t="shared" si="18"/>
        <v>0.1242356748</v>
      </c>
      <c r="AT144" s="27">
        <f t="shared" si="19"/>
        <v>0.1180945525</v>
      </c>
      <c r="AU144" s="27">
        <f t="shared" si="20"/>
        <v>3.63417542</v>
      </c>
      <c r="AV144" s="27">
        <f t="shared" si="21"/>
        <v>3.151535184</v>
      </c>
      <c r="AW144" s="28" t="str">
        <f t="shared" si="22"/>
        <v>#N/A</v>
      </c>
      <c r="AX144" s="27">
        <f t="shared" si="23"/>
        <v>0.115171875</v>
      </c>
      <c r="AY144" s="27">
        <f t="shared" si="24"/>
        <v>0.1206543484</v>
      </c>
    </row>
    <row r="145" ht="15.75" customHeight="1">
      <c r="Y145" s="24">
        <v>42309.0</v>
      </c>
      <c r="Z145" s="25">
        <v>0.0101</v>
      </c>
      <c r="AA145" s="26">
        <f t="shared" si="1"/>
        <v>449.1505589</v>
      </c>
      <c r="AB145" s="25">
        <v>0.0287</v>
      </c>
      <c r="AC145" s="14">
        <f t="shared" si="2"/>
        <v>-0.2138234966</v>
      </c>
      <c r="AD145" s="27">
        <f t="shared" si="3"/>
        <v>0.01435647668</v>
      </c>
      <c r="AE145" s="28" t="str">
        <f t="shared" si="4"/>
        <v>#N/A</v>
      </c>
      <c r="AF145" s="27">
        <f t="shared" si="5"/>
        <v>0.01140964666</v>
      </c>
      <c r="AG145" s="27">
        <f t="shared" si="6"/>
        <v>0.1797597026</v>
      </c>
      <c r="AH145" s="28" t="str">
        <f t="shared" si="7"/>
        <v>#N/A</v>
      </c>
      <c r="AI145" s="27">
        <f t="shared" si="8"/>
        <v>0.13354657</v>
      </c>
      <c r="AJ145" s="27">
        <f t="shared" si="9"/>
        <v>0.1154049901</v>
      </c>
      <c r="AK145" s="27">
        <f t="shared" si="10"/>
        <v>-0.1781987638</v>
      </c>
      <c r="AL145" s="27">
        <f t="shared" si="11"/>
        <v>0.6462747719</v>
      </c>
      <c r="AM145" s="28">
        <f t="shared" si="12"/>
        <v>-0.1781987638</v>
      </c>
      <c r="AN145" s="27">
        <f t="shared" si="13"/>
        <v>0.1367103117</v>
      </c>
      <c r="AO145" s="27">
        <f t="shared" si="14"/>
        <v>0.1185454296</v>
      </c>
      <c r="AP145" s="27">
        <f t="shared" si="15"/>
        <v>0.3807654245</v>
      </c>
      <c r="AQ145" s="27">
        <f t="shared" si="16"/>
        <v>1.117632483</v>
      </c>
      <c r="AR145" s="28" t="str">
        <f t="shared" si="17"/>
        <v>#N/A</v>
      </c>
      <c r="AS145" s="27">
        <f t="shared" si="18"/>
        <v>0.124999872</v>
      </c>
      <c r="AT145" s="27">
        <f t="shared" si="19"/>
        <v>0.1180945525</v>
      </c>
      <c r="AU145" s="27">
        <f t="shared" si="20"/>
        <v>3.440572299</v>
      </c>
      <c r="AV145" s="27">
        <f t="shared" si="21"/>
        <v>3.151535184</v>
      </c>
      <c r="AW145" s="28" t="str">
        <f t="shared" si="22"/>
        <v>#N/A</v>
      </c>
      <c r="AX145" s="27">
        <f t="shared" si="23"/>
        <v>0.1158092956</v>
      </c>
      <c r="AY145" s="27">
        <f t="shared" si="24"/>
        <v>0.1206543484</v>
      </c>
    </row>
    <row r="146" ht="15.75" customHeight="1">
      <c r="Y146" s="24">
        <v>42339.0</v>
      </c>
      <c r="Z146" s="25">
        <v>0.0096</v>
      </c>
      <c r="AA146" s="26">
        <f t="shared" si="1"/>
        <v>463.4784617</v>
      </c>
      <c r="AB146" s="35">
        <v>0.0319</v>
      </c>
      <c r="AC146" s="14">
        <f t="shared" si="2"/>
        <v>-0.1887444661</v>
      </c>
      <c r="AD146" s="27">
        <f t="shared" si="3"/>
        <v>0.01435647668</v>
      </c>
      <c r="AE146" s="28" t="str">
        <f t="shared" si="4"/>
        <v>#N/A</v>
      </c>
      <c r="AF146" s="36">
        <f t="shared" si="5"/>
        <v>0.1030158681</v>
      </c>
      <c r="AG146" s="27">
        <f t="shared" si="6"/>
        <v>0.1797597026</v>
      </c>
      <c r="AH146" s="37" t="str">
        <f t="shared" si="7"/>
        <v>#N/A</v>
      </c>
      <c r="AI146" s="36">
        <f t="shared" si="8"/>
        <v>0.1217197974</v>
      </c>
      <c r="AJ146" s="27">
        <f t="shared" si="9"/>
        <v>0.1154049901</v>
      </c>
      <c r="AK146" s="27">
        <f t="shared" si="10"/>
        <v>-0.1579811437</v>
      </c>
      <c r="AL146" s="27">
        <f t="shared" si="11"/>
        <v>0.6462747719</v>
      </c>
      <c r="AM146" s="28">
        <f t="shared" si="12"/>
        <v>-0.1579811437</v>
      </c>
      <c r="AN146" s="27">
        <f t="shared" si="13"/>
        <v>0.1379853446</v>
      </c>
      <c r="AO146" s="27">
        <f t="shared" si="14"/>
        <v>0.1185454296</v>
      </c>
      <c r="AP146" s="27">
        <f t="shared" si="15"/>
        <v>0.372228183</v>
      </c>
      <c r="AQ146" s="27">
        <f t="shared" si="16"/>
        <v>1.117632483</v>
      </c>
      <c r="AR146" s="28" t="str">
        <f t="shared" si="17"/>
        <v>#N/A</v>
      </c>
      <c r="AS146" s="27">
        <f t="shared" si="18"/>
        <v>0.124729695</v>
      </c>
      <c r="AT146" s="27">
        <f t="shared" si="19"/>
        <v>0.1180945525</v>
      </c>
      <c r="AU146" s="27">
        <f t="shared" si="20"/>
        <v>3.040704753</v>
      </c>
      <c r="AV146" s="27">
        <f t="shared" si="21"/>
        <v>3.151535184</v>
      </c>
      <c r="AW146" s="28" t="str">
        <f t="shared" si="22"/>
        <v>#N/A</v>
      </c>
      <c r="AX146" s="27">
        <f t="shared" si="23"/>
        <v>0.1097120783</v>
      </c>
      <c r="AY146" s="27">
        <f t="shared" si="24"/>
        <v>0.1206543484</v>
      </c>
    </row>
    <row r="147" ht="15.75" customHeight="1">
      <c r="Y147" s="24">
        <v>42370.0</v>
      </c>
      <c r="Z147" s="25">
        <v>0.0127</v>
      </c>
      <c r="AA147" s="26">
        <f t="shared" si="1"/>
        <v>419.0308772</v>
      </c>
      <c r="AB147" s="25">
        <v>-0.0959</v>
      </c>
      <c r="AC147" s="14">
        <f t="shared" si="2"/>
        <v>-0.2665438718</v>
      </c>
      <c r="AD147" s="27">
        <f t="shared" si="3"/>
        <v>0.01435647668</v>
      </c>
      <c r="AE147" s="28">
        <f t="shared" si="4"/>
        <v>-0.0959</v>
      </c>
      <c r="AF147" s="27">
        <f t="shared" si="5"/>
        <v>-0.03732344209</v>
      </c>
      <c r="AG147" s="27">
        <f t="shared" si="6"/>
        <v>0.1797597026</v>
      </c>
      <c r="AH147" s="28">
        <f t="shared" si="7"/>
        <v>-0.03732344209</v>
      </c>
      <c r="AI147" s="27">
        <f t="shared" si="8"/>
        <v>0.1561550162</v>
      </c>
      <c r="AJ147" s="27">
        <f t="shared" si="9"/>
        <v>0.1154049901</v>
      </c>
      <c r="AK147" s="27">
        <f t="shared" si="10"/>
        <v>-0.1681385756</v>
      </c>
      <c r="AL147" s="27">
        <f t="shared" si="11"/>
        <v>0.6462747719</v>
      </c>
      <c r="AM147" s="37">
        <f t="shared" si="12"/>
        <v>-0.1681385756</v>
      </c>
      <c r="AN147" s="27">
        <f t="shared" si="13"/>
        <v>0.1366526814</v>
      </c>
      <c r="AO147" s="27">
        <f t="shared" si="14"/>
        <v>0.1185454296</v>
      </c>
      <c r="AP147" s="27">
        <f t="shared" si="15"/>
        <v>0.3768983489</v>
      </c>
      <c r="AQ147" s="27">
        <f t="shared" si="16"/>
        <v>1.117632483</v>
      </c>
      <c r="AR147" s="28" t="str">
        <f t="shared" si="17"/>
        <v>#N/A</v>
      </c>
      <c r="AS147" s="27">
        <f t="shared" si="18"/>
        <v>0.124867682</v>
      </c>
      <c r="AT147" s="27">
        <f t="shared" si="19"/>
        <v>0.1180945525</v>
      </c>
      <c r="AU147" s="27">
        <f t="shared" si="20"/>
        <v>3.000770711</v>
      </c>
      <c r="AV147" s="27">
        <f t="shared" si="21"/>
        <v>3.151535184</v>
      </c>
      <c r="AW147" s="28" t="str">
        <f t="shared" si="22"/>
        <v>#N/A</v>
      </c>
      <c r="AX147" s="27">
        <f t="shared" si="23"/>
        <v>0.1094761767</v>
      </c>
      <c r="AY147" s="27">
        <f t="shared" si="24"/>
        <v>0.1206543484</v>
      </c>
    </row>
    <row r="148" ht="15.75" customHeight="1">
      <c r="Y148" s="24">
        <v>42401.0</v>
      </c>
      <c r="Z148" s="25">
        <v>0.009</v>
      </c>
      <c r="AA148" s="26">
        <f t="shared" si="1"/>
        <v>419.5756174</v>
      </c>
      <c r="AB148" s="25">
        <v>0.0013</v>
      </c>
      <c r="AC148" s="14">
        <f t="shared" si="2"/>
        <v>-0.2655903789</v>
      </c>
      <c r="AD148" s="27">
        <f t="shared" si="3"/>
        <v>0.01435647668</v>
      </c>
      <c r="AE148" s="28" t="str">
        <f t="shared" si="4"/>
        <v>#N/A</v>
      </c>
      <c r="AF148" s="27">
        <f t="shared" si="5"/>
        <v>-0.01660065554</v>
      </c>
      <c r="AG148" s="27">
        <f t="shared" si="6"/>
        <v>0.1797597026</v>
      </c>
      <c r="AH148" s="28">
        <f t="shared" si="7"/>
        <v>-0.01660065554</v>
      </c>
      <c r="AI148" s="27">
        <f t="shared" si="8"/>
        <v>0.1549842778</v>
      </c>
      <c r="AJ148" s="27">
        <f t="shared" si="9"/>
        <v>0.1154049901</v>
      </c>
      <c r="AK148" s="27">
        <f t="shared" si="10"/>
        <v>-0.2665438718</v>
      </c>
      <c r="AL148" s="27">
        <f t="shared" si="11"/>
        <v>0.6462747719</v>
      </c>
      <c r="AM148" s="28">
        <f t="shared" si="12"/>
        <v>-0.2665438718</v>
      </c>
      <c r="AN148" s="27">
        <f t="shared" si="13"/>
        <v>0.1452761299</v>
      </c>
      <c r="AO148" s="27">
        <f t="shared" si="14"/>
        <v>0.1185454296</v>
      </c>
      <c r="AP148" s="27">
        <f t="shared" si="15"/>
        <v>0.2180565531</v>
      </c>
      <c r="AQ148" s="27">
        <f t="shared" si="16"/>
        <v>1.117632483</v>
      </c>
      <c r="AR148" s="28" t="str">
        <f t="shared" si="17"/>
        <v>#N/A</v>
      </c>
      <c r="AS148" s="27">
        <f t="shared" si="18"/>
        <v>0.1326804858</v>
      </c>
      <c r="AT148" s="27">
        <f t="shared" si="19"/>
        <v>0.1180945525</v>
      </c>
      <c r="AU148" s="27">
        <f t="shared" si="20"/>
        <v>2.52990807</v>
      </c>
      <c r="AV148" s="27">
        <f t="shared" si="21"/>
        <v>3.151535184</v>
      </c>
      <c r="AW148" s="28" t="str">
        <f t="shared" si="22"/>
        <v>#N/A</v>
      </c>
      <c r="AX148" s="27">
        <f t="shared" si="23"/>
        <v>0.1146009969</v>
      </c>
      <c r="AY148" s="27">
        <f t="shared" si="24"/>
        <v>0.1206543484</v>
      </c>
    </row>
    <row r="149" ht="15.75" customHeight="1">
      <c r="Y149" s="24">
        <v>42430.0</v>
      </c>
      <c r="Z149" s="25">
        <v>0.0043</v>
      </c>
      <c r="AA149" s="26">
        <f t="shared" si="1"/>
        <v>475.6728774</v>
      </c>
      <c r="AB149" s="25">
        <v>0.1337</v>
      </c>
      <c r="AC149" s="14">
        <f t="shared" si="2"/>
        <v>-0.1673998125</v>
      </c>
      <c r="AD149" s="27">
        <f t="shared" si="3"/>
        <v>0.01435647668</v>
      </c>
      <c r="AE149" s="28" t="str">
        <f t="shared" si="4"/>
        <v>#N/A</v>
      </c>
      <c r="AF149" s="27">
        <f t="shared" si="5"/>
        <v>0.1630292477</v>
      </c>
      <c r="AG149" s="27">
        <f t="shared" si="6"/>
        <v>0.1797597026</v>
      </c>
      <c r="AH149" s="28" t="str">
        <f t="shared" si="7"/>
        <v>#N/A</v>
      </c>
      <c r="AI149" s="27">
        <f t="shared" si="8"/>
        <v>0.1975827192</v>
      </c>
      <c r="AJ149" s="27">
        <f t="shared" si="9"/>
        <v>0.1154049901</v>
      </c>
      <c r="AK149" s="27">
        <f t="shared" si="10"/>
        <v>-0.2582470244</v>
      </c>
      <c r="AL149" s="27">
        <f t="shared" si="11"/>
        <v>0.6462747719</v>
      </c>
      <c r="AM149" s="28">
        <f t="shared" si="12"/>
        <v>-0.2582470244</v>
      </c>
      <c r="AN149" s="27">
        <f t="shared" si="13"/>
        <v>0.1453620098</v>
      </c>
      <c r="AO149" s="27">
        <f t="shared" si="14"/>
        <v>0.1185454296</v>
      </c>
      <c r="AP149" s="27">
        <f t="shared" si="15"/>
        <v>0.2179349177</v>
      </c>
      <c r="AQ149" s="27">
        <f t="shared" si="16"/>
        <v>1.117632483</v>
      </c>
      <c r="AR149" s="28" t="str">
        <f t="shared" si="17"/>
        <v>#N/A</v>
      </c>
      <c r="AS149" s="27">
        <f t="shared" si="18"/>
        <v>0.1326808955</v>
      </c>
      <c r="AT149" s="27">
        <f t="shared" si="19"/>
        <v>0.1180945525</v>
      </c>
      <c r="AU149" s="27">
        <f t="shared" si="20"/>
        <v>2.268143274</v>
      </c>
      <c r="AV149" s="27">
        <f t="shared" si="21"/>
        <v>3.151535184</v>
      </c>
      <c r="AW149" s="28" t="str">
        <f t="shared" si="22"/>
        <v>#N/A</v>
      </c>
      <c r="AX149" s="27">
        <f t="shared" si="23"/>
        <v>0.1124191377</v>
      </c>
      <c r="AY149" s="27">
        <f t="shared" si="24"/>
        <v>0.1206543484</v>
      </c>
    </row>
    <row r="150" ht="15.75" customHeight="1">
      <c r="Y150" s="24">
        <v>42461.0</v>
      </c>
      <c r="Z150" s="25">
        <v>0.0061</v>
      </c>
      <c r="AA150" s="26">
        <f t="shared" si="1"/>
        <v>497.8868008</v>
      </c>
      <c r="AB150" s="25">
        <v>0.0467</v>
      </c>
      <c r="AC150" s="14">
        <f t="shared" si="2"/>
        <v>-0.1285173838</v>
      </c>
      <c r="AD150" s="27">
        <f t="shared" si="3"/>
        <v>0.01435647668</v>
      </c>
      <c r="AE150" s="28" t="str">
        <f t="shared" si="4"/>
        <v>#N/A</v>
      </c>
      <c r="AF150" s="27">
        <f t="shared" si="5"/>
        <v>0.1718740022</v>
      </c>
      <c r="AG150" s="27">
        <f t="shared" si="6"/>
        <v>0.1797597026</v>
      </c>
      <c r="AH150" s="28" t="str">
        <f t="shared" si="7"/>
        <v>#N/A</v>
      </c>
      <c r="AI150" s="27">
        <f t="shared" si="8"/>
        <v>0.1988127374</v>
      </c>
      <c r="AJ150" s="27">
        <f t="shared" si="9"/>
        <v>0.1154049901</v>
      </c>
      <c r="AK150" s="27">
        <f t="shared" si="10"/>
        <v>-0.1494635901</v>
      </c>
      <c r="AL150" s="27">
        <f t="shared" si="11"/>
        <v>0.6462747719</v>
      </c>
      <c r="AM150" s="28">
        <f t="shared" si="12"/>
        <v>-0.1494635901</v>
      </c>
      <c r="AN150" s="27">
        <f t="shared" si="13"/>
        <v>0.166583683</v>
      </c>
      <c r="AO150" s="27">
        <f t="shared" si="14"/>
        <v>0.1185454296</v>
      </c>
      <c r="AP150" s="27">
        <f t="shared" si="15"/>
        <v>0.3382174997</v>
      </c>
      <c r="AQ150" s="27">
        <f t="shared" si="16"/>
        <v>1.117632483</v>
      </c>
      <c r="AR150" s="28" t="str">
        <f t="shared" si="17"/>
        <v>#N/A</v>
      </c>
      <c r="AS150" s="27">
        <f t="shared" si="18"/>
        <v>0.1443342561</v>
      </c>
      <c r="AT150" s="27">
        <f t="shared" si="19"/>
        <v>0.1180945525</v>
      </c>
      <c r="AU150" s="27">
        <f t="shared" si="20"/>
        <v>2.673866167</v>
      </c>
      <c r="AV150" s="27">
        <f t="shared" si="21"/>
        <v>3.151535184</v>
      </c>
      <c r="AW150" s="28" t="str">
        <f t="shared" si="22"/>
        <v>#N/A</v>
      </c>
      <c r="AX150" s="27">
        <f t="shared" si="23"/>
        <v>0.1189811648</v>
      </c>
      <c r="AY150" s="27">
        <f t="shared" si="24"/>
        <v>0.1206543484</v>
      </c>
    </row>
    <row r="151" ht="15.75" customHeight="1">
      <c r="Y151" s="24">
        <v>42491.0</v>
      </c>
      <c r="Z151" s="25">
        <v>0.0078</v>
      </c>
      <c r="AA151" s="26">
        <f t="shared" si="1"/>
        <v>519.2461446</v>
      </c>
      <c r="AB151" s="25">
        <v>0.0429</v>
      </c>
      <c r="AC151" s="14">
        <f t="shared" si="2"/>
        <v>-0.09113077953</v>
      </c>
      <c r="AD151" s="27">
        <f t="shared" si="3"/>
        <v>0.01435647668</v>
      </c>
      <c r="AE151" s="28" t="str">
        <f t="shared" si="4"/>
        <v>#N/A</v>
      </c>
      <c r="AF151" s="27">
        <f t="shared" si="5"/>
        <v>0.2057492077</v>
      </c>
      <c r="AG151" s="27">
        <f t="shared" si="6"/>
        <v>0.1797597026</v>
      </c>
      <c r="AH151" s="28" t="str">
        <f t="shared" si="7"/>
        <v>#N/A</v>
      </c>
      <c r="AI151" s="27">
        <f t="shared" si="8"/>
        <v>0.200770552</v>
      </c>
      <c r="AJ151" s="27">
        <f t="shared" si="9"/>
        <v>0.1154049901</v>
      </c>
      <c r="AK151" s="27">
        <f t="shared" si="10"/>
        <v>-0.09250105994</v>
      </c>
      <c r="AL151" s="27">
        <f t="shared" si="11"/>
        <v>0.6462747719</v>
      </c>
      <c r="AM151" s="28">
        <f t="shared" si="12"/>
        <v>-0.09250105994</v>
      </c>
      <c r="AN151" s="27">
        <f t="shared" si="13"/>
        <v>0.1687739596</v>
      </c>
      <c r="AO151" s="27">
        <f t="shared" si="14"/>
        <v>0.1185454296</v>
      </c>
      <c r="AP151" s="27">
        <f t="shared" si="15"/>
        <v>0.4005721998</v>
      </c>
      <c r="AQ151" s="27">
        <f t="shared" si="16"/>
        <v>1.117632483</v>
      </c>
      <c r="AR151" s="28" t="str">
        <f t="shared" si="17"/>
        <v>#N/A</v>
      </c>
      <c r="AS151" s="27">
        <f t="shared" si="18"/>
        <v>0.1454653125</v>
      </c>
      <c r="AT151" s="27">
        <f t="shared" si="19"/>
        <v>0.1180945525</v>
      </c>
      <c r="AU151" s="27">
        <f t="shared" si="20"/>
        <v>2.757509984</v>
      </c>
      <c r="AV151" s="27">
        <f t="shared" si="21"/>
        <v>3.151535184</v>
      </c>
      <c r="AW151" s="28" t="str">
        <f t="shared" si="22"/>
        <v>#N/A</v>
      </c>
      <c r="AX151" s="27">
        <f t="shared" si="23"/>
        <v>0.1194436819</v>
      </c>
      <c r="AY151" s="27">
        <f t="shared" si="24"/>
        <v>0.1206543484</v>
      </c>
    </row>
    <row r="152" ht="15.75" customHeight="1">
      <c r="Y152" s="24">
        <v>42522.0</v>
      </c>
      <c r="Z152" s="25">
        <v>0.0035</v>
      </c>
      <c r="AA152" s="26">
        <f t="shared" si="1"/>
        <v>545.6757733</v>
      </c>
      <c r="AB152" s="25">
        <v>0.0509</v>
      </c>
      <c r="AC152" s="14">
        <f t="shared" si="2"/>
        <v>-0.04486933621</v>
      </c>
      <c r="AD152" s="27">
        <f t="shared" si="3"/>
        <v>0.01435647668</v>
      </c>
      <c r="AE152" s="28" t="str">
        <f t="shared" si="4"/>
        <v>#N/A</v>
      </c>
      <c r="AF152" s="27">
        <f t="shared" si="5"/>
        <v>0.187778255</v>
      </c>
      <c r="AG152" s="27">
        <f t="shared" si="6"/>
        <v>0.1797597026</v>
      </c>
      <c r="AH152" s="28" t="str">
        <f t="shared" si="7"/>
        <v>#N/A</v>
      </c>
      <c r="AI152" s="27">
        <f t="shared" si="8"/>
        <v>0.1970840222</v>
      </c>
      <c r="AJ152" s="27">
        <f t="shared" si="9"/>
        <v>0.1154049901</v>
      </c>
      <c r="AK152" s="27">
        <f t="shared" si="10"/>
        <v>-0.05356935541</v>
      </c>
      <c r="AL152" s="27">
        <f t="shared" si="11"/>
        <v>0.6462747719</v>
      </c>
      <c r="AM152" s="28">
        <f t="shared" si="12"/>
        <v>-0.05356935541</v>
      </c>
      <c r="AN152" s="27">
        <f t="shared" si="13"/>
        <v>0.1707145889</v>
      </c>
      <c r="AO152" s="27">
        <f t="shared" si="14"/>
        <v>0.1185454296</v>
      </c>
      <c r="AP152" s="27">
        <f t="shared" si="15"/>
        <v>0.4375127912</v>
      </c>
      <c r="AQ152" s="27">
        <f t="shared" si="16"/>
        <v>1.117632483</v>
      </c>
      <c r="AR152" s="28" t="str">
        <f t="shared" si="17"/>
        <v>#N/A</v>
      </c>
      <c r="AS152" s="27">
        <f t="shared" si="18"/>
        <v>0.1463164303</v>
      </c>
      <c r="AT152" s="27">
        <f t="shared" si="19"/>
        <v>0.1180945525</v>
      </c>
      <c r="AU152" s="27">
        <f t="shared" si="20"/>
        <v>2.707035438</v>
      </c>
      <c r="AV152" s="27">
        <f t="shared" si="21"/>
        <v>3.151535184</v>
      </c>
      <c r="AW152" s="28" t="str">
        <f t="shared" si="22"/>
        <v>#N/A</v>
      </c>
      <c r="AX152" s="27">
        <f t="shared" si="23"/>
        <v>0.1189826894</v>
      </c>
      <c r="AY152" s="27">
        <f t="shared" si="24"/>
        <v>0.1206543484</v>
      </c>
    </row>
    <row r="153" ht="15.75" customHeight="1">
      <c r="Y153" s="24">
        <v>42552.0</v>
      </c>
      <c r="Z153" s="25">
        <v>0.0052</v>
      </c>
      <c r="AA153" s="26">
        <f t="shared" si="1"/>
        <v>600.7890264</v>
      </c>
      <c r="AB153" s="25">
        <v>0.101</v>
      </c>
      <c r="AC153" s="14">
        <f t="shared" si="2"/>
        <v>0</v>
      </c>
      <c r="AD153" s="27">
        <f t="shared" si="3"/>
        <v>0.01435647668</v>
      </c>
      <c r="AE153" s="28" t="str">
        <f t="shared" si="4"/>
        <v>#N/A</v>
      </c>
      <c r="AF153" s="27">
        <f t="shared" si="5"/>
        <v>0.2727434148</v>
      </c>
      <c r="AG153" s="27">
        <f t="shared" si="6"/>
        <v>0.1797597026</v>
      </c>
      <c r="AH153" s="28" t="str">
        <f t="shared" si="7"/>
        <v>#N/A</v>
      </c>
      <c r="AI153" s="27">
        <f t="shared" si="8"/>
        <v>0.214716659</v>
      </c>
      <c r="AJ153" s="27">
        <f t="shared" si="9"/>
        <v>0.1154049901</v>
      </c>
      <c r="AK153" s="27">
        <f t="shared" si="10"/>
        <v>0.07211810327</v>
      </c>
      <c r="AL153" s="27">
        <f t="shared" si="11"/>
        <v>0.6462747719</v>
      </c>
      <c r="AM153" s="28" t="str">
        <f t="shared" si="12"/>
        <v>#N/A</v>
      </c>
      <c r="AN153" s="27">
        <f t="shared" si="13"/>
        <v>0.1677037513</v>
      </c>
      <c r="AO153" s="27">
        <f t="shared" si="14"/>
        <v>0.1185454296</v>
      </c>
      <c r="AP153" s="27">
        <f t="shared" si="15"/>
        <v>0.5064640928</v>
      </c>
      <c r="AQ153" s="27">
        <f t="shared" si="16"/>
        <v>1.117632483</v>
      </c>
      <c r="AR153" s="28" t="str">
        <f t="shared" si="17"/>
        <v>#N/A</v>
      </c>
      <c r="AS153" s="27">
        <f t="shared" si="18"/>
        <v>0.1476148735</v>
      </c>
      <c r="AT153" s="27">
        <f t="shared" si="19"/>
        <v>0.1180945525</v>
      </c>
      <c r="AU153" s="27">
        <f t="shared" si="20"/>
        <v>2.848388365</v>
      </c>
      <c r="AV153" s="27">
        <f t="shared" si="21"/>
        <v>3.151535184</v>
      </c>
      <c r="AW153" s="28" t="str">
        <f t="shared" si="22"/>
        <v>#N/A</v>
      </c>
      <c r="AX153" s="27">
        <f t="shared" si="23"/>
        <v>0.1196312008</v>
      </c>
      <c r="AY153" s="27">
        <f t="shared" si="24"/>
        <v>0.1206543484</v>
      </c>
    </row>
    <row r="154" ht="15.75" customHeight="1">
      <c r="Y154" s="24">
        <v>42583.0</v>
      </c>
      <c r="Z154" s="25">
        <v>0.0044</v>
      </c>
      <c r="AA154" s="26">
        <f t="shared" si="1"/>
        <v>597.0641345</v>
      </c>
      <c r="AB154" s="25">
        <v>-0.0062</v>
      </c>
      <c r="AC154" s="14">
        <f t="shared" si="2"/>
        <v>-0.0062</v>
      </c>
      <c r="AD154" s="27">
        <f t="shared" si="3"/>
        <v>0.01435647668</v>
      </c>
      <c r="AE154" s="28">
        <f t="shared" si="4"/>
        <v>-0.0062</v>
      </c>
      <c r="AF154" s="27">
        <f t="shared" si="5"/>
        <v>0.2799558851</v>
      </c>
      <c r="AG154" s="27">
        <f t="shared" si="6"/>
        <v>0.1797597026</v>
      </c>
      <c r="AH154" s="28" t="str">
        <f t="shared" si="7"/>
        <v>#N/A</v>
      </c>
      <c r="AI154" s="27">
        <f t="shared" si="8"/>
        <v>0.2138252132</v>
      </c>
      <c r="AJ154" s="27">
        <f t="shared" si="9"/>
        <v>0.1154049901</v>
      </c>
      <c r="AK154" s="27">
        <f t="shared" si="10"/>
        <v>0.1887230934</v>
      </c>
      <c r="AL154" s="27">
        <f t="shared" si="11"/>
        <v>0.6462747719</v>
      </c>
      <c r="AM154" s="28" t="str">
        <f t="shared" si="12"/>
        <v>#N/A</v>
      </c>
      <c r="AN154" s="27">
        <f t="shared" si="13"/>
        <v>0.1768237207</v>
      </c>
      <c r="AO154" s="27">
        <f t="shared" si="14"/>
        <v>0.1185454296</v>
      </c>
      <c r="AP154" s="27">
        <f t="shared" si="15"/>
        <v>0.6137545886</v>
      </c>
      <c r="AQ154" s="27">
        <f t="shared" si="16"/>
        <v>1.117632483</v>
      </c>
      <c r="AR154" s="28" t="str">
        <f t="shared" si="17"/>
        <v>#N/A</v>
      </c>
      <c r="AS154" s="27">
        <f t="shared" si="18"/>
        <v>0.1531631875</v>
      </c>
      <c r="AT154" s="27">
        <f t="shared" si="19"/>
        <v>0.1180945525</v>
      </c>
      <c r="AU154" s="27">
        <f t="shared" si="20"/>
        <v>3.056558727</v>
      </c>
      <c r="AV154" s="27">
        <f t="shared" si="21"/>
        <v>3.151535184</v>
      </c>
      <c r="AW154" s="28" t="str">
        <f t="shared" si="22"/>
        <v>#N/A</v>
      </c>
      <c r="AX154" s="27">
        <f t="shared" si="23"/>
        <v>0.1224847531</v>
      </c>
      <c r="AY154" s="27">
        <f t="shared" si="24"/>
        <v>0.1206543484</v>
      </c>
    </row>
    <row r="155" ht="15.75" customHeight="1">
      <c r="Y155" s="24">
        <v>42614.0</v>
      </c>
      <c r="Z155" s="25">
        <v>8.0E-4</v>
      </c>
      <c r="AA155" s="26">
        <f t="shared" si="1"/>
        <v>608.5277658</v>
      </c>
      <c r="AB155" s="25">
        <v>0.0192</v>
      </c>
      <c r="AC155" s="14">
        <f t="shared" si="2"/>
        <v>0</v>
      </c>
      <c r="AD155" s="27">
        <f t="shared" si="3"/>
        <v>0.01435647668</v>
      </c>
      <c r="AE155" s="28" t="str">
        <f t="shared" si="4"/>
        <v>#N/A</v>
      </c>
      <c r="AF155" s="27">
        <f t="shared" si="5"/>
        <v>0.3586034556</v>
      </c>
      <c r="AG155" s="27">
        <f t="shared" si="6"/>
        <v>0.1797597026</v>
      </c>
      <c r="AH155" s="28" t="str">
        <f t="shared" si="7"/>
        <v>#N/A</v>
      </c>
      <c r="AI155" s="27">
        <f t="shared" si="8"/>
        <v>0.2029347499</v>
      </c>
      <c r="AJ155" s="27">
        <f t="shared" si="9"/>
        <v>0.1154049901</v>
      </c>
      <c r="AK155" s="27">
        <f t="shared" si="10"/>
        <v>0.2259786324</v>
      </c>
      <c r="AL155" s="27">
        <f t="shared" si="11"/>
        <v>0.6462747719</v>
      </c>
      <c r="AM155" s="28" t="str">
        <f t="shared" si="12"/>
        <v>#N/A</v>
      </c>
      <c r="AN155" s="27">
        <f t="shared" si="13"/>
        <v>0.1751887624</v>
      </c>
      <c r="AO155" s="27">
        <f t="shared" si="14"/>
        <v>0.1185454296</v>
      </c>
      <c r="AP155" s="27">
        <f t="shared" si="15"/>
        <v>0.57014814</v>
      </c>
      <c r="AQ155" s="27">
        <f t="shared" si="16"/>
        <v>1.117632483</v>
      </c>
      <c r="AR155" s="28" t="str">
        <f t="shared" si="17"/>
        <v>#N/A</v>
      </c>
      <c r="AS155" s="27">
        <f t="shared" si="18"/>
        <v>0.1532047805</v>
      </c>
      <c r="AT155" s="27">
        <f t="shared" si="19"/>
        <v>0.1180945525</v>
      </c>
      <c r="AU155" s="27">
        <f t="shared" si="20"/>
        <v>2.97535555</v>
      </c>
      <c r="AV155" s="27">
        <f t="shared" si="21"/>
        <v>3.151535184</v>
      </c>
      <c r="AW155" s="28" t="str">
        <f t="shared" si="22"/>
        <v>#N/A</v>
      </c>
      <c r="AX155" s="27">
        <f t="shared" si="23"/>
        <v>0.1226237175</v>
      </c>
      <c r="AY155" s="27">
        <f t="shared" si="24"/>
        <v>0.1206543484</v>
      </c>
    </row>
    <row r="156" ht="15.75" customHeight="1">
      <c r="Y156" s="24">
        <v>42644.0</v>
      </c>
      <c r="Z156" s="25">
        <v>0.0026</v>
      </c>
      <c r="AA156" s="26">
        <f t="shared" si="1"/>
        <v>637.4936875</v>
      </c>
      <c r="AB156" s="25">
        <v>0.0476</v>
      </c>
      <c r="AC156" s="14">
        <f t="shared" si="2"/>
        <v>0</v>
      </c>
      <c r="AD156" s="27">
        <f t="shared" si="3"/>
        <v>0.01435647668</v>
      </c>
      <c r="AE156" s="28" t="str">
        <f t="shared" si="4"/>
        <v>#N/A</v>
      </c>
      <c r="AF156" s="27">
        <f t="shared" si="5"/>
        <v>0.4600666599</v>
      </c>
      <c r="AG156" s="27">
        <f t="shared" si="6"/>
        <v>0.1797597026</v>
      </c>
      <c r="AH156" s="28" t="str">
        <f t="shared" si="7"/>
        <v>#N/A</v>
      </c>
      <c r="AI156" s="27">
        <f t="shared" si="8"/>
        <v>0.1952560184</v>
      </c>
      <c r="AJ156" s="27">
        <f t="shared" si="9"/>
        <v>0.1154049901</v>
      </c>
      <c r="AK156" s="27">
        <f t="shared" si="10"/>
        <v>0.2428062683</v>
      </c>
      <c r="AL156" s="27">
        <f t="shared" si="11"/>
        <v>0.6462747719</v>
      </c>
      <c r="AM156" s="28" t="str">
        <f t="shared" si="12"/>
        <v>#N/A</v>
      </c>
      <c r="AN156" s="27">
        <f t="shared" si="13"/>
        <v>0.1753290707</v>
      </c>
      <c r="AO156" s="27">
        <f t="shared" si="14"/>
        <v>0.1185454296</v>
      </c>
      <c r="AP156" s="27">
        <f t="shared" si="15"/>
        <v>0.5675335334</v>
      </c>
      <c r="AQ156" s="27">
        <f t="shared" si="16"/>
        <v>1.117632483</v>
      </c>
      <c r="AR156" s="28" t="str">
        <f t="shared" si="17"/>
        <v>#N/A</v>
      </c>
      <c r="AS156" s="27">
        <f t="shared" si="18"/>
        <v>0.1531786908</v>
      </c>
      <c r="AT156" s="27">
        <f t="shared" si="19"/>
        <v>0.1180945525</v>
      </c>
      <c r="AU156" s="27">
        <f t="shared" si="20"/>
        <v>3.022718801</v>
      </c>
      <c r="AV156" s="27">
        <f t="shared" si="21"/>
        <v>3.151535184</v>
      </c>
      <c r="AW156" s="28" t="str">
        <f t="shared" si="22"/>
        <v>#N/A</v>
      </c>
      <c r="AX156" s="27">
        <f t="shared" si="23"/>
        <v>0.12263324</v>
      </c>
      <c r="AY156" s="27">
        <f t="shared" si="24"/>
        <v>0.1206543484</v>
      </c>
    </row>
    <row r="157" ht="15.75" customHeight="1">
      <c r="Y157" s="24">
        <v>42675.0</v>
      </c>
      <c r="Z157" s="25">
        <v>0.0018</v>
      </c>
      <c r="AA157" s="26">
        <f t="shared" si="1"/>
        <v>624.4888163</v>
      </c>
      <c r="AB157" s="25">
        <v>-0.0204</v>
      </c>
      <c r="AC157" s="14">
        <f t="shared" si="2"/>
        <v>-0.0204</v>
      </c>
      <c r="AD157" s="27">
        <f t="shared" si="3"/>
        <v>0.01435647668</v>
      </c>
      <c r="AE157" s="28">
        <f t="shared" si="4"/>
        <v>-0.0204</v>
      </c>
      <c r="AF157" s="27">
        <f t="shared" si="5"/>
        <v>0.3903774668</v>
      </c>
      <c r="AG157" s="27">
        <f t="shared" si="6"/>
        <v>0.1797597026</v>
      </c>
      <c r="AH157" s="28" t="str">
        <f t="shared" si="7"/>
        <v>#N/A</v>
      </c>
      <c r="AI157" s="27">
        <f t="shared" si="8"/>
        <v>0.2026034259</v>
      </c>
      <c r="AJ157" s="27">
        <f t="shared" si="9"/>
        <v>0.1154049901</v>
      </c>
      <c r="AK157" s="27">
        <f t="shared" si="10"/>
        <v>0.3282634632</v>
      </c>
      <c r="AL157" s="27">
        <f t="shared" si="11"/>
        <v>0.6462747719</v>
      </c>
      <c r="AM157" s="28" t="str">
        <f t="shared" si="12"/>
        <v>#N/A</v>
      </c>
      <c r="AN157" s="27">
        <f t="shared" si="13"/>
        <v>0.1760747244</v>
      </c>
      <c r="AO157" s="27">
        <f t="shared" si="14"/>
        <v>0.1185454296</v>
      </c>
      <c r="AP157" s="27">
        <f t="shared" si="15"/>
        <v>0.6744653101</v>
      </c>
      <c r="AQ157" s="27">
        <f t="shared" si="16"/>
        <v>1.117632483</v>
      </c>
      <c r="AR157" s="28" t="str">
        <f t="shared" si="17"/>
        <v>#N/A</v>
      </c>
      <c r="AS157" s="27">
        <f t="shared" si="18"/>
        <v>0.1536324554</v>
      </c>
      <c r="AT157" s="27">
        <f t="shared" si="19"/>
        <v>0.1180945525</v>
      </c>
      <c r="AU157" s="27">
        <f t="shared" si="20"/>
        <v>3.098220573</v>
      </c>
      <c r="AV157" s="27">
        <f t="shared" si="21"/>
        <v>3.151535184</v>
      </c>
      <c r="AW157" s="28" t="str">
        <f t="shared" si="22"/>
        <v>#N/A</v>
      </c>
      <c r="AX157" s="27">
        <f t="shared" si="23"/>
        <v>0.1230386035</v>
      </c>
      <c r="AY157" s="27">
        <f t="shared" si="24"/>
        <v>0.1206543484</v>
      </c>
    </row>
    <row r="158" ht="15.75" customHeight="1">
      <c r="Y158" s="24">
        <v>42705.0</v>
      </c>
      <c r="Z158" s="25">
        <v>0.003</v>
      </c>
      <c r="AA158" s="26">
        <f t="shared" si="1"/>
        <v>639.9761389</v>
      </c>
      <c r="AB158" s="35">
        <v>0.0248</v>
      </c>
      <c r="AC158" s="14">
        <f t="shared" si="2"/>
        <v>0</v>
      </c>
      <c r="AD158" s="27">
        <f t="shared" si="3"/>
        <v>0.01435647668</v>
      </c>
      <c r="AE158" s="28" t="str">
        <f t="shared" si="4"/>
        <v>#N/A</v>
      </c>
      <c r="AF158" s="36">
        <f t="shared" si="5"/>
        <v>0.3808109584</v>
      </c>
      <c r="AG158" s="27">
        <f t="shared" si="6"/>
        <v>0.1797597026</v>
      </c>
      <c r="AH158" s="37" t="str">
        <f t="shared" si="7"/>
        <v>#N/A</v>
      </c>
      <c r="AI158" s="36">
        <f t="shared" si="8"/>
        <v>0.2026319368</v>
      </c>
      <c r="AJ158" s="27">
        <f t="shared" si="9"/>
        <v>0.1154049901</v>
      </c>
      <c r="AK158" s="27">
        <f t="shared" si="10"/>
        <v>0.3409944229</v>
      </c>
      <c r="AL158" s="27">
        <f t="shared" si="11"/>
        <v>0.6462747719</v>
      </c>
      <c r="AM158" s="28" t="str">
        <f t="shared" si="12"/>
        <v>#N/A</v>
      </c>
      <c r="AN158" s="27">
        <f t="shared" si="13"/>
        <v>0.1754516466</v>
      </c>
      <c r="AO158" s="27">
        <f t="shared" si="14"/>
        <v>0.1185454296</v>
      </c>
      <c r="AP158" s="27">
        <f t="shared" si="15"/>
        <v>0.6271264932</v>
      </c>
      <c r="AQ158" s="27">
        <f t="shared" si="16"/>
        <v>1.117632483</v>
      </c>
      <c r="AR158" s="28" t="str">
        <f t="shared" si="17"/>
        <v>#N/A</v>
      </c>
      <c r="AS158" s="27">
        <f t="shared" si="18"/>
        <v>0.154216324</v>
      </c>
      <c r="AT158" s="27">
        <f t="shared" si="19"/>
        <v>0.1180945525</v>
      </c>
      <c r="AU158" s="27">
        <f t="shared" si="20"/>
        <v>2.980780242</v>
      </c>
      <c r="AV158" s="27">
        <f t="shared" si="21"/>
        <v>3.151535184</v>
      </c>
      <c r="AW158" s="28" t="str">
        <f t="shared" si="22"/>
        <v>#N/A</v>
      </c>
      <c r="AX158" s="27">
        <f t="shared" si="23"/>
        <v>0.1234707152</v>
      </c>
      <c r="AY158" s="27">
        <f t="shared" si="24"/>
        <v>0.1206543484</v>
      </c>
    </row>
    <row r="159" ht="15.75" customHeight="1">
      <c r="Y159" s="24">
        <v>42736.0</v>
      </c>
      <c r="Z159" s="25">
        <v>0.0038</v>
      </c>
      <c r="AA159" s="26">
        <f t="shared" si="1"/>
        <v>672.4869268</v>
      </c>
      <c r="AB159" s="25">
        <v>0.0508</v>
      </c>
      <c r="AC159" s="14">
        <f t="shared" si="2"/>
        <v>0</v>
      </c>
      <c r="AD159" s="27">
        <f t="shared" si="3"/>
        <v>0.01435647668</v>
      </c>
      <c r="AE159" s="28" t="str">
        <f t="shared" si="4"/>
        <v>#N/A</v>
      </c>
      <c r="AF159" s="27">
        <f t="shared" si="5"/>
        <v>0.6048624655</v>
      </c>
      <c r="AG159" s="27">
        <f t="shared" si="6"/>
        <v>0.1797597026</v>
      </c>
      <c r="AH159" s="28" t="str">
        <f t="shared" si="7"/>
        <v>#N/A</v>
      </c>
      <c r="AI159" s="27">
        <f t="shared" si="8"/>
        <v>0.1505573735</v>
      </c>
      <c r="AJ159" s="27">
        <f t="shared" si="9"/>
        <v>0.1154049901</v>
      </c>
      <c r="AK159" s="27">
        <f t="shared" si="10"/>
        <v>0.4179231166</v>
      </c>
      <c r="AL159" s="27">
        <f t="shared" si="11"/>
        <v>0.6462747719</v>
      </c>
      <c r="AM159" s="37" t="str">
        <f t="shared" si="12"/>
        <v>#N/A</v>
      </c>
      <c r="AN159" s="27">
        <f t="shared" si="13"/>
        <v>0.1740118581</v>
      </c>
      <c r="AO159" s="27">
        <f t="shared" si="14"/>
        <v>0.1185454296</v>
      </c>
      <c r="AP159" s="27">
        <f t="shared" si="15"/>
        <v>0.550566515</v>
      </c>
      <c r="AQ159" s="27">
        <f t="shared" si="16"/>
        <v>1.117632483</v>
      </c>
      <c r="AR159" s="28" t="str">
        <f t="shared" si="17"/>
        <v>#N/A</v>
      </c>
      <c r="AS159" s="27">
        <f t="shared" si="18"/>
        <v>0.1514279808</v>
      </c>
      <c r="AT159" s="27">
        <f t="shared" si="19"/>
        <v>0.1180945525</v>
      </c>
      <c r="AU159" s="27">
        <f t="shared" si="20"/>
        <v>2.810483459</v>
      </c>
      <c r="AV159" s="27">
        <f t="shared" si="21"/>
        <v>3.151535184</v>
      </c>
      <c r="AW159" s="28" t="str">
        <f t="shared" si="22"/>
        <v>#N/A</v>
      </c>
      <c r="AX159" s="27">
        <f t="shared" si="23"/>
        <v>0.1221285731</v>
      </c>
      <c r="AY159" s="27">
        <f t="shared" si="24"/>
        <v>0.1206543484</v>
      </c>
    </row>
    <row r="160" ht="15.75" customHeight="1">
      <c r="Y160" s="24">
        <v>42767.0</v>
      </c>
      <c r="Z160" s="25">
        <v>0.0033</v>
      </c>
      <c r="AA160" s="26">
        <f t="shared" si="1"/>
        <v>699.2519065</v>
      </c>
      <c r="AB160" s="25">
        <v>0.0398</v>
      </c>
      <c r="AC160" s="14">
        <f t="shared" si="2"/>
        <v>0</v>
      </c>
      <c r="AD160" s="27">
        <f t="shared" si="3"/>
        <v>0.01435647668</v>
      </c>
      <c r="AE160" s="28" t="str">
        <f t="shared" si="4"/>
        <v>#N/A</v>
      </c>
      <c r="AF160" s="27">
        <f t="shared" si="5"/>
        <v>0.6665694513</v>
      </c>
      <c r="AG160" s="27">
        <f t="shared" si="6"/>
        <v>0.1797597026</v>
      </c>
      <c r="AH160" s="28" t="str">
        <f t="shared" si="7"/>
        <v>#N/A</v>
      </c>
      <c r="AI160" s="27">
        <f t="shared" si="8"/>
        <v>0.1442666723</v>
      </c>
      <c r="AJ160" s="27">
        <f t="shared" si="9"/>
        <v>0.1154049901</v>
      </c>
      <c r="AK160" s="27">
        <f t="shared" si="10"/>
        <v>0.6555040122</v>
      </c>
      <c r="AL160" s="27">
        <f t="shared" si="11"/>
        <v>0.6462747719</v>
      </c>
      <c r="AM160" s="28" t="str">
        <f t="shared" si="12"/>
        <v>#N/A</v>
      </c>
      <c r="AN160" s="27">
        <f t="shared" si="13"/>
        <v>0.1624360349</v>
      </c>
      <c r="AO160" s="27">
        <f t="shared" si="14"/>
        <v>0.1185454296</v>
      </c>
      <c r="AP160" s="27">
        <f t="shared" si="15"/>
        <v>0.5814183189</v>
      </c>
      <c r="AQ160" s="27">
        <f t="shared" si="16"/>
        <v>1.117632483</v>
      </c>
      <c r="AR160" s="28" t="str">
        <f t="shared" si="17"/>
        <v>#N/A</v>
      </c>
      <c r="AS160" s="27">
        <f t="shared" si="18"/>
        <v>0.1523094329</v>
      </c>
      <c r="AT160" s="27">
        <f t="shared" si="19"/>
        <v>0.1180945525</v>
      </c>
      <c r="AU160" s="27">
        <f t="shared" si="20"/>
        <v>2.698897015</v>
      </c>
      <c r="AV160" s="27">
        <f t="shared" si="21"/>
        <v>3.151535184</v>
      </c>
      <c r="AW160" s="28" t="str">
        <f t="shared" si="22"/>
        <v>#N/A</v>
      </c>
      <c r="AX160" s="27">
        <f t="shared" si="23"/>
        <v>0.1206814892</v>
      </c>
      <c r="AY160" s="27">
        <f t="shared" si="24"/>
        <v>0.1206543484</v>
      </c>
    </row>
    <row r="161" ht="15.75" customHeight="1">
      <c r="Y161" s="24">
        <v>42795.0</v>
      </c>
      <c r="Z161" s="25">
        <v>0.0025</v>
      </c>
      <c r="AA161" s="26">
        <f t="shared" si="1"/>
        <v>722.7467705</v>
      </c>
      <c r="AB161" s="25">
        <v>0.0336</v>
      </c>
      <c r="AC161" s="14">
        <f t="shared" si="2"/>
        <v>0</v>
      </c>
      <c r="AD161" s="27">
        <f t="shared" si="3"/>
        <v>0.01435647668</v>
      </c>
      <c r="AE161" s="28" t="str">
        <f t="shared" si="4"/>
        <v>#N/A</v>
      </c>
      <c r="AF161" s="27">
        <f t="shared" si="5"/>
        <v>0.5194197626</v>
      </c>
      <c r="AG161" s="27">
        <f t="shared" si="6"/>
        <v>0.1797597026</v>
      </c>
      <c r="AH161" s="28" t="str">
        <f t="shared" si="7"/>
        <v>#N/A</v>
      </c>
      <c r="AI161" s="27">
        <f t="shared" si="8"/>
        <v>0.1062702344</v>
      </c>
      <c r="AJ161" s="27">
        <f t="shared" si="9"/>
        <v>0.1154049901</v>
      </c>
      <c r="AK161" s="27">
        <f t="shared" si="10"/>
        <v>0.6513747811</v>
      </c>
      <c r="AL161" s="27">
        <f t="shared" si="11"/>
        <v>0.6462747719</v>
      </c>
      <c r="AM161" s="28" t="str">
        <f t="shared" si="12"/>
        <v>#N/A</v>
      </c>
      <c r="AN161" s="27">
        <f t="shared" si="13"/>
        <v>0.1622934095</v>
      </c>
      <c r="AO161" s="27">
        <f t="shared" si="14"/>
        <v>0.1185454296</v>
      </c>
      <c r="AP161" s="27">
        <f t="shared" si="15"/>
        <v>0.5712936149</v>
      </c>
      <c r="AQ161" s="27">
        <f t="shared" si="16"/>
        <v>1.117632483</v>
      </c>
      <c r="AR161" s="28" t="str">
        <f t="shared" si="17"/>
        <v>#N/A</v>
      </c>
      <c r="AS161" s="27">
        <f t="shared" si="18"/>
        <v>0.1519996338</v>
      </c>
      <c r="AT161" s="27">
        <f t="shared" si="19"/>
        <v>0.1180945525</v>
      </c>
      <c r="AU161" s="27">
        <f t="shared" si="20"/>
        <v>3.029875437</v>
      </c>
      <c r="AV161" s="27">
        <f t="shared" si="21"/>
        <v>3.151535184</v>
      </c>
      <c r="AW161" s="28" t="str">
        <f t="shared" si="22"/>
        <v>#N/A</v>
      </c>
      <c r="AX161" s="27">
        <f t="shared" si="23"/>
        <v>0.1196196274</v>
      </c>
      <c r="AY161" s="27">
        <f t="shared" si="24"/>
        <v>0.1206543484</v>
      </c>
    </row>
    <row r="162" ht="15.75" customHeight="1">
      <c r="Y162" s="24">
        <v>42826.0</v>
      </c>
      <c r="Z162" s="25">
        <v>0.0014</v>
      </c>
      <c r="AA162" s="26">
        <f t="shared" si="1"/>
        <v>722.5299465</v>
      </c>
      <c r="AB162" s="25">
        <v>-3.0E-4</v>
      </c>
      <c r="AC162" s="14">
        <f t="shared" si="2"/>
        <v>-0.0003</v>
      </c>
      <c r="AD162" s="27">
        <f t="shared" si="3"/>
        <v>0.01435647668</v>
      </c>
      <c r="AE162" s="28">
        <f t="shared" si="4"/>
        <v>-0.0003</v>
      </c>
      <c r="AF162" s="27">
        <f t="shared" si="5"/>
        <v>0.4511932136</v>
      </c>
      <c r="AG162" s="27">
        <f t="shared" si="6"/>
        <v>0.1797597026</v>
      </c>
      <c r="AH162" s="28" t="str">
        <f t="shared" si="7"/>
        <v>#N/A</v>
      </c>
      <c r="AI162" s="27">
        <f t="shared" si="8"/>
        <v>0.1113284208</v>
      </c>
      <c r="AJ162" s="27">
        <f t="shared" si="9"/>
        <v>0.1154049901</v>
      </c>
      <c r="AK162" s="27">
        <f t="shared" si="10"/>
        <v>0.7254963342</v>
      </c>
      <c r="AL162" s="27">
        <f t="shared" si="11"/>
        <v>0.6462747719</v>
      </c>
      <c r="AM162" s="28" t="str">
        <f t="shared" si="12"/>
        <v>#N/A</v>
      </c>
      <c r="AN162" s="27">
        <f t="shared" si="13"/>
        <v>0.1618893129</v>
      </c>
      <c r="AO162" s="27">
        <f t="shared" si="14"/>
        <v>0.1185454296</v>
      </c>
      <c r="AP162" s="27">
        <f t="shared" si="15"/>
        <v>0.5605737295</v>
      </c>
      <c r="AQ162" s="27">
        <f t="shared" si="16"/>
        <v>1.117632483</v>
      </c>
      <c r="AR162" s="28" t="str">
        <f t="shared" si="17"/>
        <v>#N/A</v>
      </c>
      <c r="AS162" s="27">
        <f t="shared" si="18"/>
        <v>0.1517266698</v>
      </c>
      <c r="AT162" s="27">
        <f t="shared" si="19"/>
        <v>0.1180945525</v>
      </c>
      <c r="AU162" s="27">
        <f t="shared" si="20"/>
        <v>3.093238258</v>
      </c>
      <c r="AV162" s="27">
        <f t="shared" si="21"/>
        <v>3.151535184</v>
      </c>
      <c r="AW162" s="28" t="str">
        <f t="shared" si="22"/>
        <v>#N/A</v>
      </c>
      <c r="AX162" s="27">
        <f t="shared" si="23"/>
        <v>0.1197983802</v>
      </c>
      <c r="AY162" s="27">
        <f t="shared" si="24"/>
        <v>0.1206543484</v>
      </c>
    </row>
    <row r="163" ht="15.75" customHeight="1">
      <c r="Y163" s="24">
        <v>42856.0</v>
      </c>
      <c r="Z163" s="25">
        <v>0.0031</v>
      </c>
      <c r="AA163" s="26">
        <f t="shared" si="1"/>
        <v>723.3247294</v>
      </c>
      <c r="AB163" s="25">
        <v>0.0011</v>
      </c>
      <c r="AC163" s="14">
        <f t="shared" si="2"/>
        <v>0</v>
      </c>
      <c r="AD163" s="27">
        <f t="shared" si="3"/>
        <v>0.01435647668</v>
      </c>
      <c r="AE163" s="28" t="str">
        <f t="shared" si="4"/>
        <v>#N/A</v>
      </c>
      <c r="AF163" s="27">
        <f t="shared" si="5"/>
        <v>0.3930285993</v>
      </c>
      <c r="AG163" s="27">
        <f t="shared" si="6"/>
        <v>0.1797597026</v>
      </c>
      <c r="AH163" s="28" t="str">
        <f t="shared" si="7"/>
        <v>#N/A</v>
      </c>
      <c r="AI163" s="27">
        <f t="shared" si="8"/>
        <v>0.1146511983</v>
      </c>
      <c r="AJ163" s="27">
        <f t="shared" si="9"/>
        <v>0.1154049901</v>
      </c>
      <c r="AK163" s="27">
        <f t="shared" si="10"/>
        <v>0.6330386115</v>
      </c>
      <c r="AL163" s="27">
        <f t="shared" si="11"/>
        <v>0.6462747719</v>
      </c>
      <c r="AM163" s="28" t="str">
        <f t="shared" si="12"/>
        <v>#N/A</v>
      </c>
      <c r="AN163" s="27">
        <f t="shared" si="13"/>
        <v>0.1603879686</v>
      </c>
      <c r="AO163" s="27">
        <f t="shared" si="14"/>
        <v>0.1185454296</v>
      </c>
      <c r="AP163" s="27">
        <f t="shared" si="15"/>
        <v>0.5381105762</v>
      </c>
      <c r="AQ163" s="27">
        <f t="shared" si="16"/>
        <v>1.117632483</v>
      </c>
      <c r="AR163" s="28" t="str">
        <f t="shared" si="17"/>
        <v>#N/A</v>
      </c>
      <c r="AS163" s="27">
        <f t="shared" si="18"/>
        <v>0.1517513929</v>
      </c>
      <c r="AT163" s="27">
        <f t="shared" si="19"/>
        <v>0.1180945525</v>
      </c>
      <c r="AU163" s="27">
        <f t="shared" si="20"/>
        <v>3.089556552</v>
      </c>
      <c r="AV163" s="27">
        <f t="shared" si="21"/>
        <v>3.151535184</v>
      </c>
      <c r="AW163" s="28" t="str">
        <f t="shared" si="22"/>
        <v>#N/A</v>
      </c>
      <c r="AX163" s="27">
        <f t="shared" si="23"/>
        <v>0.1198076604</v>
      </c>
      <c r="AY163" s="27">
        <f t="shared" si="24"/>
        <v>0.1206543484</v>
      </c>
    </row>
    <row r="164" ht="15.75" customHeight="1">
      <c r="Y164" s="24">
        <v>42887.0</v>
      </c>
      <c r="Z164" s="25">
        <v>-0.0023</v>
      </c>
      <c r="AA164" s="26">
        <f t="shared" si="1"/>
        <v>752.9087109</v>
      </c>
      <c r="AB164" s="25">
        <v>0.0409</v>
      </c>
      <c r="AC164" s="14">
        <f t="shared" si="2"/>
        <v>0</v>
      </c>
      <c r="AD164" s="27">
        <f t="shared" si="3"/>
        <v>0.01435647668</v>
      </c>
      <c r="AE164" s="28" t="str">
        <f t="shared" si="4"/>
        <v>#N/A</v>
      </c>
      <c r="AF164" s="27">
        <f t="shared" si="5"/>
        <v>0.3797730221</v>
      </c>
      <c r="AG164" s="27">
        <f t="shared" si="6"/>
        <v>0.1797597026</v>
      </c>
      <c r="AH164" s="28" t="str">
        <f t="shared" si="7"/>
        <v>#N/A</v>
      </c>
      <c r="AI164" s="27">
        <f t="shared" si="8"/>
        <v>0.1129424109</v>
      </c>
      <c r="AJ164" s="27">
        <f t="shared" si="9"/>
        <v>0.1154049901</v>
      </c>
      <c r="AK164" s="27">
        <f t="shared" si="10"/>
        <v>0.5760483505</v>
      </c>
      <c r="AL164" s="27">
        <f t="shared" si="11"/>
        <v>0.6462747719</v>
      </c>
      <c r="AM164" s="28" t="str">
        <f t="shared" si="12"/>
        <v>#N/A</v>
      </c>
      <c r="AN164" s="27">
        <f t="shared" si="13"/>
        <v>0.1600040294</v>
      </c>
      <c r="AO164" s="27">
        <f t="shared" si="14"/>
        <v>0.1185454296</v>
      </c>
      <c r="AP164" s="27">
        <f t="shared" si="15"/>
        <v>0.4888827092</v>
      </c>
      <c r="AQ164" s="27">
        <f t="shared" si="16"/>
        <v>1.117632483</v>
      </c>
      <c r="AR164" s="28" t="str">
        <f t="shared" si="17"/>
        <v>#N/A</v>
      </c>
      <c r="AS164" s="27">
        <f t="shared" si="18"/>
        <v>0.1513167117</v>
      </c>
      <c r="AT164" s="27">
        <f t="shared" si="19"/>
        <v>0.1180945525</v>
      </c>
      <c r="AU164" s="27">
        <f t="shared" si="20"/>
        <v>3.037927867</v>
      </c>
      <c r="AV164" s="27">
        <f t="shared" si="21"/>
        <v>3.151535184</v>
      </c>
      <c r="AW164" s="28" t="str">
        <f t="shared" si="22"/>
        <v>#N/A</v>
      </c>
      <c r="AX164" s="27">
        <f t="shared" si="23"/>
        <v>0.1198598291</v>
      </c>
      <c r="AY164" s="27">
        <f t="shared" si="24"/>
        <v>0.1206543484</v>
      </c>
    </row>
    <row r="165" ht="15.75" customHeight="1">
      <c r="Y165" s="24">
        <v>42917.0</v>
      </c>
      <c r="Z165" s="25">
        <v>0.0024</v>
      </c>
      <c r="AA165" s="26">
        <f t="shared" si="1"/>
        <v>767.1386855</v>
      </c>
      <c r="AB165" s="25">
        <v>0.0189</v>
      </c>
      <c r="AC165" s="14">
        <f t="shared" si="2"/>
        <v>0</v>
      </c>
      <c r="AD165" s="27">
        <f t="shared" si="3"/>
        <v>0.01435647668</v>
      </c>
      <c r="AE165" s="28" t="str">
        <f t="shared" si="4"/>
        <v>#N/A</v>
      </c>
      <c r="AF165" s="27">
        <f t="shared" si="5"/>
        <v>0.2768853154</v>
      </c>
      <c r="AG165" s="27">
        <f t="shared" si="6"/>
        <v>0.1797597026</v>
      </c>
      <c r="AH165" s="28" t="str">
        <f t="shared" si="7"/>
        <v>#N/A</v>
      </c>
      <c r="AI165" s="27">
        <f t="shared" si="8"/>
        <v>0.07974274547</v>
      </c>
      <c r="AJ165" s="27">
        <f t="shared" si="9"/>
        <v>0.1154049901</v>
      </c>
      <c r="AK165" s="27">
        <f t="shared" si="10"/>
        <v>0.6584196603</v>
      </c>
      <c r="AL165" s="27">
        <f t="shared" si="11"/>
        <v>0.6462747719</v>
      </c>
      <c r="AM165" s="28" t="str">
        <f t="shared" si="12"/>
        <v>#N/A</v>
      </c>
      <c r="AN165" s="27">
        <f t="shared" si="13"/>
        <v>0.1600694088</v>
      </c>
      <c r="AO165" s="27">
        <f t="shared" si="14"/>
        <v>0.1185454296</v>
      </c>
      <c r="AP165" s="27">
        <f t="shared" si="15"/>
        <v>0.4916054013</v>
      </c>
      <c r="AQ165" s="27">
        <f t="shared" si="16"/>
        <v>1.117632483</v>
      </c>
      <c r="AR165" s="28" t="str">
        <f t="shared" si="17"/>
        <v>#N/A</v>
      </c>
      <c r="AS165" s="27">
        <f t="shared" si="18"/>
        <v>0.1513992915</v>
      </c>
      <c r="AT165" s="27">
        <f t="shared" si="19"/>
        <v>0.1180945525</v>
      </c>
      <c r="AU165" s="27">
        <f t="shared" si="20"/>
        <v>3.048429125</v>
      </c>
      <c r="AV165" s="27">
        <f t="shared" si="21"/>
        <v>3.151535184</v>
      </c>
      <c r="AW165" s="28" t="str">
        <f t="shared" si="22"/>
        <v>#N/A</v>
      </c>
      <c r="AX165" s="27">
        <f t="shared" si="23"/>
        <v>0.1199217103</v>
      </c>
      <c r="AY165" s="27">
        <f t="shared" si="24"/>
        <v>0.1206543484</v>
      </c>
    </row>
    <row r="166" ht="15.75" customHeight="1">
      <c r="Y166" s="24">
        <v>42948.0</v>
      </c>
      <c r="Z166" s="25">
        <v>0.0019</v>
      </c>
      <c r="AA166" s="26">
        <f t="shared" si="1"/>
        <v>799.0516548</v>
      </c>
      <c r="AB166" s="25">
        <v>0.0416</v>
      </c>
      <c r="AC166" s="14">
        <f t="shared" si="2"/>
        <v>0</v>
      </c>
      <c r="AD166" s="27">
        <f t="shared" si="3"/>
        <v>0.01435647668</v>
      </c>
      <c r="AE166" s="28" t="str">
        <f t="shared" si="4"/>
        <v>#N/A</v>
      </c>
      <c r="AF166" s="27">
        <f t="shared" si="5"/>
        <v>0.338301212</v>
      </c>
      <c r="AG166" s="27">
        <f t="shared" si="6"/>
        <v>0.1797597026</v>
      </c>
      <c r="AH166" s="28" t="str">
        <f t="shared" si="7"/>
        <v>#N/A</v>
      </c>
      <c r="AI166" s="27">
        <f t="shared" si="8"/>
        <v>0.07632923901</v>
      </c>
      <c r="AJ166" s="27">
        <f t="shared" si="9"/>
        <v>0.1154049901</v>
      </c>
      <c r="AK166" s="27">
        <f t="shared" si="10"/>
        <v>0.5873779163</v>
      </c>
      <c r="AL166" s="27">
        <f t="shared" si="11"/>
        <v>0.6462747719</v>
      </c>
      <c r="AM166" s="28" t="str">
        <f t="shared" si="12"/>
        <v>#N/A</v>
      </c>
      <c r="AN166" s="27">
        <f t="shared" si="13"/>
        <v>0.1573947273</v>
      </c>
      <c r="AO166" s="27">
        <f t="shared" si="14"/>
        <v>0.1185454296</v>
      </c>
      <c r="AP166" s="27">
        <f t="shared" si="15"/>
        <v>0.4324191738</v>
      </c>
      <c r="AQ166" s="27">
        <f t="shared" si="16"/>
        <v>1.117632483</v>
      </c>
      <c r="AR166" s="28" t="str">
        <f t="shared" si="17"/>
        <v>#N/A</v>
      </c>
      <c r="AS166" s="27">
        <f t="shared" si="18"/>
        <v>0.1495396298</v>
      </c>
      <c r="AT166" s="27">
        <f t="shared" si="19"/>
        <v>0.1180945525</v>
      </c>
      <c r="AU166" s="27">
        <f t="shared" si="20"/>
        <v>3.146089491</v>
      </c>
      <c r="AV166" s="27">
        <f t="shared" si="21"/>
        <v>3.151535184</v>
      </c>
      <c r="AW166" s="28" t="str">
        <f t="shared" si="22"/>
        <v>#N/A</v>
      </c>
      <c r="AX166" s="27">
        <f t="shared" si="23"/>
        <v>0.1198104096</v>
      </c>
      <c r="AY166" s="27">
        <f t="shared" si="24"/>
        <v>0.1206543484</v>
      </c>
    </row>
    <row r="167" ht="15.75" customHeight="1">
      <c r="Y167" s="24">
        <v>42979.0</v>
      </c>
      <c r="Z167" s="25">
        <v>0.0016</v>
      </c>
      <c r="AA167" s="26">
        <f t="shared" si="1"/>
        <v>812.2360071</v>
      </c>
      <c r="AB167" s="25">
        <v>0.0165</v>
      </c>
      <c r="AC167" s="14">
        <f t="shared" si="2"/>
        <v>0</v>
      </c>
      <c r="AD167" s="27">
        <f t="shared" si="3"/>
        <v>0.01435647668</v>
      </c>
      <c r="AE167" s="28" t="str">
        <f t="shared" si="4"/>
        <v>#N/A</v>
      </c>
      <c r="AF167" s="27">
        <f t="shared" si="5"/>
        <v>0.3347558693</v>
      </c>
      <c r="AG167" s="27">
        <f t="shared" si="6"/>
        <v>0.1797597026</v>
      </c>
      <c r="AH167" s="28" t="str">
        <f t="shared" si="7"/>
        <v>#N/A</v>
      </c>
      <c r="AI167" s="27">
        <f t="shared" si="8"/>
        <v>0.07659263553</v>
      </c>
      <c r="AJ167" s="27">
        <f t="shared" si="9"/>
        <v>0.1154049901</v>
      </c>
      <c r="AK167" s="27">
        <f t="shared" si="10"/>
        <v>0.6135579561</v>
      </c>
      <c r="AL167" s="27">
        <f t="shared" si="11"/>
        <v>0.6462747719</v>
      </c>
      <c r="AM167" s="28" t="str">
        <f t="shared" si="12"/>
        <v>#N/A</v>
      </c>
      <c r="AN167" s="27">
        <f t="shared" si="13"/>
        <v>0.1580927934</v>
      </c>
      <c r="AO167" s="27">
        <f t="shared" si="14"/>
        <v>0.1185454296</v>
      </c>
      <c r="AP167" s="27">
        <f t="shared" si="15"/>
        <v>0.4984511514</v>
      </c>
      <c r="AQ167" s="27">
        <f t="shared" si="16"/>
        <v>1.117632483</v>
      </c>
      <c r="AR167" s="28" t="str">
        <f t="shared" si="17"/>
        <v>#N/A</v>
      </c>
      <c r="AS167" s="27">
        <f t="shared" si="18"/>
        <v>0.1502463716</v>
      </c>
      <c r="AT167" s="27">
        <f t="shared" si="19"/>
        <v>0.1180945525</v>
      </c>
      <c r="AU167" s="27">
        <f t="shared" si="20"/>
        <v>3.357786896</v>
      </c>
      <c r="AV167" s="27">
        <f t="shared" si="21"/>
        <v>3.151535184</v>
      </c>
      <c r="AW167" s="28" t="str">
        <f t="shared" si="22"/>
        <v>#N/A</v>
      </c>
      <c r="AX167" s="27">
        <f t="shared" si="23"/>
        <v>0.119962637</v>
      </c>
      <c r="AY167" s="27">
        <f t="shared" si="24"/>
        <v>0.1206543484</v>
      </c>
    </row>
    <row r="168" ht="15.75" customHeight="1">
      <c r="Y168" s="24">
        <v>43009.0</v>
      </c>
      <c r="Z168" s="25">
        <v>0.0042</v>
      </c>
      <c r="AA168" s="26">
        <f t="shared" si="1"/>
        <v>844.8878946</v>
      </c>
      <c r="AB168" s="25">
        <v>0.0402</v>
      </c>
      <c r="AC168" s="14">
        <f t="shared" si="2"/>
        <v>0</v>
      </c>
      <c r="AD168" s="27">
        <f t="shared" si="3"/>
        <v>0.01435647668</v>
      </c>
      <c r="AE168" s="28" t="str">
        <f t="shared" si="4"/>
        <v>#N/A</v>
      </c>
      <c r="AF168" s="27">
        <f t="shared" si="5"/>
        <v>0.3253274678</v>
      </c>
      <c r="AG168" s="27">
        <f t="shared" si="6"/>
        <v>0.1797597026</v>
      </c>
      <c r="AH168" s="28" t="str">
        <f t="shared" si="7"/>
        <v>#N/A</v>
      </c>
      <c r="AI168" s="27">
        <f t="shared" si="8"/>
        <v>0.07449458187</v>
      </c>
      <c r="AJ168" s="27">
        <f t="shared" si="9"/>
        <v>0.1154049901</v>
      </c>
      <c r="AK168" s="27">
        <f t="shared" si="10"/>
        <v>0.6302372154</v>
      </c>
      <c r="AL168" s="27">
        <f t="shared" si="11"/>
        <v>0.6462747719</v>
      </c>
      <c r="AM168" s="28" t="str">
        <f t="shared" si="12"/>
        <v>#N/A</v>
      </c>
      <c r="AN168" s="27">
        <f t="shared" si="13"/>
        <v>0.1580200382</v>
      </c>
      <c r="AO168" s="27">
        <f t="shared" si="14"/>
        <v>0.1185454296</v>
      </c>
      <c r="AP168" s="27">
        <f t="shared" si="15"/>
        <v>0.4968313634</v>
      </c>
      <c r="AQ168" s="27">
        <f t="shared" si="16"/>
        <v>1.117632483</v>
      </c>
      <c r="AR168" s="28" t="str">
        <f t="shared" si="17"/>
        <v>#N/A</v>
      </c>
      <c r="AS168" s="27">
        <f t="shared" si="18"/>
        <v>0.150232412</v>
      </c>
      <c r="AT168" s="27">
        <f t="shared" si="19"/>
        <v>0.1180945525</v>
      </c>
      <c r="AU168" s="27">
        <f t="shared" si="20"/>
        <v>3.311973503</v>
      </c>
      <c r="AV168" s="27">
        <f t="shared" si="21"/>
        <v>3.151535184</v>
      </c>
      <c r="AW168" s="28" t="str">
        <f t="shared" si="22"/>
        <v>#N/A</v>
      </c>
      <c r="AX168" s="27">
        <f t="shared" si="23"/>
        <v>0.1198808046</v>
      </c>
      <c r="AY168" s="27">
        <f t="shared" si="24"/>
        <v>0.1206543484</v>
      </c>
    </row>
    <row r="169" ht="15.75" customHeight="1">
      <c r="Y169" s="24">
        <v>43040.0</v>
      </c>
      <c r="Z169" s="25">
        <v>0.0028</v>
      </c>
      <c r="AA169" s="26">
        <f t="shared" si="1"/>
        <v>859.588944</v>
      </c>
      <c r="AB169" s="25">
        <v>0.0174</v>
      </c>
      <c r="AC169" s="14">
        <f t="shared" si="2"/>
        <v>0</v>
      </c>
      <c r="AD169" s="27">
        <f t="shared" si="3"/>
        <v>0.01435647668</v>
      </c>
      <c r="AE169" s="28" t="str">
        <f t="shared" si="4"/>
        <v>#N/A</v>
      </c>
      <c r="AF169" s="27">
        <f t="shared" si="5"/>
        <v>0.3764681153</v>
      </c>
      <c r="AG169" s="27">
        <f t="shared" si="6"/>
        <v>0.1797597026</v>
      </c>
      <c r="AH169" s="28" t="str">
        <f t="shared" si="7"/>
        <v>#N/A</v>
      </c>
      <c r="AI169" s="27">
        <f t="shared" si="8"/>
        <v>0.05761883373</v>
      </c>
      <c r="AJ169" s="27">
        <f t="shared" si="9"/>
        <v>0.1154049901</v>
      </c>
      <c r="AK169" s="27">
        <f t="shared" si="10"/>
        <v>0.8005656736</v>
      </c>
      <c r="AL169" s="27">
        <f t="shared" si="11"/>
        <v>0.6462747719</v>
      </c>
      <c r="AM169" s="28" t="str">
        <f t="shared" si="12"/>
        <v>#N/A</v>
      </c>
      <c r="AN169" s="27">
        <f t="shared" si="13"/>
        <v>0.152581253</v>
      </c>
      <c r="AO169" s="27">
        <f t="shared" si="14"/>
        <v>0.1185454296</v>
      </c>
      <c r="AP169" s="27">
        <f t="shared" si="15"/>
        <v>0.5902400002</v>
      </c>
      <c r="AQ169" s="27">
        <f t="shared" si="16"/>
        <v>1.117632483</v>
      </c>
      <c r="AR169" s="28" t="str">
        <f t="shared" si="17"/>
        <v>#N/A</v>
      </c>
      <c r="AS169" s="27">
        <f t="shared" si="18"/>
        <v>0.1503543046</v>
      </c>
      <c r="AT169" s="27">
        <f t="shared" si="19"/>
        <v>0.1180945525</v>
      </c>
      <c r="AU169" s="27">
        <f t="shared" si="20"/>
        <v>3.296690141</v>
      </c>
      <c r="AV169" s="27">
        <f t="shared" si="21"/>
        <v>3.151535184</v>
      </c>
      <c r="AW169" s="28" t="str">
        <f t="shared" si="22"/>
        <v>#N/A</v>
      </c>
      <c r="AX169" s="27">
        <f t="shared" si="23"/>
        <v>0.1197898238</v>
      </c>
      <c r="AY169" s="27">
        <f t="shared" si="24"/>
        <v>0.1206543484</v>
      </c>
    </row>
    <row r="170" ht="15.75" customHeight="1">
      <c r="Y170" s="24">
        <v>43070.0</v>
      </c>
      <c r="Z170" s="25">
        <v>0.0044</v>
      </c>
      <c r="AA170" s="26">
        <f t="shared" si="1"/>
        <v>868.2707923</v>
      </c>
      <c r="AB170" s="25">
        <v>0.0101</v>
      </c>
      <c r="AC170" s="14">
        <f t="shared" si="2"/>
        <v>0</v>
      </c>
      <c r="AD170" s="27">
        <f t="shared" si="3"/>
        <v>0.01435647668</v>
      </c>
      <c r="AE170" s="28" t="str">
        <f t="shared" si="4"/>
        <v>#N/A</v>
      </c>
      <c r="AF170" s="36">
        <f t="shared" si="5"/>
        <v>0.3567236956</v>
      </c>
      <c r="AG170" s="27">
        <f t="shared" si="6"/>
        <v>0.1797597026</v>
      </c>
      <c r="AH170" s="37" t="str">
        <f t="shared" si="7"/>
        <v>#N/A</v>
      </c>
      <c r="AI170" s="36">
        <f t="shared" si="8"/>
        <v>0.06008372946</v>
      </c>
      <c r="AJ170" s="27">
        <f t="shared" si="9"/>
        <v>0.1154049901</v>
      </c>
      <c r="AK170" s="27">
        <f t="shared" si="10"/>
        <v>0.93564615</v>
      </c>
      <c r="AL170" s="27">
        <f t="shared" si="11"/>
        <v>0.6462747719</v>
      </c>
      <c r="AM170" s="28" t="str">
        <f t="shared" si="12"/>
        <v>#N/A</v>
      </c>
      <c r="AN170" s="27">
        <f t="shared" si="13"/>
        <v>0.1466443014</v>
      </c>
      <c r="AO170" s="27">
        <f t="shared" si="14"/>
        <v>0.1185454296</v>
      </c>
      <c r="AP170" s="27">
        <f t="shared" si="15"/>
        <v>0.6114643189</v>
      </c>
      <c r="AQ170" s="27">
        <f t="shared" si="16"/>
        <v>1.117632483</v>
      </c>
      <c r="AR170" s="28" t="str">
        <f t="shared" si="17"/>
        <v>#N/A</v>
      </c>
      <c r="AS170" s="27">
        <f t="shared" si="18"/>
        <v>0.1503888018</v>
      </c>
      <c r="AT170" s="27">
        <f t="shared" si="19"/>
        <v>0.1180945525</v>
      </c>
      <c r="AU170" s="27">
        <f t="shared" si="20"/>
        <v>3.326885628</v>
      </c>
      <c r="AV170" s="27">
        <f t="shared" si="21"/>
        <v>3.151535184</v>
      </c>
      <c r="AW170" s="28" t="str">
        <f t="shared" si="22"/>
        <v>#N/A</v>
      </c>
      <c r="AX170" s="27">
        <f t="shared" si="23"/>
        <v>0.1197958428</v>
      </c>
      <c r="AY170" s="27">
        <f t="shared" si="24"/>
        <v>0.1206543484</v>
      </c>
    </row>
    <row r="171" ht="15.75" customHeight="1">
      <c r="Y171" s="24">
        <v>43101.0</v>
      </c>
      <c r="Z171" s="25">
        <v>0.0029</v>
      </c>
      <c r="AA171" s="26">
        <f t="shared" si="1"/>
        <v>914.8101068</v>
      </c>
      <c r="AB171" s="25">
        <v>0.0536</v>
      </c>
      <c r="AC171" s="14">
        <f t="shared" si="2"/>
        <v>0</v>
      </c>
      <c r="AD171" s="27">
        <f t="shared" si="3"/>
        <v>0.01435647668</v>
      </c>
      <c r="AE171" s="28" t="str">
        <f t="shared" si="4"/>
        <v>#N/A</v>
      </c>
      <c r="AF171" s="27">
        <f t="shared" si="5"/>
        <v>0.3603388711</v>
      </c>
      <c r="AG171" s="27">
        <f t="shared" si="6"/>
        <v>0.1797597026</v>
      </c>
      <c r="AH171" s="28" t="str">
        <f t="shared" si="7"/>
        <v>#N/A</v>
      </c>
      <c r="AI171" s="27">
        <f t="shared" si="8"/>
        <v>0.06140124369</v>
      </c>
      <c r="AJ171" s="27">
        <f t="shared" si="9"/>
        <v>0.1154049901</v>
      </c>
      <c r="AK171" s="27">
        <f t="shared" si="10"/>
        <v>1.066366705</v>
      </c>
      <c r="AL171" s="27">
        <f t="shared" si="11"/>
        <v>0.6462747719</v>
      </c>
      <c r="AM171" s="37" t="str">
        <f t="shared" si="12"/>
        <v>#N/A</v>
      </c>
      <c r="AN171" s="27">
        <f t="shared" si="13"/>
        <v>0.1402116319</v>
      </c>
      <c r="AO171" s="27">
        <f t="shared" si="14"/>
        <v>0.1185454296</v>
      </c>
      <c r="AP171" s="27">
        <f t="shared" si="15"/>
        <v>0.5583916788</v>
      </c>
      <c r="AQ171" s="27">
        <f t="shared" si="16"/>
        <v>1.117632483</v>
      </c>
      <c r="AR171" s="28" t="str">
        <f t="shared" si="17"/>
        <v>#N/A</v>
      </c>
      <c r="AS171" s="27">
        <f t="shared" si="18"/>
        <v>0.1495172955</v>
      </c>
      <c r="AT171" s="27">
        <f t="shared" si="19"/>
        <v>0.1180945525</v>
      </c>
      <c r="AU171" s="27">
        <f t="shared" si="20"/>
        <v>3.294573226</v>
      </c>
      <c r="AV171" s="27">
        <f t="shared" si="21"/>
        <v>3.151535184</v>
      </c>
      <c r="AW171" s="28" t="str">
        <f t="shared" si="22"/>
        <v>#N/A</v>
      </c>
      <c r="AX171" s="27">
        <f t="shared" si="23"/>
        <v>0.1197890667</v>
      </c>
      <c r="AY171" s="27">
        <f t="shared" si="24"/>
        <v>0.1206543484</v>
      </c>
    </row>
    <row r="172" ht="15.75" customHeight="1">
      <c r="Y172" s="24">
        <v>43132.0</v>
      </c>
      <c r="Z172" s="25">
        <v>0.0032</v>
      </c>
      <c r="AA172" s="26">
        <f t="shared" si="1"/>
        <v>927.6174483</v>
      </c>
      <c r="AB172" s="25">
        <v>0.014</v>
      </c>
      <c r="AC172" s="14">
        <f t="shared" si="2"/>
        <v>0</v>
      </c>
      <c r="AD172" s="27">
        <f t="shared" si="3"/>
        <v>0.01435647668</v>
      </c>
      <c r="AE172" s="28" t="str">
        <f t="shared" si="4"/>
        <v>#N/A</v>
      </c>
      <c r="AF172" s="27">
        <f t="shared" si="5"/>
        <v>0.3265855119</v>
      </c>
      <c r="AG172" s="27">
        <f t="shared" si="6"/>
        <v>0.1797597026</v>
      </c>
      <c r="AH172" s="28" t="str">
        <f t="shared" si="7"/>
        <v>#N/A</v>
      </c>
      <c r="AI172" s="27">
        <f t="shared" si="8"/>
        <v>0.06054341793</v>
      </c>
      <c r="AJ172" s="27">
        <f t="shared" si="9"/>
        <v>0.1154049901</v>
      </c>
      <c r="AK172" s="27">
        <f t="shared" si="10"/>
        <v>1.101673868</v>
      </c>
      <c r="AL172" s="27">
        <f t="shared" si="11"/>
        <v>0.6462747719</v>
      </c>
      <c r="AM172" s="28" t="str">
        <f t="shared" si="12"/>
        <v>#N/A</v>
      </c>
      <c r="AN172" s="27">
        <f t="shared" si="13"/>
        <v>0.141218818</v>
      </c>
      <c r="AO172" s="27">
        <f t="shared" si="14"/>
        <v>0.1185454296</v>
      </c>
      <c r="AP172" s="27">
        <f t="shared" si="15"/>
        <v>0.6012497297</v>
      </c>
      <c r="AQ172" s="27">
        <f t="shared" si="16"/>
        <v>1.117632483</v>
      </c>
      <c r="AR172" s="28" t="str">
        <f t="shared" si="17"/>
        <v>#N/A</v>
      </c>
      <c r="AS172" s="27">
        <f t="shared" si="18"/>
        <v>0.1506991223</v>
      </c>
      <c r="AT172" s="27">
        <f t="shared" si="19"/>
        <v>0.1180945525</v>
      </c>
      <c r="AU172" s="27">
        <f t="shared" si="20"/>
        <v>3.487515969</v>
      </c>
      <c r="AV172" s="27">
        <f t="shared" si="21"/>
        <v>3.151535184</v>
      </c>
      <c r="AW172" s="28" t="str">
        <f t="shared" si="22"/>
        <v>#N/A</v>
      </c>
      <c r="AX172" s="27">
        <f t="shared" si="23"/>
        <v>0.120471711</v>
      </c>
      <c r="AY172" s="27">
        <f t="shared" si="24"/>
        <v>0.1206543484</v>
      </c>
    </row>
    <row r="173" ht="15.75" customHeight="1">
      <c r="Y173" s="24">
        <v>43160.0</v>
      </c>
      <c r="Z173" s="25">
        <v>9.0E-4</v>
      </c>
      <c r="AA173" s="26">
        <f t="shared" si="1"/>
        <v>938.4705724</v>
      </c>
      <c r="AB173" s="25">
        <v>0.0117</v>
      </c>
      <c r="AC173" s="14">
        <f t="shared" si="2"/>
        <v>0</v>
      </c>
      <c r="AD173" s="27">
        <f t="shared" si="3"/>
        <v>0.01435647668</v>
      </c>
      <c r="AE173" s="28" t="str">
        <f t="shared" si="4"/>
        <v>#N/A</v>
      </c>
      <c r="AF173" s="27">
        <f t="shared" si="5"/>
        <v>0.2984777113</v>
      </c>
      <c r="AG173" s="27">
        <f t="shared" si="6"/>
        <v>0.1797597026</v>
      </c>
      <c r="AH173" s="28" t="str">
        <f t="shared" si="7"/>
        <v>#N/A</v>
      </c>
      <c r="AI173" s="27">
        <f t="shared" si="8"/>
        <v>0.06070269576</v>
      </c>
      <c r="AJ173" s="27">
        <f t="shared" si="9"/>
        <v>0.1154049901</v>
      </c>
      <c r="AK173" s="27">
        <f t="shared" si="10"/>
        <v>1.174145381</v>
      </c>
      <c r="AL173" s="27">
        <f t="shared" si="11"/>
        <v>0.6462747719</v>
      </c>
      <c r="AM173" s="28" t="str">
        <f t="shared" si="12"/>
        <v>#N/A</v>
      </c>
      <c r="AN173" s="27">
        <f t="shared" si="13"/>
        <v>0.1391512432</v>
      </c>
      <c r="AO173" s="27">
        <f t="shared" si="14"/>
        <v>0.1185454296</v>
      </c>
      <c r="AP173" s="27">
        <f t="shared" si="15"/>
        <v>0.6399022583</v>
      </c>
      <c r="AQ173" s="27">
        <f t="shared" si="16"/>
        <v>1.117632483</v>
      </c>
      <c r="AR173" s="28" t="str">
        <f t="shared" si="17"/>
        <v>#N/A</v>
      </c>
      <c r="AS173" s="27">
        <f t="shared" si="18"/>
        <v>0.1504746384</v>
      </c>
      <c r="AT173" s="27">
        <f t="shared" si="19"/>
        <v>0.1180945525</v>
      </c>
      <c r="AU173" s="27">
        <f t="shared" si="20"/>
        <v>3.475598694</v>
      </c>
      <c r="AV173" s="27">
        <f t="shared" si="21"/>
        <v>3.151535184</v>
      </c>
      <c r="AW173" s="28" t="str">
        <f t="shared" si="22"/>
        <v>#N/A</v>
      </c>
      <c r="AX173" s="27">
        <f t="shared" si="23"/>
        <v>0.1204667963</v>
      </c>
      <c r="AY173" s="27">
        <f t="shared" si="24"/>
        <v>0.1206543484</v>
      </c>
    </row>
    <row r="174" ht="15.75" customHeight="1">
      <c r="Y174" s="24">
        <v>43191.0</v>
      </c>
      <c r="Z174" s="25">
        <v>0.0022</v>
      </c>
      <c r="AA174" s="26">
        <f t="shared" si="1"/>
        <v>933.0274431</v>
      </c>
      <c r="AB174" s="25">
        <v>-0.0058</v>
      </c>
      <c r="AC174" s="14">
        <f t="shared" si="2"/>
        <v>-0.0058</v>
      </c>
      <c r="AD174" s="27">
        <f t="shared" si="3"/>
        <v>0.01435647668</v>
      </c>
      <c r="AE174" s="28">
        <f t="shared" si="4"/>
        <v>-0.0058</v>
      </c>
      <c r="AF174" s="27">
        <f t="shared" si="5"/>
        <v>0.2913339407</v>
      </c>
      <c r="AG174" s="27">
        <f t="shared" si="6"/>
        <v>0.1797597026</v>
      </c>
      <c r="AH174" s="28" t="str">
        <f t="shared" si="7"/>
        <v>#N/A</v>
      </c>
      <c r="AI174" s="27">
        <f t="shared" si="8"/>
        <v>0.06312184466</v>
      </c>
      <c r="AJ174" s="27">
        <f t="shared" si="9"/>
        <v>0.1154049901</v>
      </c>
      <c r="AK174" s="27">
        <f t="shared" si="10"/>
        <v>1.294578429</v>
      </c>
      <c r="AL174" s="27">
        <f t="shared" si="11"/>
        <v>0.6462747719</v>
      </c>
      <c r="AM174" s="28" t="str">
        <f t="shared" si="12"/>
        <v>#N/A</v>
      </c>
      <c r="AN174" s="27">
        <f t="shared" si="13"/>
        <v>0.1340645928</v>
      </c>
      <c r="AO174" s="27">
        <f t="shared" si="14"/>
        <v>0.1185454296</v>
      </c>
      <c r="AP174" s="27">
        <f t="shared" si="15"/>
        <v>0.678051092</v>
      </c>
      <c r="AQ174" s="27">
        <f t="shared" si="16"/>
        <v>1.117632483</v>
      </c>
      <c r="AR174" s="28" t="str">
        <f t="shared" si="17"/>
        <v>#N/A</v>
      </c>
      <c r="AS174" s="27">
        <f t="shared" si="18"/>
        <v>0.1501885116</v>
      </c>
      <c r="AT174" s="27">
        <f t="shared" si="19"/>
        <v>0.1180945525</v>
      </c>
      <c r="AU174" s="27">
        <f t="shared" si="20"/>
        <v>3.492918435</v>
      </c>
      <c r="AV174" s="27">
        <f t="shared" si="21"/>
        <v>3.151535184</v>
      </c>
      <c r="AW174" s="28" t="str">
        <f t="shared" si="22"/>
        <v>#N/A</v>
      </c>
      <c r="AX174" s="27">
        <f t="shared" si="23"/>
        <v>0.1204555968</v>
      </c>
      <c r="AY174" s="27">
        <f t="shared" si="24"/>
        <v>0.1206543484</v>
      </c>
    </row>
    <row r="175" ht="15.75" customHeight="1">
      <c r="Y175" s="24">
        <v>43221.0</v>
      </c>
      <c r="Z175" s="25">
        <v>0.004</v>
      </c>
      <c r="AA175" s="26">
        <f t="shared" si="1"/>
        <v>834.2198369</v>
      </c>
      <c r="AB175" s="25">
        <v>-0.1059</v>
      </c>
      <c r="AC175" s="14">
        <f t="shared" si="2"/>
        <v>-0.11108578</v>
      </c>
      <c r="AD175" s="27">
        <f t="shared" si="3"/>
        <v>0.01435647668</v>
      </c>
      <c r="AE175" s="28">
        <f t="shared" si="4"/>
        <v>-0.1059</v>
      </c>
      <c r="AF175" s="27">
        <f t="shared" si="5"/>
        <v>0.1533130321</v>
      </c>
      <c r="AG175" s="27">
        <f t="shared" si="6"/>
        <v>0.1797597026</v>
      </c>
      <c r="AH175" s="28" t="str">
        <f t="shared" si="7"/>
        <v>#N/A</v>
      </c>
      <c r="AI175" s="27">
        <f t="shared" si="8"/>
        <v>0.1422625741</v>
      </c>
      <c r="AJ175" s="27">
        <f t="shared" si="9"/>
        <v>0.1154049901</v>
      </c>
      <c r="AK175" s="27">
        <f t="shared" si="10"/>
        <v>1.196062643</v>
      </c>
      <c r="AL175" s="27">
        <f t="shared" si="11"/>
        <v>0.6462747719</v>
      </c>
      <c r="AM175" s="28" t="str">
        <f t="shared" si="12"/>
        <v>#N/A</v>
      </c>
      <c r="AN175" s="27">
        <f t="shared" si="13"/>
        <v>0.1348534061</v>
      </c>
      <c r="AO175" s="27">
        <f t="shared" si="14"/>
        <v>0.1185454296</v>
      </c>
      <c r="AP175" s="27">
        <f t="shared" si="15"/>
        <v>0.7006303728</v>
      </c>
      <c r="AQ175" s="27">
        <f t="shared" si="16"/>
        <v>1.117632483</v>
      </c>
      <c r="AR175" s="28" t="str">
        <f t="shared" si="17"/>
        <v>#N/A</v>
      </c>
      <c r="AS175" s="27">
        <f t="shared" si="18"/>
        <v>0.1497929943</v>
      </c>
      <c r="AT175" s="27">
        <f t="shared" si="19"/>
        <v>0.1180945525</v>
      </c>
      <c r="AU175" s="27">
        <f t="shared" si="20"/>
        <v>3.471778464</v>
      </c>
      <c r="AV175" s="27">
        <f t="shared" si="21"/>
        <v>3.151535184</v>
      </c>
      <c r="AW175" s="28" t="str">
        <f t="shared" si="22"/>
        <v>#N/A</v>
      </c>
      <c r="AX175" s="27">
        <f t="shared" si="23"/>
        <v>0.1205210006</v>
      </c>
      <c r="AY175" s="27">
        <f t="shared" si="24"/>
        <v>0.1206543484</v>
      </c>
    </row>
    <row r="176" ht="15.75" customHeight="1">
      <c r="Y176" s="24">
        <v>43252.0</v>
      </c>
      <c r="Z176" s="25">
        <v>0.0126</v>
      </c>
      <c r="AA176" s="26">
        <f t="shared" si="1"/>
        <v>818.4530819</v>
      </c>
      <c r="AB176" s="25">
        <v>-0.0189</v>
      </c>
      <c r="AC176" s="14">
        <f t="shared" si="2"/>
        <v>-0.1278862588</v>
      </c>
      <c r="AD176" s="27">
        <f t="shared" si="3"/>
        <v>0.01435647668</v>
      </c>
      <c r="AE176" s="28">
        <f t="shared" si="4"/>
        <v>-0.0189</v>
      </c>
      <c r="AF176" s="27">
        <f t="shared" si="5"/>
        <v>0.08705487152</v>
      </c>
      <c r="AG176" s="27">
        <f t="shared" si="6"/>
        <v>0.1797597026</v>
      </c>
      <c r="AH176" s="28" t="str">
        <f t="shared" si="7"/>
        <v>#N/A</v>
      </c>
      <c r="AI176" s="27">
        <f t="shared" si="8"/>
        <v>0.1419297265</v>
      </c>
      <c r="AJ176" s="27">
        <f t="shared" si="9"/>
        <v>0.1154049901</v>
      </c>
      <c r="AK176" s="27">
        <f t="shared" si="10"/>
        <v>0.9371543109</v>
      </c>
      <c r="AL176" s="27">
        <f t="shared" si="11"/>
        <v>0.6462747719</v>
      </c>
      <c r="AM176" s="28" t="str">
        <f t="shared" si="12"/>
        <v>#N/A</v>
      </c>
      <c r="AN176" s="27">
        <f t="shared" si="13"/>
        <v>0.1539505261</v>
      </c>
      <c r="AO176" s="27">
        <f t="shared" si="14"/>
        <v>0.1185454296</v>
      </c>
      <c r="AP176" s="27">
        <f t="shared" si="15"/>
        <v>0.5205336163</v>
      </c>
      <c r="AQ176" s="27">
        <f t="shared" si="16"/>
        <v>1.117632483</v>
      </c>
      <c r="AR176" s="28" t="str">
        <f t="shared" si="17"/>
        <v>#N/A</v>
      </c>
      <c r="AS176" s="27">
        <f t="shared" si="18"/>
        <v>0.1584403812</v>
      </c>
      <c r="AT176" s="27">
        <f t="shared" si="19"/>
        <v>0.1180945525</v>
      </c>
      <c r="AU176" s="27">
        <f t="shared" si="20"/>
        <v>2.958238912</v>
      </c>
      <c r="AV176" s="27">
        <f t="shared" si="21"/>
        <v>3.151535184</v>
      </c>
      <c r="AW176" s="28" t="str">
        <f t="shared" si="22"/>
        <v>#N/A</v>
      </c>
      <c r="AX176" s="27">
        <f t="shared" si="23"/>
        <v>0.1262633822</v>
      </c>
      <c r="AY176" s="27">
        <f t="shared" si="24"/>
        <v>0.1206543484</v>
      </c>
    </row>
    <row r="177" ht="15.75" customHeight="1">
      <c r="Y177" s="24">
        <v>43282.0</v>
      </c>
      <c r="Z177" s="25">
        <v>0.0033</v>
      </c>
      <c r="AA177" s="26">
        <f t="shared" si="1"/>
        <v>788.8250804</v>
      </c>
      <c r="AB177" s="25">
        <v>-0.0362</v>
      </c>
      <c r="AC177" s="14">
        <f t="shared" si="2"/>
        <v>-0.1594567762</v>
      </c>
      <c r="AD177" s="27">
        <f t="shared" si="3"/>
        <v>0.01435647668</v>
      </c>
      <c r="AE177" s="28">
        <f t="shared" si="4"/>
        <v>-0.0362</v>
      </c>
      <c r="AF177" s="27">
        <f t="shared" si="5"/>
        <v>0.02826919734</v>
      </c>
      <c r="AG177" s="27">
        <f t="shared" si="6"/>
        <v>0.1797597026</v>
      </c>
      <c r="AH177" s="28" t="str">
        <f t="shared" si="7"/>
        <v>#N/A</v>
      </c>
      <c r="AI177" s="27">
        <f t="shared" si="8"/>
        <v>0.1477959127</v>
      </c>
      <c r="AJ177" s="27">
        <f t="shared" si="9"/>
        <v>0.1154049901</v>
      </c>
      <c r="AK177" s="27">
        <f t="shared" si="10"/>
        <v>0.7815355216</v>
      </c>
      <c r="AL177" s="27">
        <f t="shared" si="11"/>
        <v>0.6462747719</v>
      </c>
      <c r="AM177" s="28" t="str">
        <f t="shared" si="12"/>
        <v>#N/A</v>
      </c>
      <c r="AN177" s="27">
        <f t="shared" si="13"/>
        <v>0.1528697036</v>
      </c>
      <c r="AO177" s="27">
        <f t="shared" si="14"/>
        <v>0.1185454296</v>
      </c>
      <c r="AP177" s="27">
        <f t="shared" si="15"/>
        <v>0.608058134</v>
      </c>
      <c r="AQ177" s="27">
        <f t="shared" si="16"/>
        <v>1.117632483</v>
      </c>
      <c r="AR177" s="28" t="str">
        <f t="shared" si="17"/>
        <v>#N/A</v>
      </c>
      <c r="AS177" s="27">
        <f t="shared" si="18"/>
        <v>0.1546883383</v>
      </c>
      <c r="AT177" s="27">
        <f t="shared" si="19"/>
        <v>0.1180945525</v>
      </c>
      <c r="AU177" s="27">
        <f t="shared" si="20"/>
        <v>2.843836679</v>
      </c>
      <c r="AV177" s="27">
        <f t="shared" si="21"/>
        <v>3.151535184</v>
      </c>
      <c r="AW177" s="28" t="str">
        <f t="shared" si="22"/>
        <v>#N/A</v>
      </c>
      <c r="AX177" s="27">
        <f t="shared" si="23"/>
        <v>0.1266445456</v>
      </c>
      <c r="AY177" s="27">
        <f t="shared" si="24"/>
        <v>0.1206543484</v>
      </c>
    </row>
    <row r="178" ht="15.75" customHeight="1">
      <c r="Y178" s="24">
        <v>43313.0</v>
      </c>
      <c r="Z178" s="25">
        <v>-9.0E-4</v>
      </c>
      <c r="AA178" s="26">
        <f t="shared" si="1"/>
        <v>778.5703543</v>
      </c>
      <c r="AB178" s="25">
        <v>-0.013</v>
      </c>
      <c r="AC178" s="14">
        <f t="shared" si="2"/>
        <v>-0.1703838381</v>
      </c>
      <c r="AD178" s="27">
        <f t="shared" si="3"/>
        <v>0.01435647668</v>
      </c>
      <c r="AE178" s="28">
        <f t="shared" si="4"/>
        <v>-0.013</v>
      </c>
      <c r="AF178" s="27">
        <f t="shared" si="5"/>
        <v>-0.02563201058</v>
      </c>
      <c r="AG178" s="27">
        <f t="shared" si="6"/>
        <v>0.1797597026</v>
      </c>
      <c r="AH178" s="28">
        <f t="shared" si="7"/>
        <v>-0.02563201058</v>
      </c>
      <c r="AI178" s="27">
        <f t="shared" si="8"/>
        <v>0.1423000767</v>
      </c>
      <c r="AJ178" s="27">
        <f t="shared" si="9"/>
        <v>0.1154049901</v>
      </c>
      <c r="AK178" s="27">
        <f t="shared" si="10"/>
        <v>0.6710889885</v>
      </c>
      <c r="AL178" s="27">
        <f t="shared" si="11"/>
        <v>0.6462747719</v>
      </c>
      <c r="AM178" s="28" t="str">
        <f t="shared" si="12"/>
        <v>#N/A</v>
      </c>
      <c r="AN178" s="27">
        <f t="shared" si="13"/>
        <v>0.1557824304</v>
      </c>
      <c r="AO178" s="27">
        <f t="shared" si="14"/>
        <v>0.1185454296</v>
      </c>
      <c r="AP178" s="27">
        <f t="shared" si="15"/>
        <v>0.5607718324</v>
      </c>
      <c r="AQ178" s="27">
        <f t="shared" si="16"/>
        <v>1.117632483</v>
      </c>
      <c r="AR178" s="28" t="str">
        <f t="shared" si="17"/>
        <v>#N/A</v>
      </c>
      <c r="AS178" s="27">
        <f t="shared" si="18"/>
        <v>0.1558468665</v>
      </c>
      <c r="AT178" s="27">
        <f t="shared" si="19"/>
        <v>0.1180945525</v>
      </c>
      <c r="AU178" s="27">
        <f t="shared" si="20"/>
        <v>2.660398964</v>
      </c>
      <c r="AV178" s="27">
        <f t="shared" si="21"/>
        <v>3.151535184</v>
      </c>
      <c r="AW178" s="28" t="str">
        <f t="shared" si="22"/>
        <v>#N/A</v>
      </c>
      <c r="AX178" s="27">
        <f t="shared" si="23"/>
        <v>0.1275564362</v>
      </c>
      <c r="AY178" s="27">
        <f t="shared" si="24"/>
        <v>0.1206543484</v>
      </c>
    </row>
    <row r="179" ht="15.75" customHeight="1">
      <c r="Y179" s="24">
        <v>43344.0</v>
      </c>
      <c r="Z179" s="25">
        <v>0.0048</v>
      </c>
      <c r="AA179" s="26">
        <f t="shared" si="1"/>
        <v>749.296109</v>
      </c>
      <c r="AB179" s="25">
        <v>-0.0376</v>
      </c>
      <c r="AC179" s="14">
        <f t="shared" si="2"/>
        <v>-0.2015774058</v>
      </c>
      <c r="AD179" s="27">
        <f t="shared" si="3"/>
        <v>0.01435647668</v>
      </c>
      <c r="AE179" s="28">
        <f t="shared" si="4"/>
        <v>-0.0376</v>
      </c>
      <c r="AF179" s="27">
        <f t="shared" si="5"/>
        <v>-0.07748966747</v>
      </c>
      <c r="AG179" s="27">
        <f t="shared" si="6"/>
        <v>0.1797597026</v>
      </c>
      <c r="AH179" s="28">
        <f t="shared" si="7"/>
        <v>-0.07748966747</v>
      </c>
      <c r="AI179" s="27">
        <f t="shared" si="8"/>
        <v>0.1451488515</v>
      </c>
      <c r="AJ179" s="27">
        <f t="shared" si="9"/>
        <v>0.1154049901</v>
      </c>
      <c r="AK179" s="27">
        <f t="shared" si="10"/>
        <v>0.6690597366</v>
      </c>
      <c r="AL179" s="27">
        <f t="shared" si="11"/>
        <v>0.6462747719</v>
      </c>
      <c r="AM179" s="28" t="str">
        <f t="shared" si="12"/>
        <v>#N/A</v>
      </c>
      <c r="AN179" s="27">
        <f t="shared" si="13"/>
        <v>0.1558556509</v>
      </c>
      <c r="AO179" s="27">
        <f t="shared" si="14"/>
        <v>0.1185454296</v>
      </c>
      <c r="AP179" s="27">
        <f t="shared" si="15"/>
        <v>0.5986735145</v>
      </c>
      <c r="AQ179" s="27">
        <f t="shared" si="16"/>
        <v>1.117632483</v>
      </c>
      <c r="AR179" s="28" t="str">
        <f t="shared" si="17"/>
        <v>#N/A</v>
      </c>
      <c r="AS179" s="27">
        <f t="shared" si="18"/>
        <v>0.1548253668</v>
      </c>
      <c r="AT179" s="27">
        <f t="shared" si="19"/>
        <v>0.1180945525</v>
      </c>
      <c r="AU179" s="27">
        <f t="shared" si="20"/>
        <v>2.711922097</v>
      </c>
      <c r="AV179" s="27">
        <f t="shared" si="21"/>
        <v>3.151535184</v>
      </c>
      <c r="AW179" s="28" t="str">
        <f t="shared" si="22"/>
        <v>#N/A</v>
      </c>
      <c r="AX179" s="27">
        <f t="shared" si="23"/>
        <v>0.1272153352</v>
      </c>
      <c r="AY179" s="27">
        <f t="shared" si="24"/>
        <v>0.1206543484</v>
      </c>
    </row>
    <row r="180" ht="15.75" customHeight="1">
      <c r="Y180" s="24">
        <v>43374.0</v>
      </c>
      <c r="Z180" s="25">
        <v>0.0045</v>
      </c>
      <c r="AA180" s="26">
        <f t="shared" si="1"/>
        <v>797.7006377</v>
      </c>
      <c r="AB180" s="25">
        <v>0.0646</v>
      </c>
      <c r="AC180" s="14">
        <f t="shared" si="2"/>
        <v>-0.1499993062</v>
      </c>
      <c r="AD180" s="27">
        <f t="shared" si="3"/>
        <v>0.01435647668</v>
      </c>
      <c r="AE180" s="28" t="str">
        <f t="shared" si="4"/>
        <v>#N/A</v>
      </c>
      <c r="AF180" s="27">
        <f t="shared" si="5"/>
        <v>-0.05585031724</v>
      </c>
      <c r="AG180" s="27">
        <f t="shared" si="6"/>
        <v>0.1797597026</v>
      </c>
      <c r="AH180" s="28">
        <f t="shared" si="7"/>
        <v>-0.05585031724</v>
      </c>
      <c r="AI180" s="27">
        <f t="shared" si="8"/>
        <v>0.1552931773</v>
      </c>
      <c r="AJ180" s="27">
        <f t="shared" si="9"/>
        <v>0.1154049901</v>
      </c>
      <c r="AK180" s="27">
        <f t="shared" si="10"/>
        <v>0.6728838684</v>
      </c>
      <c r="AL180" s="27">
        <f t="shared" si="11"/>
        <v>0.6462747719</v>
      </c>
      <c r="AM180" s="28" t="str">
        <f t="shared" si="12"/>
        <v>#N/A</v>
      </c>
      <c r="AN180" s="27">
        <f t="shared" si="13"/>
        <v>0.1555938752</v>
      </c>
      <c r="AO180" s="27">
        <f t="shared" si="14"/>
        <v>0.1185454296</v>
      </c>
      <c r="AP180" s="27">
        <f t="shared" si="15"/>
        <v>0.5302997716</v>
      </c>
      <c r="AQ180" s="27">
        <f t="shared" si="16"/>
        <v>1.117632483</v>
      </c>
      <c r="AR180" s="28" t="str">
        <f t="shared" si="17"/>
        <v>#N/A</v>
      </c>
      <c r="AS180" s="27">
        <f t="shared" si="18"/>
        <v>0.1562074825</v>
      </c>
      <c r="AT180" s="27">
        <f t="shared" si="19"/>
        <v>0.1180945525</v>
      </c>
      <c r="AU180" s="27">
        <f t="shared" si="20"/>
        <v>2.63154806</v>
      </c>
      <c r="AV180" s="27">
        <f t="shared" si="21"/>
        <v>3.151535184</v>
      </c>
      <c r="AW180" s="28" t="str">
        <f t="shared" si="22"/>
        <v>#N/A</v>
      </c>
      <c r="AX180" s="27">
        <f t="shared" si="23"/>
        <v>0.1278640585</v>
      </c>
      <c r="AY180" s="27">
        <f t="shared" si="24"/>
        <v>0.1206543484</v>
      </c>
    </row>
    <row r="181" ht="15.75" customHeight="1">
      <c r="Y181" s="24">
        <v>43405.0</v>
      </c>
      <c r="Z181" s="25">
        <v>-0.0021</v>
      </c>
      <c r="AA181" s="26">
        <f t="shared" si="1"/>
        <v>872.4451874</v>
      </c>
      <c r="AB181" s="25">
        <v>0.0937</v>
      </c>
      <c r="AC181" s="14">
        <f t="shared" si="2"/>
        <v>-0.07035424119</v>
      </c>
      <c r="AD181" s="27">
        <f t="shared" si="3"/>
        <v>0.01435647668</v>
      </c>
      <c r="AE181" s="28" t="str">
        <f t="shared" si="4"/>
        <v>#N/A</v>
      </c>
      <c r="AF181" s="27">
        <f t="shared" si="5"/>
        <v>0.01495626896</v>
      </c>
      <c r="AG181" s="27">
        <f t="shared" si="6"/>
        <v>0.1797597026</v>
      </c>
      <c r="AH181" s="28" t="str">
        <f t="shared" si="7"/>
        <v>#N/A</v>
      </c>
      <c r="AI181" s="27">
        <f t="shared" si="8"/>
        <v>0.1829547261</v>
      </c>
      <c r="AJ181" s="27">
        <f t="shared" si="9"/>
        <v>0.1154049901</v>
      </c>
      <c r="AK181" s="27">
        <f t="shared" si="10"/>
        <v>0.8269923742</v>
      </c>
      <c r="AL181" s="27">
        <f t="shared" si="11"/>
        <v>0.6462747719</v>
      </c>
      <c r="AM181" s="28" t="str">
        <f t="shared" si="12"/>
        <v>#N/A</v>
      </c>
      <c r="AN181" s="27">
        <f t="shared" si="13"/>
        <v>0.1562017118</v>
      </c>
      <c r="AO181" s="27">
        <f t="shared" si="14"/>
        <v>0.1185454296</v>
      </c>
      <c r="AP181" s="27">
        <f t="shared" si="15"/>
        <v>0.6620660445</v>
      </c>
      <c r="AQ181" s="27">
        <f t="shared" si="16"/>
        <v>1.117632483</v>
      </c>
      <c r="AR181" s="28" t="str">
        <f t="shared" si="17"/>
        <v>#N/A</v>
      </c>
      <c r="AS181" s="27">
        <f t="shared" si="18"/>
        <v>0.157692586</v>
      </c>
      <c r="AT181" s="27">
        <f t="shared" si="19"/>
        <v>0.1180945525</v>
      </c>
      <c r="AU181" s="27">
        <f t="shared" si="20"/>
        <v>2.952306342</v>
      </c>
      <c r="AV181" s="27">
        <f t="shared" si="21"/>
        <v>3.151535184</v>
      </c>
      <c r="AW181" s="28" t="str">
        <f t="shared" si="22"/>
        <v>#N/A</v>
      </c>
      <c r="AX181" s="27">
        <f t="shared" si="23"/>
        <v>0.128513709</v>
      </c>
      <c r="AY181" s="27">
        <f t="shared" si="24"/>
        <v>0.1206543484</v>
      </c>
    </row>
    <row r="182" ht="15.75" customHeight="1">
      <c r="Y182" s="24">
        <v>43435.0</v>
      </c>
      <c r="Z182" s="25">
        <v>0.0015</v>
      </c>
      <c r="AA182" s="26">
        <f t="shared" si="1"/>
        <v>878.8140373</v>
      </c>
      <c r="AB182" s="25">
        <v>0.0073</v>
      </c>
      <c r="AC182" s="14">
        <f t="shared" si="2"/>
        <v>-0.06356782715</v>
      </c>
      <c r="AD182" s="27">
        <f t="shared" si="3"/>
        <v>0.01435647668</v>
      </c>
      <c r="AE182" s="28" t="str">
        <f t="shared" si="4"/>
        <v>#N/A</v>
      </c>
      <c r="AF182" s="36">
        <f t="shared" si="5"/>
        <v>0.01214280736</v>
      </c>
      <c r="AG182" s="27">
        <f t="shared" si="6"/>
        <v>0.1797597026</v>
      </c>
      <c r="AH182" s="37" t="str">
        <f t="shared" si="7"/>
        <v>#N/A</v>
      </c>
      <c r="AI182" s="36">
        <f t="shared" si="8"/>
        <v>0.1828496526</v>
      </c>
      <c r="AJ182" s="27">
        <f t="shared" si="9"/>
        <v>0.1154049901</v>
      </c>
      <c r="AK182" s="27">
        <f t="shared" si="10"/>
        <v>0.9424337121</v>
      </c>
      <c r="AL182" s="27">
        <f t="shared" si="11"/>
        <v>0.6462747719</v>
      </c>
      <c r="AM182" s="28" t="str">
        <f t="shared" si="12"/>
        <v>#N/A</v>
      </c>
      <c r="AN182" s="27">
        <f t="shared" si="13"/>
        <v>0.1621420409</v>
      </c>
      <c r="AO182" s="27">
        <f t="shared" si="14"/>
        <v>0.1185454296</v>
      </c>
      <c r="AP182" s="27">
        <f t="shared" si="15"/>
        <v>0.8734428866</v>
      </c>
      <c r="AQ182" s="27">
        <f t="shared" si="16"/>
        <v>1.117632483</v>
      </c>
      <c r="AR182" s="28" t="str">
        <f t="shared" si="17"/>
        <v>#N/A</v>
      </c>
      <c r="AS182" s="27">
        <f t="shared" si="18"/>
        <v>0.1610698658</v>
      </c>
      <c r="AT182" s="27">
        <f t="shared" si="19"/>
        <v>0.1180945525</v>
      </c>
      <c r="AU182" s="27">
        <f t="shared" si="20"/>
        <v>3.411754896</v>
      </c>
      <c r="AV182" s="27">
        <f t="shared" si="21"/>
        <v>3.151535184</v>
      </c>
      <c r="AW182" s="28" t="str">
        <f t="shared" si="22"/>
        <v>#N/A</v>
      </c>
      <c r="AX182" s="27">
        <f t="shared" si="23"/>
        <v>0.1306475482</v>
      </c>
      <c r="AY182" s="27">
        <f t="shared" si="24"/>
        <v>0.1206543484</v>
      </c>
    </row>
    <row r="183" ht="15.75" customHeight="1">
      <c r="Y183" s="24">
        <v>43466.0</v>
      </c>
      <c r="Z183" s="25">
        <v>0.0032</v>
      </c>
      <c r="AA183" s="26">
        <f t="shared" si="1"/>
        <v>907.1118493</v>
      </c>
      <c r="AB183" s="25">
        <v>0.0322</v>
      </c>
      <c r="AC183" s="14">
        <f t="shared" si="2"/>
        <v>-0.03341471119</v>
      </c>
      <c r="AD183" s="27">
        <f t="shared" si="3"/>
        <v>0.01435647668</v>
      </c>
      <c r="AE183" s="28" t="str">
        <f t="shared" si="4"/>
        <v>#N/A</v>
      </c>
      <c r="AF183" s="27">
        <f t="shared" si="5"/>
        <v>-0.008415142595</v>
      </c>
      <c r="AG183" s="27">
        <f t="shared" si="6"/>
        <v>0.1797597026</v>
      </c>
      <c r="AH183" s="28">
        <f t="shared" si="7"/>
        <v>-0.008415142595</v>
      </c>
      <c r="AI183" s="27">
        <f t="shared" si="8"/>
        <v>0.1774720336</v>
      </c>
      <c r="AJ183" s="27">
        <f t="shared" si="9"/>
        <v>0.1154049901</v>
      </c>
      <c r="AK183" s="27">
        <f t="shared" si="10"/>
        <v>0.8961270261</v>
      </c>
      <c r="AL183" s="27">
        <f t="shared" si="11"/>
        <v>0.6462747719</v>
      </c>
      <c r="AM183" s="37" t="str">
        <f t="shared" si="12"/>
        <v>#N/A</v>
      </c>
      <c r="AN183" s="27">
        <f t="shared" si="13"/>
        <v>0.1621281689</v>
      </c>
      <c r="AO183" s="27">
        <f t="shared" si="14"/>
        <v>0.1185454296</v>
      </c>
      <c r="AP183" s="27">
        <f t="shared" si="15"/>
        <v>0.9470893724</v>
      </c>
      <c r="AQ183" s="27">
        <f t="shared" si="16"/>
        <v>1.117632483</v>
      </c>
      <c r="AR183" s="28" t="str">
        <f t="shared" si="17"/>
        <v>#N/A</v>
      </c>
      <c r="AS183" s="27">
        <f t="shared" si="18"/>
        <v>0.1599280453</v>
      </c>
      <c r="AT183" s="27">
        <f t="shared" si="19"/>
        <v>0.1180945525</v>
      </c>
      <c r="AU183" s="27">
        <f t="shared" si="20"/>
        <v>3.368817053</v>
      </c>
      <c r="AV183" s="27">
        <f t="shared" si="21"/>
        <v>3.151535184</v>
      </c>
      <c r="AW183" s="28" t="str">
        <f t="shared" si="22"/>
        <v>#N/A</v>
      </c>
      <c r="AX183" s="27">
        <f t="shared" si="23"/>
        <v>0.1306541163</v>
      </c>
      <c r="AY183" s="27">
        <f t="shared" si="24"/>
        <v>0.1206543484</v>
      </c>
    </row>
    <row r="184" ht="15.75" customHeight="1">
      <c r="Y184" s="24">
        <v>43497.0</v>
      </c>
      <c r="Z184" s="25">
        <v>0.0043</v>
      </c>
      <c r="AA184" s="26">
        <f t="shared" si="1"/>
        <v>896.8614854</v>
      </c>
      <c r="AB184" s="25">
        <v>-0.0113</v>
      </c>
      <c r="AC184" s="14">
        <f t="shared" si="2"/>
        <v>-0.04433712495</v>
      </c>
      <c r="AD184" s="27">
        <f t="shared" si="3"/>
        <v>0.01435647668</v>
      </c>
      <c r="AE184" s="28">
        <f t="shared" si="4"/>
        <v>-0.0113</v>
      </c>
      <c r="AF184" s="27">
        <f t="shared" si="5"/>
        <v>-0.03315586931</v>
      </c>
      <c r="AG184" s="27">
        <f t="shared" si="6"/>
        <v>0.1797597026</v>
      </c>
      <c r="AH184" s="28">
        <f t="shared" si="7"/>
        <v>-0.03315586931</v>
      </c>
      <c r="AI184" s="27">
        <f t="shared" si="8"/>
        <v>0.1771769531</v>
      </c>
      <c r="AJ184" s="27">
        <f t="shared" si="9"/>
        <v>0.1154049901</v>
      </c>
      <c r="AK184" s="27">
        <f t="shared" si="10"/>
        <v>1.164785219</v>
      </c>
      <c r="AL184" s="27">
        <f t="shared" si="11"/>
        <v>0.6462747719</v>
      </c>
      <c r="AM184" s="28" t="str">
        <f t="shared" si="12"/>
        <v>#N/A</v>
      </c>
      <c r="AN184" s="27">
        <f t="shared" si="13"/>
        <v>0.147184677</v>
      </c>
      <c r="AO184" s="27">
        <f t="shared" si="14"/>
        <v>0.1185454296</v>
      </c>
      <c r="AP184" s="27">
        <f t="shared" si="15"/>
        <v>1.233095167</v>
      </c>
      <c r="AQ184" s="27">
        <f t="shared" si="16"/>
        <v>1.117632483</v>
      </c>
      <c r="AR184" s="28" t="str">
        <f t="shared" si="17"/>
        <v>#N/A</v>
      </c>
      <c r="AS184" s="27">
        <f t="shared" si="18"/>
        <v>0.1517819283</v>
      </c>
      <c r="AT184" s="27">
        <f t="shared" si="19"/>
        <v>0.1180945525</v>
      </c>
      <c r="AU184" s="27">
        <f t="shared" si="20"/>
        <v>3.441537439</v>
      </c>
      <c r="AV184" s="27">
        <f t="shared" si="21"/>
        <v>3.151535184</v>
      </c>
      <c r="AW184" s="28" t="str">
        <f t="shared" si="22"/>
        <v>#N/A</v>
      </c>
      <c r="AX184" s="27">
        <f t="shared" si="23"/>
        <v>0.1307924521</v>
      </c>
      <c r="AY184" s="27">
        <f t="shared" si="24"/>
        <v>0.1206543484</v>
      </c>
    </row>
    <row r="185" ht="15.75" customHeight="1">
      <c r="Y185" s="24">
        <v>43525.0</v>
      </c>
      <c r="Z185" s="25">
        <v>0.0075</v>
      </c>
      <c r="AA185" s="26">
        <f t="shared" si="1"/>
        <v>947.8929039</v>
      </c>
      <c r="AB185" s="25">
        <v>0.0569</v>
      </c>
      <c r="AC185" s="14">
        <f t="shared" si="2"/>
        <v>0</v>
      </c>
      <c r="AD185" s="27">
        <f t="shared" si="3"/>
        <v>0.01435647668</v>
      </c>
      <c r="AE185" s="28" t="str">
        <f t="shared" si="4"/>
        <v>#N/A</v>
      </c>
      <c r="AF185" s="27">
        <f t="shared" si="5"/>
        <v>0.01004009264</v>
      </c>
      <c r="AG185" s="27">
        <f t="shared" si="6"/>
        <v>0.1797597026</v>
      </c>
      <c r="AH185" s="28" t="str">
        <f t="shared" si="7"/>
        <v>#N/A</v>
      </c>
      <c r="AI185" s="27">
        <f t="shared" si="8"/>
        <v>0.186403687</v>
      </c>
      <c r="AJ185" s="27">
        <f t="shared" si="9"/>
        <v>0.1154049901</v>
      </c>
      <c r="AK185" s="27">
        <f t="shared" si="10"/>
        <v>1.137544338</v>
      </c>
      <c r="AL185" s="27">
        <f t="shared" si="11"/>
        <v>0.6462747719</v>
      </c>
      <c r="AM185" s="28" t="str">
        <f t="shared" si="12"/>
        <v>#N/A</v>
      </c>
      <c r="AN185" s="27">
        <f t="shared" si="13"/>
        <v>0.1479859762</v>
      </c>
      <c r="AO185" s="27">
        <f t="shared" si="14"/>
        <v>0.1185454296</v>
      </c>
      <c r="AP185" s="27">
        <f t="shared" si="15"/>
        <v>1.118055633</v>
      </c>
      <c r="AQ185" s="27">
        <f t="shared" si="16"/>
        <v>1.117632483</v>
      </c>
      <c r="AR185" s="28" t="str">
        <f t="shared" si="17"/>
        <v>#N/A</v>
      </c>
      <c r="AS185" s="27">
        <f t="shared" si="18"/>
        <v>0.1516683709</v>
      </c>
      <c r="AT185" s="27">
        <f t="shared" si="19"/>
        <v>0.1180945525</v>
      </c>
      <c r="AU185" s="27">
        <f t="shared" si="20"/>
        <v>3.173095188</v>
      </c>
      <c r="AV185" s="27">
        <f t="shared" si="21"/>
        <v>3.151535184</v>
      </c>
      <c r="AW185" s="28" t="str">
        <f t="shared" si="22"/>
        <v>#N/A</v>
      </c>
      <c r="AX185" s="27">
        <f t="shared" si="23"/>
        <v>0.1304214234</v>
      </c>
      <c r="AY185" s="27">
        <f t="shared" si="24"/>
        <v>0.1206543484</v>
      </c>
    </row>
    <row r="186" ht="15.75" customHeight="1">
      <c r="Y186" s="24">
        <v>43556.0</v>
      </c>
      <c r="Z186" s="25">
        <v>0.0057</v>
      </c>
      <c r="AA186" s="26">
        <f t="shared" si="1"/>
        <v>990.5480846</v>
      </c>
      <c r="AB186" s="25">
        <v>0.045</v>
      </c>
      <c r="AC186" s="14">
        <f t="shared" si="2"/>
        <v>0</v>
      </c>
      <c r="AD186" s="27">
        <f t="shared" si="3"/>
        <v>0.01435647668</v>
      </c>
      <c r="AE186" s="28" t="str">
        <f t="shared" si="4"/>
        <v>#N/A</v>
      </c>
      <c r="AF186" s="27">
        <f t="shared" si="5"/>
        <v>0.0616494637</v>
      </c>
      <c r="AG186" s="27">
        <f t="shared" si="6"/>
        <v>0.1797597026</v>
      </c>
      <c r="AH186" s="28" t="str">
        <f t="shared" si="7"/>
        <v>#N/A</v>
      </c>
      <c r="AI186" s="27">
        <f t="shared" si="8"/>
        <v>0.1909030596</v>
      </c>
      <c r="AJ186" s="27">
        <f t="shared" si="9"/>
        <v>0.1154049901</v>
      </c>
      <c r="AK186" s="27">
        <f t="shared" si="10"/>
        <v>0.9927411229</v>
      </c>
      <c r="AL186" s="27">
        <f t="shared" si="11"/>
        <v>0.6462747719</v>
      </c>
      <c r="AM186" s="28" t="str">
        <f t="shared" si="12"/>
        <v>#N/A</v>
      </c>
      <c r="AN186" s="27">
        <f t="shared" si="13"/>
        <v>0.1341417928</v>
      </c>
      <c r="AO186" s="27">
        <f t="shared" si="14"/>
        <v>0.1185454296</v>
      </c>
      <c r="AP186" s="27">
        <f t="shared" si="15"/>
        <v>1.263013544</v>
      </c>
      <c r="AQ186" s="27">
        <f t="shared" si="16"/>
        <v>1.117632483</v>
      </c>
      <c r="AR186" s="28" t="str">
        <f t="shared" si="17"/>
        <v>#N/A</v>
      </c>
      <c r="AS186" s="27">
        <f t="shared" si="18"/>
        <v>0.1524797265</v>
      </c>
      <c r="AT186" s="27">
        <f t="shared" si="19"/>
        <v>0.1180945525</v>
      </c>
      <c r="AU186" s="27">
        <f t="shared" si="20"/>
        <v>3.254817967</v>
      </c>
      <c r="AV186" s="27">
        <f t="shared" si="21"/>
        <v>3.151535184</v>
      </c>
      <c r="AW186" s="28" t="str">
        <f t="shared" si="22"/>
        <v>#N/A</v>
      </c>
      <c r="AX186" s="27">
        <f t="shared" si="23"/>
        <v>0.1309537758</v>
      </c>
      <c r="AY186" s="27">
        <f t="shared" si="24"/>
        <v>0.1206543484</v>
      </c>
    </row>
    <row r="187" ht="15.75" customHeight="1">
      <c r="Y187" s="24">
        <v>43586.0</v>
      </c>
      <c r="Z187" s="25">
        <v>0.0013</v>
      </c>
      <c r="AA187" s="26">
        <f t="shared" si="1"/>
        <v>1033.735981</v>
      </c>
      <c r="AB187" s="25">
        <v>0.0436</v>
      </c>
      <c r="AC187" s="14">
        <f t="shared" si="2"/>
        <v>0</v>
      </c>
      <c r="AD187" s="27">
        <f t="shared" si="3"/>
        <v>0.01435647668</v>
      </c>
      <c r="AE187" s="28" t="str">
        <f t="shared" si="4"/>
        <v>#N/A</v>
      </c>
      <c r="AF187" s="27">
        <f t="shared" si="5"/>
        <v>0.2391649483</v>
      </c>
      <c r="AG187" s="27">
        <f t="shared" si="6"/>
        <v>0.1797597026</v>
      </c>
      <c r="AH187" s="28" t="str">
        <f t="shared" si="7"/>
        <v>#N/A</v>
      </c>
      <c r="AI187" s="27">
        <f t="shared" si="8"/>
        <v>0.1488758207</v>
      </c>
      <c r="AJ187" s="27">
        <f t="shared" si="9"/>
        <v>0.1154049901</v>
      </c>
      <c r="AK187" s="27">
        <f t="shared" si="10"/>
        <v>0.9895046082</v>
      </c>
      <c r="AL187" s="27">
        <f t="shared" si="11"/>
        <v>0.6462747719</v>
      </c>
      <c r="AM187" s="28" t="str">
        <f t="shared" si="12"/>
        <v>#N/A</v>
      </c>
      <c r="AN187" s="27">
        <f t="shared" si="13"/>
        <v>0.1340296126</v>
      </c>
      <c r="AO187" s="27">
        <f t="shared" si="14"/>
        <v>0.1185454296</v>
      </c>
      <c r="AP187" s="27">
        <f t="shared" si="15"/>
        <v>1.238804463</v>
      </c>
      <c r="AQ187" s="27">
        <f t="shared" si="16"/>
        <v>1.117632483</v>
      </c>
      <c r="AR187" s="28" t="str">
        <f t="shared" si="17"/>
        <v>#N/A</v>
      </c>
      <c r="AS187" s="27">
        <f t="shared" si="18"/>
        <v>0.1519347606</v>
      </c>
      <c r="AT187" s="27">
        <f t="shared" si="19"/>
        <v>0.1180945525</v>
      </c>
      <c r="AU187" s="27">
        <f t="shared" si="20"/>
        <v>3.257262328</v>
      </c>
      <c r="AV187" s="27">
        <f t="shared" si="21"/>
        <v>3.151535184</v>
      </c>
      <c r="AW187" s="28" t="str">
        <f t="shared" si="22"/>
        <v>#N/A</v>
      </c>
      <c r="AX187" s="27">
        <f t="shared" si="23"/>
        <v>0.1309684901</v>
      </c>
      <c r="AY187" s="27">
        <f t="shared" si="24"/>
        <v>0.1206543484</v>
      </c>
    </row>
    <row r="188" ht="15.75" customHeight="1">
      <c r="Y188" s="24">
        <v>43617.0</v>
      </c>
      <c r="Z188" s="25">
        <v>1.0E-4</v>
      </c>
      <c r="AA188" s="26">
        <f t="shared" si="1"/>
        <v>1100.92882</v>
      </c>
      <c r="AB188" s="25">
        <v>0.065</v>
      </c>
      <c r="AC188" s="14">
        <f t="shared" si="2"/>
        <v>0</v>
      </c>
      <c r="AD188" s="27">
        <f t="shared" si="3"/>
        <v>0.01435647668</v>
      </c>
      <c r="AE188" s="28" t="str">
        <f t="shared" si="4"/>
        <v>#N/A</v>
      </c>
      <c r="AF188" s="27">
        <f t="shared" si="5"/>
        <v>0.3451336969</v>
      </c>
      <c r="AG188" s="27">
        <f t="shared" si="6"/>
        <v>0.1797597026</v>
      </c>
      <c r="AH188" s="28" t="str">
        <f t="shared" si="7"/>
        <v>#N/A</v>
      </c>
      <c r="AI188" s="27">
        <f t="shared" si="8"/>
        <v>0.1493029988</v>
      </c>
      <c r="AJ188" s="27">
        <f t="shared" si="9"/>
        <v>0.1154049901</v>
      </c>
      <c r="AK188" s="27">
        <f t="shared" si="10"/>
        <v>0.9908399742</v>
      </c>
      <c r="AL188" s="27">
        <f t="shared" si="11"/>
        <v>0.6462747719</v>
      </c>
      <c r="AM188" s="28" t="str">
        <f t="shared" si="12"/>
        <v>#N/A</v>
      </c>
      <c r="AN188" s="27">
        <f t="shared" si="13"/>
        <v>0.1340711865</v>
      </c>
      <c r="AO188" s="27">
        <f t="shared" si="14"/>
        <v>0.1185454296</v>
      </c>
      <c r="AP188" s="27">
        <f t="shared" si="15"/>
        <v>1.252401752</v>
      </c>
      <c r="AQ188" s="27">
        <f t="shared" si="16"/>
        <v>1.117632483</v>
      </c>
      <c r="AR188" s="28" t="str">
        <f t="shared" si="17"/>
        <v>#N/A</v>
      </c>
      <c r="AS188" s="27">
        <f t="shared" si="18"/>
        <v>0.1521533076</v>
      </c>
      <c r="AT188" s="27">
        <f t="shared" si="19"/>
        <v>0.1180945525</v>
      </c>
      <c r="AU188" s="27">
        <f t="shared" si="20"/>
        <v>3.262163244</v>
      </c>
      <c r="AV188" s="27">
        <f t="shared" si="21"/>
        <v>3.151535184</v>
      </c>
      <c r="AW188" s="28" t="str">
        <f t="shared" si="22"/>
        <v>#N/A</v>
      </c>
      <c r="AX188" s="27">
        <f t="shared" si="23"/>
        <v>0.1309963366</v>
      </c>
      <c r="AY188" s="27">
        <f t="shared" si="24"/>
        <v>0.1206543484</v>
      </c>
    </row>
    <row r="189" ht="15.75" customHeight="1">
      <c r="Y189" s="24">
        <v>43647.0</v>
      </c>
      <c r="Z189" s="25">
        <v>0.0019</v>
      </c>
      <c r="AA189" s="26">
        <f t="shared" si="1"/>
        <v>1066.469748</v>
      </c>
      <c r="AB189" s="25">
        <v>-0.0313</v>
      </c>
      <c r="AC189" s="14">
        <f t="shared" si="2"/>
        <v>-0.0313</v>
      </c>
      <c r="AD189" s="27">
        <f t="shared" si="3"/>
        <v>0.01435647668</v>
      </c>
      <c r="AE189" s="28">
        <f t="shared" si="4"/>
        <v>-0.0313</v>
      </c>
      <c r="AF189" s="27">
        <f t="shared" si="5"/>
        <v>0.3519724135</v>
      </c>
      <c r="AG189" s="27">
        <f t="shared" si="6"/>
        <v>0.1797597026</v>
      </c>
      <c r="AH189" s="28" t="str">
        <f t="shared" si="7"/>
        <v>#N/A</v>
      </c>
      <c r="AI189" s="27">
        <f t="shared" si="8"/>
        <v>0.1471462692</v>
      </c>
      <c r="AJ189" s="27">
        <f t="shared" si="9"/>
        <v>0.1154049901</v>
      </c>
      <c r="AK189" s="27">
        <f t="shared" si="10"/>
        <v>1.017551216</v>
      </c>
      <c r="AL189" s="27">
        <f t="shared" si="11"/>
        <v>0.6462747719</v>
      </c>
      <c r="AM189" s="28" t="str">
        <f t="shared" si="12"/>
        <v>#N/A</v>
      </c>
      <c r="AN189" s="27">
        <f t="shared" si="13"/>
        <v>0.1354242811</v>
      </c>
      <c r="AO189" s="27">
        <f t="shared" si="14"/>
        <v>0.1185454296</v>
      </c>
      <c r="AP189" s="27">
        <f t="shared" si="15"/>
        <v>1.424997842</v>
      </c>
      <c r="AQ189" s="27">
        <f t="shared" si="16"/>
        <v>1.117632483</v>
      </c>
      <c r="AR189" s="28" t="str">
        <f t="shared" si="17"/>
        <v>#N/A</v>
      </c>
      <c r="AS189" s="27">
        <f t="shared" si="18"/>
        <v>0.1533541686</v>
      </c>
      <c r="AT189" s="27">
        <f t="shared" si="19"/>
        <v>0.1180945525</v>
      </c>
      <c r="AU189" s="27">
        <f t="shared" si="20"/>
        <v>3.389096746</v>
      </c>
      <c r="AV189" s="27">
        <f t="shared" si="21"/>
        <v>3.151535184</v>
      </c>
      <c r="AW189" s="28" t="str">
        <f t="shared" si="22"/>
        <v>#N/A</v>
      </c>
      <c r="AX189" s="27">
        <f t="shared" si="23"/>
        <v>0.1318614521</v>
      </c>
      <c r="AY189" s="27">
        <f t="shared" si="24"/>
        <v>0.1206543484</v>
      </c>
    </row>
    <row r="190" ht="15.75" customHeight="1">
      <c r="Y190" s="24">
        <v>43678.0</v>
      </c>
      <c r="Z190" s="25">
        <v>0.0011</v>
      </c>
      <c r="AA190" s="26">
        <f t="shared" si="1"/>
        <v>1089.398847</v>
      </c>
      <c r="AB190" s="25">
        <v>0.0215</v>
      </c>
      <c r="AC190" s="14">
        <f t="shared" si="2"/>
        <v>-0.01047295</v>
      </c>
      <c r="AD190" s="27">
        <f t="shared" si="3"/>
        <v>0.01435647668</v>
      </c>
      <c r="AE190" s="28" t="str">
        <f t="shared" si="4"/>
        <v>#N/A</v>
      </c>
      <c r="AF190" s="27">
        <f t="shared" si="5"/>
        <v>0.3992298079</v>
      </c>
      <c r="AG190" s="27">
        <f t="shared" si="6"/>
        <v>0.1797597026</v>
      </c>
      <c r="AH190" s="28" t="str">
        <f t="shared" si="7"/>
        <v>#N/A</v>
      </c>
      <c r="AI190" s="27">
        <f t="shared" si="8"/>
        <v>0.1410219583</v>
      </c>
      <c r="AJ190" s="27">
        <f t="shared" si="9"/>
        <v>0.1154049901</v>
      </c>
      <c r="AK190" s="27">
        <f t="shared" si="10"/>
        <v>0.7751152249</v>
      </c>
      <c r="AL190" s="27">
        <f t="shared" si="11"/>
        <v>0.6462747719</v>
      </c>
      <c r="AM190" s="28" t="str">
        <f t="shared" si="12"/>
        <v>#N/A</v>
      </c>
      <c r="AN190" s="27">
        <f t="shared" si="13"/>
        <v>0.1298649526</v>
      </c>
      <c r="AO190" s="27">
        <f t="shared" si="14"/>
        <v>0.1185454296</v>
      </c>
      <c r="AP190" s="27">
        <f t="shared" si="15"/>
        <v>1.206759427</v>
      </c>
      <c r="AQ190" s="27">
        <f t="shared" si="16"/>
        <v>1.117632483</v>
      </c>
      <c r="AR190" s="28" t="str">
        <f t="shared" si="17"/>
        <v>#N/A</v>
      </c>
      <c r="AS190" s="27">
        <f t="shared" si="18"/>
        <v>0.153155195</v>
      </c>
      <c r="AT190" s="27">
        <f t="shared" si="19"/>
        <v>0.1180945525</v>
      </c>
      <c r="AU190" s="27">
        <f t="shared" si="20"/>
        <v>3.108734072</v>
      </c>
      <c r="AV190" s="27">
        <f t="shared" si="21"/>
        <v>3.151535184</v>
      </c>
      <c r="AW190" s="28" t="str">
        <f t="shared" si="22"/>
        <v>#N/A</v>
      </c>
      <c r="AX190" s="27">
        <f t="shared" si="23"/>
        <v>0.1324210915</v>
      </c>
      <c r="AY190" s="27">
        <f t="shared" si="24"/>
        <v>0.1206543484</v>
      </c>
    </row>
    <row r="191" ht="15.75" customHeight="1">
      <c r="Y191" s="24">
        <v>43709.0</v>
      </c>
      <c r="Z191" s="25">
        <v>-4.0E-4</v>
      </c>
      <c r="AA191" s="26">
        <f t="shared" si="1"/>
        <v>1108.136508</v>
      </c>
      <c r="AB191" s="25">
        <v>0.0172</v>
      </c>
      <c r="AC191" s="14">
        <f t="shared" si="2"/>
        <v>0</v>
      </c>
      <c r="AD191" s="27">
        <f t="shared" si="3"/>
        <v>0.01435647668</v>
      </c>
      <c r="AE191" s="28" t="str">
        <f t="shared" si="4"/>
        <v>#N/A</v>
      </c>
      <c r="AF191" s="27">
        <f t="shared" si="5"/>
        <v>0.4789033256</v>
      </c>
      <c r="AG191" s="27">
        <f t="shared" si="6"/>
        <v>0.1797597026</v>
      </c>
      <c r="AH191" s="28" t="str">
        <f t="shared" si="7"/>
        <v>#N/A</v>
      </c>
      <c r="AI191" s="27">
        <f t="shared" si="8"/>
        <v>0.1221120499</v>
      </c>
      <c r="AJ191" s="27">
        <f t="shared" si="9"/>
        <v>0.1154049901</v>
      </c>
      <c r="AK191" s="27">
        <f t="shared" si="10"/>
        <v>0.8245926768</v>
      </c>
      <c r="AL191" s="27">
        <f t="shared" si="11"/>
        <v>0.6462747719</v>
      </c>
      <c r="AM191" s="28" t="str">
        <f t="shared" si="12"/>
        <v>#N/A</v>
      </c>
      <c r="AN191" s="27">
        <f t="shared" si="13"/>
        <v>0.1291690553</v>
      </c>
      <c r="AO191" s="27">
        <f t="shared" si="14"/>
        <v>0.1185454296</v>
      </c>
      <c r="AP191" s="27">
        <f t="shared" si="15"/>
        <v>1.199868015</v>
      </c>
      <c r="AQ191" s="27">
        <f t="shared" si="16"/>
        <v>1.117632483</v>
      </c>
      <c r="AR191" s="28" t="str">
        <f t="shared" si="17"/>
        <v>#N/A</v>
      </c>
      <c r="AS191" s="27">
        <f t="shared" si="18"/>
        <v>0.1531174115</v>
      </c>
      <c r="AT191" s="27">
        <f t="shared" si="19"/>
        <v>0.1180945525</v>
      </c>
      <c r="AU191" s="27">
        <f t="shared" si="20"/>
        <v>2.917371527</v>
      </c>
      <c r="AV191" s="27">
        <f t="shared" si="21"/>
        <v>3.151535184</v>
      </c>
      <c r="AW191" s="28" t="str">
        <f t="shared" si="22"/>
        <v>#N/A</v>
      </c>
      <c r="AX191" s="27">
        <f t="shared" si="23"/>
        <v>0.1311193383</v>
      </c>
      <c r="AY191" s="27">
        <f t="shared" si="24"/>
        <v>0.1206543484</v>
      </c>
    </row>
    <row r="192" ht="15.75" customHeight="1">
      <c r="Y192" s="24">
        <v>43739.0</v>
      </c>
      <c r="Z192" s="25">
        <v>0.001</v>
      </c>
      <c r="AA192" s="26">
        <f t="shared" si="1"/>
        <v>1158.778346</v>
      </c>
      <c r="AB192" s="25">
        <v>0.0457</v>
      </c>
      <c r="AC192" s="14">
        <f t="shared" si="2"/>
        <v>0</v>
      </c>
      <c r="AD192" s="27">
        <f t="shared" si="3"/>
        <v>0.01435647668</v>
      </c>
      <c r="AE192" s="28" t="str">
        <f t="shared" si="4"/>
        <v>#N/A</v>
      </c>
      <c r="AF192" s="27">
        <f t="shared" si="5"/>
        <v>0.4526481379</v>
      </c>
      <c r="AG192" s="27">
        <f t="shared" si="6"/>
        <v>0.1797597026</v>
      </c>
      <c r="AH192" s="28" t="str">
        <f t="shared" si="7"/>
        <v>#N/A</v>
      </c>
      <c r="AI192" s="27">
        <f t="shared" si="8"/>
        <v>0.1182977561</v>
      </c>
      <c r="AJ192" s="27">
        <f t="shared" si="9"/>
        <v>0.1154049901</v>
      </c>
      <c r="AK192" s="27">
        <f t="shared" si="10"/>
        <v>0.8210122359</v>
      </c>
      <c r="AL192" s="27">
        <f t="shared" si="11"/>
        <v>0.6462747719</v>
      </c>
      <c r="AM192" s="28" t="str">
        <f t="shared" si="12"/>
        <v>#N/A</v>
      </c>
      <c r="AN192" s="27">
        <f t="shared" si="13"/>
        <v>0.1291653245</v>
      </c>
      <c r="AO192" s="27">
        <f t="shared" si="14"/>
        <v>0.1185454296</v>
      </c>
      <c r="AP192" s="27">
        <f t="shared" si="15"/>
        <v>1.2241385</v>
      </c>
      <c r="AQ192" s="27">
        <f t="shared" si="16"/>
        <v>1.117632483</v>
      </c>
      <c r="AR192" s="28" t="str">
        <f t="shared" si="17"/>
        <v>#N/A</v>
      </c>
      <c r="AS192" s="27">
        <f t="shared" si="18"/>
        <v>0.1530786902</v>
      </c>
      <c r="AT192" s="27">
        <f t="shared" si="19"/>
        <v>0.1180945525</v>
      </c>
      <c r="AU192" s="27">
        <f t="shared" si="20"/>
        <v>2.876216262</v>
      </c>
      <c r="AV192" s="27">
        <f t="shared" si="21"/>
        <v>3.151535184</v>
      </c>
      <c r="AW192" s="28" t="str">
        <f t="shared" si="22"/>
        <v>#N/A</v>
      </c>
      <c r="AX192" s="27">
        <f t="shared" si="23"/>
        <v>0.1310321657</v>
      </c>
      <c r="AY192" s="27">
        <f t="shared" si="24"/>
        <v>0.1206543484</v>
      </c>
    </row>
    <row r="193" ht="15.75" customHeight="1">
      <c r="Y193" s="24">
        <v>43770.0</v>
      </c>
      <c r="Z193" s="40">
        <v>0.0051</v>
      </c>
      <c r="AA193" s="26">
        <f t="shared" si="1"/>
        <v>1266.081221</v>
      </c>
      <c r="AB193" s="41">
        <v>0.0926</v>
      </c>
      <c r="AC193" s="14">
        <f t="shared" si="2"/>
        <v>0</v>
      </c>
      <c r="AD193" s="27">
        <f t="shared" si="3"/>
        <v>0.01435647668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1412.060385</v>
      </c>
      <c r="AB194" s="41">
        <v>0.1153</v>
      </c>
      <c r="AC194" s="14">
        <f t="shared" si="2"/>
        <v>0</v>
      </c>
      <c r="AD194" s="27">
        <f t="shared" si="3"/>
        <v>0.01435647668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1358.966915</v>
      </c>
      <c r="AB195" s="41">
        <v>-0.0376</v>
      </c>
      <c r="AC195" s="14">
        <f t="shared" si="2"/>
        <v>-0.0376</v>
      </c>
      <c r="AD195" s="27">
        <f t="shared" si="3"/>
        <v>0.01435647668</v>
      </c>
      <c r="AE195" s="28">
        <f t="shared" si="4"/>
        <v>-0.0376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8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97.4</v>
      </c>
      <c r="AB3" s="25">
        <v>-0.026</v>
      </c>
      <c r="AC3" s="14">
        <f t="shared" ref="AC3:AC195" si="2">AA3/MAX($AA$3:AA3)-1</f>
        <v>0</v>
      </c>
      <c r="AD3" s="27">
        <f t="shared" ref="AD3:AD195" si="3">AVERAGE($AB$3:$AB$196)</f>
        <v>0.01397979275</v>
      </c>
      <c r="AE3" s="28">
        <f t="shared" ref="AE3:AE195" si="4">IF(AB3&lt;0,AB3,NA())</f>
        <v>-0.026</v>
      </c>
      <c r="AH3" s="29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100.35122</v>
      </c>
      <c r="AB4" s="25">
        <v>0.0303</v>
      </c>
      <c r="AC4" s="14">
        <f t="shared" si="2"/>
        <v>0</v>
      </c>
      <c r="AD4" s="27">
        <f t="shared" si="3"/>
        <v>0.01397979275</v>
      </c>
      <c r="AE4" s="28" t="str">
        <f t="shared" si="4"/>
        <v>#N/A</v>
      </c>
      <c r="AH4" s="29" t="str">
        <f>"Retorno Mensal: "&amp; $AB$2</f>
        <v>Retorno Mensal: IFIX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100.3411849</v>
      </c>
      <c r="AB5" s="25">
        <v>-1.0E-4</v>
      </c>
      <c r="AC5" s="14">
        <f t="shared" si="2"/>
        <v>-0.0001</v>
      </c>
      <c r="AD5" s="27">
        <f t="shared" si="3"/>
        <v>0.01397979275</v>
      </c>
      <c r="AE5" s="28">
        <f t="shared" si="4"/>
        <v>-0.0001</v>
      </c>
      <c r="AH5" s="29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104.244457</v>
      </c>
      <c r="AB6" s="25">
        <v>0.0389</v>
      </c>
      <c r="AC6" s="14">
        <f t="shared" si="2"/>
        <v>0</v>
      </c>
      <c r="AD6" s="27">
        <f t="shared" si="3"/>
        <v>0.01397979275</v>
      </c>
      <c r="AE6" s="28" t="str">
        <f t="shared" si="4"/>
        <v>#N/A</v>
      </c>
      <c r="AH6" s="29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105.4224193</v>
      </c>
      <c r="AB7" s="25">
        <v>0.0113</v>
      </c>
      <c r="AC7" s="14">
        <f t="shared" si="2"/>
        <v>0</v>
      </c>
      <c r="AD7" s="27">
        <f t="shared" si="3"/>
        <v>0.01397979275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106.5293547</v>
      </c>
      <c r="AB8" s="25">
        <v>0.0105</v>
      </c>
      <c r="AC8" s="14">
        <f t="shared" si="2"/>
        <v>0</v>
      </c>
      <c r="AD8" s="27">
        <f t="shared" si="3"/>
        <v>0.01397979275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121.2197528</v>
      </c>
      <c r="AB9" s="25">
        <v>0.1379</v>
      </c>
      <c r="AC9" s="14">
        <f t="shared" si="2"/>
        <v>0</v>
      </c>
      <c r="AD9" s="27">
        <f t="shared" si="3"/>
        <v>0.01397979275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105.424819</v>
      </c>
      <c r="AB10" s="25">
        <v>-0.1303</v>
      </c>
      <c r="AC10" s="14">
        <f t="shared" si="2"/>
        <v>-0.1303</v>
      </c>
      <c r="AD10" s="27">
        <f t="shared" si="3"/>
        <v>0.01397979275</v>
      </c>
      <c r="AE10" s="28">
        <f t="shared" si="4"/>
        <v>-0.1303</v>
      </c>
    </row>
    <row r="11">
      <c r="Y11" s="24">
        <v>38231.0</v>
      </c>
      <c r="Z11" s="25">
        <v>0.0033</v>
      </c>
      <c r="AA11" s="26">
        <f t="shared" si="1"/>
        <v>106.5423221</v>
      </c>
      <c r="AB11" s="25">
        <v>0.0106</v>
      </c>
      <c r="AC11" s="14">
        <f t="shared" si="2"/>
        <v>-0.12108118</v>
      </c>
      <c r="AD11" s="27">
        <f t="shared" si="3"/>
        <v>0.01397979275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105.2744684</v>
      </c>
      <c r="AB12" s="25">
        <v>-0.0119</v>
      </c>
      <c r="AC12" s="14">
        <f t="shared" si="2"/>
        <v>-0.131540314</v>
      </c>
      <c r="AD12" s="27">
        <f t="shared" si="3"/>
        <v>0.01397979275</v>
      </c>
      <c r="AE12" s="28">
        <f t="shared" si="4"/>
        <v>-0.0119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102.5478597</v>
      </c>
      <c r="AB13" s="25">
        <v>-0.0259</v>
      </c>
      <c r="AC13" s="14">
        <f t="shared" si="2"/>
        <v>-0.1540334198</v>
      </c>
      <c r="AD13" s="27">
        <f t="shared" si="3"/>
        <v>0.01397979275</v>
      </c>
      <c r="AE13" s="28">
        <f t="shared" si="4"/>
        <v>-0.0259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SUMPRODUCT(PRODUCT(AB3:AB288+1)-1)</f>
        <v>11.98409385</v>
      </c>
      <c r="AO13" s="34"/>
      <c r="AP13" s="34" t="s">
        <v>32</v>
      </c>
      <c r="AQ13" s="27">
        <f>SUMPRODUCT(PRODUCT(Z3:Z288+1)-1)</f>
        <v>1.389471122</v>
      </c>
    </row>
    <row r="14">
      <c r="Y14" s="24">
        <v>38322.0</v>
      </c>
      <c r="Z14" s="25">
        <v>0.0086</v>
      </c>
      <c r="AA14" s="26">
        <f t="shared" si="1"/>
        <v>102.8349937</v>
      </c>
      <c r="AB14" s="35">
        <v>0.0028</v>
      </c>
      <c r="AC14" s="14">
        <f t="shared" si="2"/>
        <v>-0.1516647134</v>
      </c>
      <c r="AD14" s="27">
        <f t="shared" si="3"/>
        <v>0.01397979275</v>
      </c>
      <c r="AE14" s="28" t="str">
        <f t="shared" si="4"/>
        <v>#N/A</v>
      </c>
      <c r="AF14" s="36">
        <f t="shared" ref="AF14:AF192" si="5">SUMPRODUCT(PRODUCT(AB3:AB14+1)-1)</f>
        <v>0.02834993694</v>
      </c>
      <c r="AG14" s="27">
        <f t="shared" ref="AG14:AG192" si="6">AVERAGE($AF$14:$AF$288)</f>
        <v>0.1765438768</v>
      </c>
      <c r="AH14" s="37" t="str">
        <f t="shared" ref="AH14:AH192" si="7">IF(AF14&lt;0,AF14,NA())</f>
        <v>#N/A</v>
      </c>
      <c r="AI14" s="36">
        <f t="shared" ref="AI14:AI192" si="8">STDEV(AB3:AB14)*SQRT(12)</f>
        <v>0.2091008521</v>
      </c>
      <c r="AJ14" s="27">
        <f t="shared" ref="AJ14:AJ192" si="9">AVERAGE($AI$14:$AI$288)</f>
        <v>0.1039513387</v>
      </c>
      <c r="AK14" s="27"/>
      <c r="AL14" s="19"/>
      <c r="AM14" s="34" t="s">
        <v>33</v>
      </c>
      <c r="AN14" s="27">
        <f>(1+AN13)^(12/COUNTA(AB3:AB288))-1</f>
        <v>0.1728100183</v>
      </c>
      <c r="AO14" s="34"/>
      <c r="AP14" s="34" t="s">
        <v>33</v>
      </c>
      <c r="AQ14" s="27">
        <f>(1+AQ13)^(12/COUNTA(Z3:Z288))-1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104.6243226</v>
      </c>
      <c r="AB15" s="25">
        <v>0.0174</v>
      </c>
      <c r="AC15" s="14">
        <f t="shared" si="2"/>
        <v>-0.1369036794</v>
      </c>
      <c r="AD15" s="27">
        <f t="shared" si="3"/>
        <v>0.01397979275</v>
      </c>
      <c r="AE15" s="28" t="str">
        <f t="shared" si="4"/>
        <v>#N/A</v>
      </c>
      <c r="AF15" s="27">
        <f t="shared" si="5"/>
        <v>0.07417168978</v>
      </c>
      <c r="AG15" s="27">
        <f t="shared" si="6"/>
        <v>0.1765438768</v>
      </c>
      <c r="AH15" s="28" t="str">
        <f t="shared" si="7"/>
        <v>#N/A</v>
      </c>
      <c r="AI15" s="27">
        <f t="shared" si="8"/>
        <v>0.2067975097</v>
      </c>
      <c r="AJ15" s="27">
        <f t="shared" si="9"/>
        <v>0.1039513387</v>
      </c>
      <c r="AK15" s="27"/>
      <c r="AL15" s="19"/>
      <c r="AM15" s="34" t="s">
        <v>34</v>
      </c>
      <c r="AN15" s="27">
        <f>STDEV(AB3:AB288)*SQRT(12)</f>
        <v>0.1216648602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102.8770964</v>
      </c>
      <c r="AB16" s="25">
        <v>-0.0167</v>
      </c>
      <c r="AC16" s="14">
        <f t="shared" si="2"/>
        <v>-0.151317388</v>
      </c>
      <c r="AD16" s="27">
        <f t="shared" si="3"/>
        <v>0.01397979275</v>
      </c>
      <c r="AE16" s="28">
        <f t="shared" si="4"/>
        <v>-0.0167</v>
      </c>
      <c r="AF16" s="27">
        <f t="shared" si="5"/>
        <v>0.02517036064</v>
      </c>
      <c r="AG16" s="27">
        <f t="shared" si="6"/>
        <v>0.1765438768</v>
      </c>
      <c r="AH16" s="28" t="str">
        <f t="shared" si="7"/>
        <v>#N/A</v>
      </c>
      <c r="AI16" s="27">
        <f t="shared" si="8"/>
        <v>0.2065163234</v>
      </c>
      <c r="AJ16" s="27">
        <f t="shared" si="9"/>
        <v>0.1039513387</v>
      </c>
      <c r="AK16" s="27"/>
      <c r="AL16" s="19"/>
      <c r="AM16" s="34" t="s">
        <v>35</v>
      </c>
      <c r="AN16" s="27">
        <f>MIN(AC3:AC288)</f>
        <v>-0.2643539122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98.81345109</v>
      </c>
      <c r="AB17" s="25">
        <v>-0.0395</v>
      </c>
      <c r="AC17" s="14">
        <f t="shared" si="2"/>
        <v>-0.1848403511</v>
      </c>
      <c r="AD17" s="27">
        <f t="shared" si="3"/>
        <v>0.01397979275</v>
      </c>
      <c r="AE17" s="28">
        <f t="shared" si="4"/>
        <v>-0.0395</v>
      </c>
      <c r="AF17" s="27">
        <f t="shared" si="5"/>
        <v>-0.01522539115</v>
      </c>
      <c r="AG17" s="27">
        <f t="shared" si="6"/>
        <v>0.1765438768</v>
      </c>
      <c r="AH17" s="28">
        <f t="shared" si="7"/>
        <v>-0.01522539115</v>
      </c>
      <c r="AI17" s="27">
        <f t="shared" si="8"/>
        <v>0.2110183167</v>
      </c>
      <c r="AJ17" s="27">
        <f t="shared" si="9"/>
        <v>0.1039513387</v>
      </c>
      <c r="AK17" s="27"/>
      <c r="AL17" s="19"/>
      <c r="AM17" s="34" t="s">
        <v>36</v>
      </c>
      <c r="AN17" s="27">
        <f>MAX(AB3:AB288)</f>
        <v>0.1379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102.3410913</v>
      </c>
      <c r="AB18" s="25">
        <v>0.0357</v>
      </c>
      <c r="AC18" s="14">
        <f t="shared" si="2"/>
        <v>-0.1557391517</v>
      </c>
      <c r="AD18" s="27">
        <f t="shared" si="3"/>
        <v>0.01397979275</v>
      </c>
      <c r="AE18" s="28" t="str">
        <f t="shared" si="4"/>
        <v>#N/A</v>
      </c>
      <c r="AF18" s="27">
        <f t="shared" si="5"/>
        <v>-0.01825867515</v>
      </c>
      <c r="AG18" s="27">
        <f t="shared" si="6"/>
        <v>0.1765438768</v>
      </c>
      <c r="AH18" s="28">
        <f t="shared" si="7"/>
        <v>-0.01825867515</v>
      </c>
      <c r="AI18" s="27">
        <f t="shared" si="8"/>
        <v>0.2104051913</v>
      </c>
      <c r="AJ18" s="27">
        <f t="shared" si="9"/>
        <v>0.1039513387</v>
      </c>
      <c r="AK18" s="27"/>
      <c r="AL18" s="19"/>
      <c r="AM18" s="34" t="s">
        <v>37</v>
      </c>
      <c r="AN18" s="27">
        <f>MIN(AB3:AB288)</f>
        <v>-0.1303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101.9112587</v>
      </c>
      <c r="AB19" s="25">
        <v>-0.0042</v>
      </c>
      <c r="AC19" s="14">
        <f t="shared" si="2"/>
        <v>-0.1592850472</v>
      </c>
      <c r="AD19" s="27">
        <f t="shared" si="3"/>
        <v>0.01397979275</v>
      </c>
      <c r="AE19" s="28">
        <f t="shared" si="4"/>
        <v>-0.0042</v>
      </c>
      <c r="AF19" s="27">
        <f t="shared" si="5"/>
        <v>-0.03330563504</v>
      </c>
      <c r="AG19" s="27">
        <f t="shared" si="6"/>
        <v>0.1765438768</v>
      </c>
      <c r="AH19" s="28">
        <f t="shared" si="7"/>
        <v>-0.03330563504</v>
      </c>
      <c r="AI19" s="27">
        <f t="shared" si="8"/>
        <v>0.2100804694</v>
      </c>
      <c r="AJ19" s="27">
        <f t="shared" si="9"/>
        <v>0.1039513387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101.4424669</v>
      </c>
      <c r="AB20" s="25">
        <v>-0.0046</v>
      </c>
      <c r="AC20" s="14">
        <f t="shared" si="2"/>
        <v>-0.163152336</v>
      </c>
      <c r="AD20" s="27">
        <f t="shared" si="3"/>
        <v>0.01397979275</v>
      </c>
      <c r="AE20" s="28">
        <f t="shared" si="4"/>
        <v>-0.0046</v>
      </c>
      <c r="AF20" s="27">
        <f t="shared" si="5"/>
        <v>-0.04775104316</v>
      </c>
      <c r="AG20" s="27">
        <f t="shared" si="6"/>
        <v>0.1765438768</v>
      </c>
      <c r="AH20" s="28">
        <f t="shared" si="7"/>
        <v>-0.04775104316</v>
      </c>
      <c r="AI20" s="27">
        <f t="shared" si="8"/>
        <v>0.2097106296</v>
      </c>
      <c r="AJ20" s="27">
        <f t="shared" si="9"/>
        <v>0.1039513387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101.3511687</v>
      </c>
      <c r="AB21" s="25">
        <v>-9.0E-4</v>
      </c>
      <c r="AC21" s="14">
        <f t="shared" si="2"/>
        <v>-0.1639054989</v>
      </c>
      <c r="AD21" s="27">
        <f t="shared" si="3"/>
        <v>0.01397979275</v>
      </c>
      <c r="AE21" s="28">
        <f t="shared" si="4"/>
        <v>-0.0009</v>
      </c>
      <c r="AF21" s="27">
        <f t="shared" si="5"/>
        <v>-0.1639054989</v>
      </c>
      <c r="AG21" s="27">
        <f t="shared" si="6"/>
        <v>0.1765438768</v>
      </c>
      <c r="AH21" s="28">
        <f t="shared" si="7"/>
        <v>-0.1639054989</v>
      </c>
      <c r="AI21" s="27">
        <f t="shared" si="8"/>
        <v>0.1440783467</v>
      </c>
      <c r="AJ21" s="27">
        <f t="shared" si="9"/>
        <v>0.1039513387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99.21265904</v>
      </c>
      <c r="AB22" s="25">
        <v>-0.0211</v>
      </c>
      <c r="AC22" s="14">
        <f t="shared" si="2"/>
        <v>-0.1815470929</v>
      </c>
      <c r="AD22" s="27">
        <f t="shared" si="3"/>
        <v>0.01397979275</v>
      </c>
      <c r="AE22" s="28">
        <f t="shared" si="4"/>
        <v>-0.0211</v>
      </c>
      <c r="AF22" s="27">
        <f t="shared" si="5"/>
        <v>-0.05892502345</v>
      </c>
      <c r="AG22" s="27">
        <f t="shared" si="6"/>
        <v>0.1765438768</v>
      </c>
      <c r="AH22" s="28">
        <f t="shared" si="7"/>
        <v>-0.05892502345</v>
      </c>
      <c r="AI22" s="27">
        <f t="shared" si="8"/>
        <v>0.0704576404</v>
      </c>
      <c r="AJ22" s="27">
        <f t="shared" si="9"/>
        <v>0.1039513387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96.65297244</v>
      </c>
      <c r="AB23" s="25">
        <v>-0.0258</v>
      </c>
      <c r="AC23" s="14">
        <f t="shared" si="2"/>
        <v>-0.2026631779</v>
      </c>
      <c r="AD23" s="27">
        <f t="shared" si="3"/>
        <v>0.01397979275</v>
      </c>
      <c r="AE23" s="28">
        <f t="shared" si="4"/>
        <v>-0.0258</v>
      </c>
      <c r="AF23" s="27">
        <f t="shared" si="5"/>
        <v>-0.09282085676</v>
      </c>
      <c r="AG23" s="27">
        <f t="shared" si="6"/>
        <v>0.1765438768</v>
      </c>
      <c r="AH23" s="28">
        <f t="shared" si="7"/>
        <v>-0.09282085676</v>
      </c>
      <c r="AI23" s="27">
        <f t="shared" si="8"/>
        <v>0.07114468612</v>
      </c>
      <c r="AJ23" s="27">
        <f t="shared" si="9"/>
        <v>0.1039513387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98.32506886</v>
      </c>
      <c r="AB24" s="25">
        <v>0.0173</v>
      </c>
      <c r="AC24" s="14">
        <f t="shared" si="2"/>
        <v>-0.1888692509</v>
      </c>
      <c r="AD24" s="27">
        <f t="shared" si="3"/>
        <v>0.01397979275</v>
      </c>
      <c r="AE24" s="28" t="str">
        <f t="shared" si="4"/>
        <v>#N/A</v>
      </c>
      <c r="AF24" s="27">
        <f t="shared" si="5"/>
        <v>-0.0660122028</v>
      </c>
      <c r="AG24" s="27">
        <f t="shared" si="6"/>
        <v>0.1765438768</v>
      </c>
      <c r="AH24" s="28">
        <f t="shared" si="7"/>
        <v>-0.0660122028</v>
      </c>
      <c r="AI24" s="27">
        <f t="shared" si="8"/>
        <v>0.07522525567</v>
      </c>
      <c r="AJ24" s="27">
        <f t="shared" si="9"/>
        <v>0.1039513387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111.1564903</v>
      </c>
      <c r="AB25" s="25">
        <v>0.1305</v>
      </c>
      <c r="AC25" s="14">
        <f t="shared" si="2"/>
        <v>-0.08301668812</v>
      </c>
      <c r="AD25" s="27">
        <f t="shared" si="3"/>
        <v>0.01397979275</v>
      </c>
      <c r="AE25" s="28" t="str">
        <f t="shared" si="4"/>
        <v>#N/A</v>
      </c>
      <c r="AF25" s="27">
        <f t="shared" si="5"/>
        <v>0.08394744352</v>
      </c>
      <c r="AG25" s="27">
        <f t="shared" si="6"/>
        <v>0.1765438768</v>
      </c>
      <c r="AH25" s="28" t="str">
        <f t="shared" si="7"/>
        <v>#N/A</v>
      </c>
      <c r="AI25" s="27">
        <f t="shared" si="8"/>
        <v>0.1521327022</v>
      </c>
      <c r="AJ25" s="27">
        <f t="shared" si="9"/>
        <v>0.1039513387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115.8472942</v>
      </c>
      <c r="AB26" s="35">
        <v>0.0422</v>
      </c>
      <c r="AC26" s="14">
        <f t="shared" si="2"/>
        <v>-0.04431999235</v>
      </c>
      <c r="AD26" s="27">
        <f t="shared" si="3"/>
        <v>0.01397979275</v>
      </c>
      <c r="AE26" s="28" t="str">
        <f t="shared" si="4"/>
        <v>#N/A</v>
      </c>
      <c r="AF26" s="36">
        <f t="shared" si="5"/>
        <v>0.1265357256</v>
      </c>
      <c r="AG26" s="27">
        <f t="shared" si="6"/>
        <v>0.1765438768</v>
      </c>
      <c r="AH26" s="37" t="str">
        <f t="shared" si="7"/>
        <v>#N/A</v>
      </c>
      <c r="AI26" s="36">
        <f t="shared" si="8"/>
        <v>0.15584044</v>
      </c>
      <c r="AJ26" s="27">
        <f t="shared" si="9"/>
        <v>0.1039513387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118.7087224</v>
      </c>
      <c r="AB27" s="25">
        <v>0.0247</v>
      </c>
      <c r="AC27" s="14">
        <f t="shared" si="2"/>
        <v>-0.02071469617</v>
      </c>
      <c r="AD27" s="27">
        <f t="shared" si="3"/>
        <v>0.01397979275</v>
      </c>
      <c r="AE27" s="28" t="str">
        <f t="shared" si="4"/>
        <v>#N/A</v>
      </c>
      <c r="AF27" s="27">
        <f t="shared" si="5"/>
        <v>0.1346187911</v>
      </c>
      <c r="AG27" s="27">
        <f t="shared" si="6"/>
        <v>0.1765438768</v>
      </c>
      <c r="AH27" s="28" t="str">
        <f t="shared" si="7"/>
        <v>#N/A</v>
      </c>
      <c r="AI27" s="27">
        <f t="shared" si="8"/>
        <v>0.1563448868</v>
      </c>
      <c r="AJ27" s="27">
        <f t="shared" si="9"/>
        <v>0.1039513387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128.3834833</v>
      </c>
      <c r="AB28" s="25">
        <v>0.0815</v>
      </c>
      <c r="AC28" s="14">
        <f t="shared" si="2"/>
        <v>0</v>
      </c>
      <c r="AD28" s="27">
        <f t="shared" si="3"/>
        <v>0.01397979275</v>
      </c>
      <c r="AE28" s="28" t="str">
        <f t="shared" si="4"/>
        <v>#N/A</v>
      </c>
      <c r="AF28" s="27">
        <f t="shared" si="5"/>
        <v>0.2479306646</v>
      </c>
      <c r="AG28" s="27">
        <f t="shared" si="6"/>
        <v>0.1765438768</v>
      </c>
      <c r="AH28" s="28" t="str">
        <f t="shared" si="7"/>
        <v>#N/A</v>
      </c>
      <c r="AI28" s="27">
        <f t="shared" si="8"/>
        <v>0.1674876929</v>
      </c>
      <c r="AJ28" s="27">
        <f t="shared" si="9"/>
        <v>0.1039513387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129.4747429</v>
      </c>
      <c r="AB29" s="25">
        <v>0.0085</v>
      </c>
      <c r="AC29" s="14">
        <f t="shared" si="2"/>
        <v>0</v>
      </c>
      <c r="AD29" s="27">
        <f t="shared" si="3"/>
        <v>0.01397979275</v>
      </c>
      <c r="AE29" s="28" t="str">
        <f t="shared" si="4"/>
        <v>#N/A</v>
      </c>
      <c r="AF29" s="27">
        <f t="shared" si="5"/>
        <v>0.3102947166</v>
      </c>
      <c r="AG29" s="27">
        <f t="shared" si="6"/>
        <v>0.1765438768</v>
      </c>
      <c r="AH29" s="28" t="str">
        <f t="shared" si="7"/>
        <v>#N/A</v>
      </c>
      <c r="AI29" s="27">
        <f t="shared" si="8"/>
        <v>0.1554397282</v>
      </c>
      <c r="AJ29" s="27">
        <f t="shared" si="9"/>
        <v>0.1039513387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132.5044519</v>
      </c>
      <c r="AB30" s="25">
        <v>0.0234</v>
      </c>
      <c r="AC30" s="14">
        <f t="shared" si="2"/>
        <v>0</v>
      </c>
      <c r="AD30" s="27">
        <f t="shared" si="3"/>
        <v>0.01397979275</v>
      </c>
      <c r="AE30" s="28" t="str">
        <f t="shared" si="4"/>
        <v>#N/A</v>
      </c>
      <c r="AF30" s="27">
        <f t="shared" si="5"/>
        <v>0.2947336226</v>
      </c>
      <c r="AG30" s="27">
        <f t="shared" si="6"/>
        <v>0.1765438768</v>
      </c>
      <c r="AH30" s="28" t="str">
        <f t="shared" si="7"/>
        <v>#N/A</v>
      </c>
      <c r="AI30" s="27">
        <f t="shared" si="8"/>
        <v>0.1548851862</v>
      </c>
      <c r="AJ30" s="27">
        <f t="shared" si="9"/>
        <v>0.1039513387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140.0704561</v>
      </c>
      <c r="AB31" s="25">
        <v>0.0571</v>
      </c>
      <c r="AC31" s="14">
        <f t="shared" si="2"/>
        <v>0</v>
      </c>
      <c r="AD31" s="27">
        <f t="shared" si="3"/>
        <v>0.01397979275</v>
      </c>
      <c r="AE31" s="28" t="str">
        <f t="shared" si="4"/>
        <v>#N/A</v>
      </c>
      <c r="AF31" s="27">
        <f t="shared" si="5"/>
        <v>0.3744355418</v>
      </c>
      <c r="AG31" s="27">
        <f t="shared" si="6"/>
        <v>0.1765438768</v>
      </c>
      <c r="AH31" s="28" t="str">
        <f t="shared" si="7"/>
        <v>#N/A</v>
      </c>
      <c r="AI31" s="27">
        <f t="shared" si="8"/>
        <v>0.1554329086</v>
      </c>
      <c r="AJ31" s="27">
        <f t="shared" si="9"/>
        <v>0.1039513387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141.7933227</v>
      </c>
      <c r="AB32" s="25">
        <v>0.0123</v>
      </c>
      <c r="AC32" s="14">
        <f t="shared" si="2"/>
        <v>0</v>
      </c>
      <c r="AD32" s="27">
        <f t="shared" si="3"/>
        <v>0.01397979275</v>
      </c>
      <c r="AE32" s="28" t="str">
        <f t="shared" si="4"/>
        <v>#N/A</v>
      </c>
      <c r="AF32" s="27">
        <f t="shared" si="5"/>
        <v>0.3977708448</v>
      </c>
      <c r="AG32" s="27">
        <f t="shared" si="6"/>
        <v>0.1765438768</v>
      </c>
      <c r="AH32" s="28" t="str">
        <f t="shared" si="7"/>
        <v>#N/A</v>
      </c>
      <c r="AI32" s="27">
        <f t="shared" si="8"/>
        <v>0.1524886255</v>
      </c>
      <c r="AJ32" s="27">
        <f t="shared" si="9"/>
        <v>0.1039513387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148.1031255</v>
      </c>
      <c r="AB33" s="25">
        <v>0.0445</v>
      </c>
      <c r="AC33" s="14">
        <f t="shared" si="2"/>
        <v>0</v>
      </c>
      <c r="AD33" s="27">
        <f t="shared" si="3"/>
        <v>0.01397979275</v>
      </c>
      <c r="AE33" s="28" t="str">
        <f t="shared" si="4"/>
        <v>#N/A</v>
      </c>
      <c r="AF33" s="27">
        <f t="shared" si="5"/>
        <v>0.4612868055</v>
      </c>
      <c r="AG33" s="27">
        <f t="shared" si="6"/>
        <v>0.1765438768</v>
      </c>
      <c r="AH33" s="28" t="str">
        <f t="shared" si="7"/>
        <v>#N/A</v>
      </c>
      <c r="AI33" s="27">
        <f t="shared" si="8"/>
        <v>0.1494596175</v>
      </c>
      <c r="AJ33" s="27">
        <f t="shared" si="9"/>
        <v>0.1039513387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150.1913796</v>
      </c>
      <c r="AB34" s="25">
        <v>0.0141</v>
      </c>
      <c r="AC34" s="14">
        <f t="shared" si="2"/>
        <v>0</v>
      </c>
      <c r="AD34" s="27">
        <f t="shared" si="3"/>
        <v>0.01397979275</v>
      </c>
      <c r="AE34" s="28" t="str">
        <f t="shared" si="4"/>
        <v>#N/A</v>
      </c>
      <c r="AF34" s="27">
        <f t="shared" si="5"/>
        <v>0.513832822</v>
      </c>
      <c r="AG34" s="27">
        <f t="shared" si="6"/>
        <v>0.1765438768</v>
      </c>
      <c r="AH34" s="28" t="str">
        <f t="shared" si="7"/>
        <v>#N/A</v>
      </c>
      <c r="AI34" s="27">
        <f t="shared" si="8"/>
        <v>0.1393847096</v>
      </c>
      <c r="AJ34" s="27">
        <f t="shared" si="9"/>
        <v>0.1039513387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151.2727575</v>
      </c>
      <c r="AB35" s="25">
        <v>0.0072</v>
      </c>
      <c r="AC35" s="14">
        <f t="shared" si="2"/>
        <v>0</v>
      </c>
      <c r="AD35" s="27">
        <f t="shared" si="3"/>
        <v>0.01397979275</v>
      </c>
      <c r="AE35" s="28" t="str">
        <f t="shared" si="4"/>
        <v>#N/A</v>
      </c>
      <c r="AF35" s="27">
        <f t="shared" si="5"/>
        <v>0.5651123161</v>
      </c>
      <c r="AG35" s="27">
        <f t="shared" si="6"/>
        <v>0.1765438768</v>
      </c>
      <c r="AH35" s="28" t="str">
        <f t="shared" si="7"/>
        <v>#N/A</v>
      </c>
      <c r="AI35" s="27">
        <f t="shared" si="8"/>
        <v>0.1267978599</v>
      </c>
      <c r="AJ35" s="27">
        <f t="shared" si="9"/>
        <v>0.1039513387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155.5537766</v>
      </c>
      <c r="AB36" s="25">
        <v>0.0283</v>
      </c>
      <c r="AC36" s="14">
        <f t="shared" si="2"/>
        <v>0</v>
      </c>
      <c r="AD36" s="27">
        <f t="shared" si="3"/>
        <v>0.01397979275</v>
      </c>
      <c r="AE36" s="28" t="str">
        <f t="shared" si="4"/>
        <v>#N/A</v>
      </c>
      <c r="AF36" s="27">
        <f t="shared" si="5"/>
        <v>0.5820357757</v>
      </c>
      <c r="AG36" s="27">
        <f t="shared" si="6"/>
        <v>0.1765438768</v>
      </c>
      <c r="AH36" s="28" t="str">
        <f t="shared" si="7"/>
        <v>#N/A</v>
      </c>
      <c r="AI36" s="27">
        <f t="shared" si="8"/>
        <v>0.1252489412</v>
      </c>
      <c r="AJ36" s="27">
        <f t="shared" si="9"/>
        <v>0.1039513387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156.8759837</v>
      </c>
      <c r="AB37" s="25">
        <v>0.0085</v>
      </c>
      <c r="AC37" s="14">
        <f t="shared" si="2"/>
        <v>0</v>
      </c>
      <c r="AD37" s="27">
        <f t="shared" si="3"/>
        <v>0.01397979275</v>
      </c>
      <c r="AE37" s="28" t="str">
        <f t="shared" si="4"/>
        <v>#N/A</v>
      </c>
      <c r="AF37" s="27">
        <f t="shared" si="5"/>
        <v>0.4113074567</v>
      </c>
      <c r="AG37" s="27">
        <f t="shared" si="6"/>
        <v>0.1765438768</v>
      </c>
      <c r="AH37" s="28" t="str">
        <f t="shared" si="7"/>
        <v>#N/A</v>
      </c>
      <c r="AI37" s="27">
        <f t="shared" si="8"/>
        <v>0.07972080258</v>
      </c>
      <c r="AJ37" s="27">
        <f t="shared" si="9"/>
        <v>0.1039513387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167.9514281</v>
      </c>
      <c r="AB38" s="35">
        <v>0.0706</v>
      </c>
      <c r="AC38" s="14">
        <f t="shared" si="2"/>
        <v>0</v>
      </c>
      <c r="AD38" s="27">
        <f t="shared" si="3"/>
        <v>0.01397979275</v>
      </c>
      <c r="AE38" s="28" t="str">
        <f t="shared" si="4"/>
        <v>#N/A</v>
      </c>
      <c r="AF38" s="36">
        <f t="shared" si="5"/>
        <v>0.4497656526</v>
      </c>
      <c r="AG38" s="27">
        <f t="shared" si="6"/>
        <v>0.1765438768</v>
      </c>
      <c r="AH38" s="37" t="str">
        <f t="shared" si="7"/>
        <v>#N/A</v>
      </c>
      <c r="AI38" s="36">
        <f t="shared" si="8"/>
        <v>0.08920584469</v>
      </c>
      <c r="AJ38" s="27">
        <f t="shared" si="9"/>
        <v>0.1039513387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181.807421</v>
      </c>
      <c r="AB39" s="25">
        <v>0.0825</v>
      </c>
      <c r="AC39" s="14">
        <f t="shared" si="2"/>
        <v>0</v>
      </c>
      <c r="AD39" s="27">
        <f t="shared" si="3"/>
        <v>0.01397979275</v>
      </c>
      <c r="AE39" s="28" t="str">
        <f t="shared" si="4"/>
        <v>#N/A</v>
      </c>
      <c r="AF39" s="27">
        <f t="shared" si="5"/>
        <v>0.531542226</v>
      </c>
      <c r="AG39" s="27">
        <f t="shared" si="6"/>
        <v>0.1765438768</v>
      </c>
      <c r="AH39" s="28" t="str">
        <f t="shared" si="7"/>
        <v>#N/A</v>
      </c>
      <c r="AI39" s="27">
        <f t="shared" si="8"/>
        <v>0.1020421793</v>
      </c>
      <c r="AJ39" s="27">
        <f t="shared" si="9"/>
        <v>0.1039513387</v>
      </c>
      <c r="AK39" s="27">
        <f t="shared" ref="AK39:AK192" si="10">SUMPRODUCT(PRODUCT(AB3:AB38+1)-1)</f>
        <v>0.6795142814</v>
      </c>
      <c r="AL39" s="27">
        <f t="shared" ref="AL39:AL192" si="11">AVERAGE($AK$39:$AK$281)</f>
        <v>0.6358261102</v>
      </c>
      <c r="AM39" s="28" t="str">
        <f t="shared" ref="AM39:AM192" si="12">IF(AK39&lt;0,AK39,NA())</f>
        <v>#N/A</v>
      </c>
      <c r="AN39" s="27">
        <f t="shared" ref="AN39:AN192" si="13">STDEV(AB3:AB38)*SQRT(12)</f>
        <v>0.1599700505</v>
      </c>
      <c r="AO39" s="27">
        <f t="shared" ref="AO39:AO192" si="14">AVERAGE($AN$39:$AN$288)</f>
        <v>0.1087270318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173.5170026</v>
      </c>
      <c r="AB40" s="25">
        <v>-0.0456</v>
      </c>
      <c r="AC40" s="14">
        <f t="shared" si="2"/>
        <v>-0.0456</v>
      </c>
      <c r="AD40" s="27">
        <f t="shared" si="3"/>
        <v>0.01397979275</v>
      </c>
      <c r="AE40" s="28">
        <f t="shared" si="4"/>
        <v>-0.0456</v>
      </c>
      <c r="AF40" s="27">
        <f t="shared" si="5"/>
        <v>0.3515523814</v>
      </c>
      <c r="AG40" s="27">
        <f t="shared" si="6"/>
        <v>0.1765438768</v>
      </c>
      <c r="AH40" s="28" t="str">
        <f t="shared" si="7"/>
        <v>#N/A</v>
      </c>
      <c r="AI40" s="27">
        <f t="shared" si="8"/>
        <v>0.1187419969</v>
      </c>
      <c r="AJ40" s="27">
        <f t="shared" si="9"/>
        <v>0.1039513387</v>
      </c>
      <c r="AK40" s="27">
        <f t="shared" si="10"/>
        <v>0.8666059647</v>
      </c>
      <c r="AL40" s="27">
        <f t="shared" si="11"/>
        <v>0.6358261102</v>
      </c>
      <c r="AM40" s="28" t="str">
        <f t="shared" si="12"/>
        <v>#N/A</v>
      </c>
      <c r="AN40" s="27">
        <f t="shared" si="13"/>
        <v>0.1625565349</v>
      </c>
      <c r="AO40" s="27">
        <f t="shared" si="14"/>
        <v>0.1087270318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176.5709018</v>
      </c>
      <c r="AB41" s="25">
        <v>0.0176</v>
      </c>
      <c r="AC41" s="14">
        <f t="shared" si="2"/>
        <v>-0.02880256</v>
      </c>
      <c r="AD41" s="27">
        <f t="shared" si="3"/>
        <v>0.01397979275</v>
      </c>
      <c r="AE41" s="28" t="str">
        <f t="shared" si="4"/>
        <v>#N/A</v>
      </c>
      <c r="AF41" s="27">
        <f t="shared" si="5"/>
        <v>0.3637478466</v>
      </c>
      <c r="AG41" s="27">
        <f t="shared" si="6"/>
        <v>0.1765438768</v>
      </c>
      <c r="AH41" s="28" t="str">
        <f t="shared" si="7"/>
        <v>#N/A</v>
      </c>
      <c r="AI41" s="27">
        <f t="shared" si="8"/>
        <v>0.1176265701</v>
      </c>
      <c r="AJ41" s="27">
        <f t="shared" si="9"/>
        <v>0.1039513387</v>
      </c>
      <c r="AK41" s="27">
        <f t="shared" si="10"/>
        <v>0.7290970908</v>
      </c>
      <c r="AL41" s="27">
        <f t="shared" si="11"/>
        <v>0.6358261102</v>
      </c>
      <c r="AM41" s="28" t="str">
        <f t="shared" si="12"/>
        <v>#N/A</v>
      </c>
      <c r="AN41" s="27">
        <f t="shared" si="13"/>
        <v>0.1665324916</v>
      </c>
      <c r="AO41" s="27">
        <f t="shared" si="14"/>
        <v>0.1087270318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176.6768443</v>
      </c>
      <c r="AB42" s="25">
        <v>6.0E-4</v>
      </c>
      <c r="AC42" s="14">
        <f t="shared" si="2"/>
        <v>-0.02821984154</v>
      </c>
      <c r="AD42" s="27">
        <f t="shared" si="3"/>
        <v>0.01397979275</v>
      </c>
      <c r="AE42" s="28" t="str">
        <f t="shared" si="4"/>
        <v>#N/A</v>
      </c>
      <c r="AF42" s="27">
        <f t="shared" si="5"/>
        <v>0.3333653462</v>
      </c>
      <c r="AG42" s="27">
        <f t="shared" si="6"/>
        <v>0.1765438768</v>
      </c>
      <c r="AH42" s="28" t="str">
        <f t="shared" si="7"/>
        <v>#N/A</v>
      </c>
      <c r="AI42" s="27">
        <f t="shared" si="8"/>
        <v>0.1205007243</v>
      </c>
      <c r="AJ42" s="27">
        <f t="shared" si="9"/>
        <v>0.1039513387</v>
      </c>
      <c r="AK42" s="27">
        <f t="shared" si="10"/>
        <v>0.7597051701</v>
      </c>
      <c r="AL42" s="27">
        <f t="shared" si="11"/>
        <v>0.6358261102</v>
      </c>
      <c r="AM42" s="28" t="str">
        <f t="shared" si="12"/>
        <v>#N/A</v>
      </c>
      <c r="AN42" s="27">
        <f t="shared" si="13"/>
        <v>0.1662431942</v>
      </c>
      <c r="AO42" s="27">
        <f t="shared" si="14"/>
        <v>0.1087270318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179.1326525</v>
      </c>
      <c r="AB43" s="25">
        <v>0.0139</v>
      </c>
      <c r="AC43" s="14">
        <f t="shared" si="2"/>
        <v>-0.01471209733</v>
      </c>
      <c r="AD43" s="27">
        <f t="shared" si="3"/>
        <v>0.01397979275</v>
      </c>
      <c r="AE43" s="28" t="str">
        <f t="shared" si="4"/>
        <v>#N/A</v>
      </c>
      <c r="AF43" s="27">
        <f t="shared" si="5"/>
        <v>0.2788753425</v>
      </c>
      <c r="AG43" s="27">
        <f t="shared" si="6"/>
        <v>0.1765438768</v>
      </c>
      <c r="AH43" s="28" t="str">
        <f t="shared" si="7"/>
        <v>#N/A</v>
      </c>
      <c r="AI43" s="27">
        <f t="shared" si="8"/>
        <v>0.1155120261</v>
      </c>
      <c r="AJ43" s="27">
        <f t="shared" si="9"/>
        <v>0.1039513387</v>
      </c>
      <c r="AK43" s="27">
        <f t="shared" si="10"/>
        <v>0.6948320274</v>
      </c>
      <c r="AL43" s="27">
        <f t="shared" si="11"/>
        <v>0.6358261102</v>
      </c>
      <c r="AM43" s="28" t="str">
        <f t="shared" si="12"/>
        <v>#N/A</v>
      </c>
      <c r="AN43" s="27">
        <f t="shared" si="13"/>
        <v>0.1659780396</v>
      </c>
      <c r="AO43" s="27">
        <f t="shared" si="14"/>
        <v>0.1087270318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185.9755198</v>
      </c>
      <c r="AB44" s="25">
        <v>0.0382</v>
      </c>
      <c r="AC44" s="14">
        <f t="shared" si="2"/>
        <v>0</v>
      </c>
      <c r="AD44" s="27">
        <f t="shared" si="3"/>
        <v>0.01397979275</v>
      </c>
      <c r="AE44" s="28" t="str">
        <f t="shared" si="4"/>
        <v>#N/A</v>
      </c>
      <c r="AF44" s="27">
        <f t="shared" si="5"/>
        <v>0.3115957528</v>
      </c>
      <c r="AG44" s="27">
        <f t="shared" si="6"/>
        <v>0.1765438768</v>
      </c>
      <c r="AH44" s="28" t="str">
        <f t="shared" si="7"/>
        <v>#N/A</v>
      </c>
      <c r="AI44" s="27">
        <f t="shared" si="8"/>
        <v>0.1162344027</v>
      </c>
      <c r="AJ44" s="27">
        <f t="shared" si="9"/>
        <v>0.1039513387</v>
      </c>
      <c r="AK44" s="27">
        <f t="shared" si="10"/>
        <v>0.6991893529</v>
      </c>
      <c r="AL44" s="27">
        <f t="shared" si="11"/>
        <v>0.6358261102</v>
      </c>
      <c r="AM44" s="28" t="str">
        <f t="shared" si="12"/>
        <v>#N/A</v>
      </c>
      <c r="AN44" s="27">
        <f t="shared" si="13"/>
        <v>0.1659603151</v>
      </c>
      <c r="AO44" s="27">
        <f t="shared" si="14"/>
        <v>0.1087270318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185.0270447</v>
      </c>
      <c r="AB45" s="25">
        <v>-0.0051</v>
      </c>
      <c r="AC45" s="14">
        <f t="shared" si="2"/>
        <v>-0.0051</v>
      </c>
      <c r="AD45" s="27">
        <f t="shared" si="3"/>
        <v>0.01397979275</v>
      </c>
      <c r="AE45" s="28">
        <f t="shared" si="4"/>
        <v>-0.0051</v>
      </c>
      <c r="AF45" s="27">
        <f t="shared" si="5"/>
        <v>0.2493122206</v>
      </c>
      <c r="AG45" s="27">
        <f t="shared" si="6"/>
        <v>0.1765438768</v>
      </c>
      <c r="AH45" s="28" t="str">
        <f t="shared" si="7"/>
        <v>#N/A</v>
      </c>
      <c r="AI45" s="27">
        <f t="shared" si="8"/>
        <v>0.1169768586</v>
      </c>
      <c r="AJ45" s="27">
        <f t="shared" si="9"/>
        <v>0.1039513387</v>
      </c>
      <c r="AK45" s="27">
        <f t="shared" si="10"/>
        <v>0.745767824</v>
      </c>
      <c r="AL45" s="27">
        <f t="shared" si="11"/>
        <v>0.6358261102</v>
      </c>
      <c r="AM45" s="28" t="str">
        <f t="shared" si="12"/>
        <v>#N/A</v>
      </c>
      <c r="AN45" s="27">
        <f t="shared" si="13"/>
        <v>0.166419153</v>
      </c>
      <c r="AO45" s="27">
        <f t="shared" si="14"/>
        <v>0.1087270318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183.3618013</v>
      </c>
      <c r="AB46" s="25">
        <v>-0.009</v>
      </c>
      <c r="AC46" s="14">
        <f t="shared" si="2"/>
        <v>-0.0140541</v>
      </c>
      <c r="AD46" s="27">
        <f t="shared" si="3"/>
        <v>0.01397979275</v>
      </c>
      <c r="AE46" s="28">
        <f t="shared" si="4"/>
        <v>-0.009</v>
      </c>
      <c r="AF46" s="27">
        <f t="shared" si="5"/>
        <v>0.2208543641</v>
      </c>
      <c r="AG46" s="27">
        <f t="shared" si="6"/>
        <v>0.1765438768</v>
      </c>
      <c r="AH46" s="28" t="str">
        <f t="shared" si="7"/>
        <v>#N/A</v>
      </c>
      <c r="AI46" s="27">
        <f t="shared" si="8"/>
        <v>0.1203158986</v>
      </c>
      <c r="AJ46" s="27">
        <f t="shared" si="9"/>
        <v>0.1039513387</v>
      </c>
      <c r="AK46" s="27">
        <f t="shared" si="10"/>
        <v>0.5263770174</v>
      </c>
      <c r="AL46" s="27">
        <f t="shared" si="11"/>
        <v>0.6358261102</v>
      </c>
      <c r="AM46" s="28" t="str">
        <f t="shared" si="12"/>
        <v>#N/A</v>
      </c>
      <c r="AN46" s="27">
        <f t="shared" si="13"/>
        <v>0.1504250207</v>
      </c>
      <c r="AO46" s="27">
        <f t="shared" si="14"/>
        <v>0.1087270318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188.3675784</v>
      </c>
      <c r="AB47" s="25">
        <v>0.0273</v>
      </c>
      <c r="AC47" s="14">
        <f t="shared" si="2"/>
        <v>0</v>
      </c>
      <c r="AD47" s="27">
        <f t="shared" si="3"/>
        <v>0.01397979275</v>
      </c>
      <c r="AE47" s="28" t="str">
        <f t="shared" si="4"/>
        <v>#N/A</v>
      </c>
      <c r="AF47" s="27">
        <f t="shared" si="5"/>
        <v>0.2452181178</v>
      </c>
      <c r="AG47" s="27">
        <f t="shared" si="6"/>
        <v>0.1765438768</v>
      </c>
      <c r="AH47" s="28" t="str">
        <f t="shared" si="7"/>
        <v>#N/A</v>
      </c>
      <c r="AI47" s="27">
        <f t="shared" si="8"/>
        <v>0.1201525243</v>
      </c>
      <c r="AJ47" s="27">
        <f t="shared" si="9"/>
        <v>0.1039513387</v>
      </c>
      <c r="AK47" s="27">
        <f t="shared" si="10"/>
        <v>0.7392659817</v>
      </c>
      <c r="AL47" s="27">
        <f t="shared" si="11"/>
        <v>0.6358261102</v>
      </c>
      <c r="AM47" s="28" t="str">
        <f t="shared" si="12"/>
        <v>#N/A</v>
      </c>
      <c r="AN47" s="27">
        <f t="shared" si="13"/>
        <v>0.1250405782</v>
      </c>
      <c r="AO47" s="27">
        <f t="shared" si="14"/>
        <v>0.1087270318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196.6369151</v>
      </c>
      <c r="AB48" s="25">
        <v>0.0439</v>
      </c>
      <c r="AC48" s="14">
        <f t="shared" si="2"/>
        <v>0</v>
      </c>
      <c r="AD48" s="27">
        <f t="shared" si="3"/>
        <v>0.01397979275</v>
      </c>
      <c r="AE48" s="28" t="str">
        <f t="shared" si="4"/>
        <v>#N/A</v>
      </c>
      <c r="AF48" s="27">
        <f t="shared" si="5"/>
        <v>0.264108911</v>
      </c>
      <c r="AG48" s="27">
        <f t="shared" si="6"/>
        <v>0.1765438768</v>
      </c>
      <c r="AH48" s="28" t="str">
        <f t="shared" si="7"/>
        <v>#N/A</v>
      </c>
      <c r="AI48" s="27">
        <f t="shared" si="8"/>
        <v>0.1224626251</v>
      </c>
      <c r="AJ48" s="27">
        <f t="shared" si="9"/>
        <v>0.1039513387</v>
      </c>
      <c r="AK48" s="27">
        <f t="shared" si="10"/>
        <v>0.768007068</v>
      </c>
      <c r="AL48" s="27">
        <f t="shared" si="11"/>
        <v>0.6358261102</v>
      </c>
      <c r="AM48" s="28" t="str">
        <f t="shared" si="12"/>
        <v>#N/A</v>
      </c>
      <c r="AN48" s="27">
        <f t="shared" si="13"/>
        <v>0.1251602767</v>
      </c>
      <c r="AO48" s="27">
        <f t="shared" si="14"/>
        <v>0.1087270318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198.6622754</v>
      </c>
      <c r="AB49" s="25">
        <v>0.0103</v>
      </c>
      <c r="AC49" s="14">
        <f t="shared" si="2"/>
        <v>0</v>
      </c>
      <c r="AD49" s="27">
        <f t="shared" si="3"/>
        <v>0.01397979275</v>
      </c>
      <c r="AE49" s="28" t="str">
        <f t="shared" si="4"/>
        <v>#N/A</v>
      </c>
      <c r="AF49" s="27">
        <f t="shared" si="5"/>
        <v>0.2663651292</v>
      </c>
      <c r="AG49" s="27">
        <f t="shared" si="6"/>
        <v>0.1765438768</v>
      </c>
      <c r="AH49" s="28" t="str">
        <f t="shared" si="7"/>
        <v>#N/A</v>
      </c>
      <c r="AI49" s="27">
        <f t="shared" si="8"/>
        <v>0.1222867866</v>
      </c>
      <c r="AJ49" s="27">
        <f t="shared" si="9"/>
        <v>0.1039513387</v>
      </c>
      <c r="AK49" s="27">
        <f t="shared" si="10"/>
        <v>0.8678499932</v>
      </c>
      <c r="AL49" s="27">
        <f t="shared" si="11"/>
        <v>0.6358261102</v>
      </c>
      <c r="AM49" s="28" t="str">
        <f t="shared" si="12"/>
        <v>#N/A</v>
      </c>
      <c r="AN49" s="27">
        <f t="shared" si="13"/>
        <v>0.1249550273</v>
      </c>
      <c r="AO49" s="27">
        <f t="shared" si="14"/>
        <v>0.1087270318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202.1785976</v>
      </c>
      <c r="AB50" s="35">
        <v>0.0177</v>
      </c>
      <c r="AC50" s="14">
        <f t="shared" si="2"/>
        <v>0</v>
      </c>
      <c r="AD50" s="27">
        <f t="shared" si="3"/>
        <v>0.01397979275</v>
      </c>
      <c r="AE50" s="28" t="str">
        <f t="shared" si="4"/>
        <v>#N/A</v>
      </c>
      <c r="AF50" s="36">
        <f t="shared" si="5"/>
        <v>0.2037920717</v>
      </c>
      <c r="AG50" s="27">
        <f t="shared" si="6"/>
        <v>0.1765438768</v>
      </c>
      <c r="AH50" s="37" t="str">
        <f t="shared" si="7"/>
        <v>#N/A</v>
      </c>
      <c r="AI50" s="36">
        <f t="shared" si="8"/>
        <v>0.1093724039</v>
      </c>
      <c r="AJ50" s="27">
        <f t="shared" si="9"/>
        <v>0.1039513387</v>
      </c>
      <c r="AK50" s="27">
        <f t="shared" si="10"/>
        <v>0.9372639854</v>
      </c>
      <c r="AL50" s="27">
        <f t="shared" si="11"/>
        <v>0.6358261102</v>
      </c>
      <c r="AM50" s="28" t="str">
        <f t="shared" si="12"/>
        <v>#N/A</v>
      </c>
      <c r="AN50" s="27">
        <f t="shared" si="13"/>
        <v>0.1223027095</v>
      </c>
      <c r="AO50" s="27">
        <f t="shared" si="14"/>
        <v>0.1087270318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203.85668</v>
      </c>
      <c r="AB51" s="25">
        <v>0.0083</v>
      </c>
      <c r="AC51" s="14">
        <f t="shared" si="2"/>
        <v>0</v>
      </c>
      <c r="AD51" s="27">
        <f t="shared" si="3"/>
        <v>0.01397979275</v>
      </c>
      <c r="AE51" s="28" t="str">
        <f t="shared" si="4"/>
        <v>#N/A</v>
      </c>
      <c r="AF51" s="27">
        <f t="shared" si="5"/>
        <v>0.1212781025</v>
      </c>
      <c r="AG51" s="27">
        <f t="shared" si="6"/>
        <v>0.1765438768</v>
      </c>
      <c r="AH51" s="28" t="str">
        <f t="shared" si="7"/>
        <v>#N/A</v>
      </c>
      <c r="AI51" s="27">
        <f t="shared" si="8"/>
        <v>0.08189178558</v>
      </c>
      <c r="AJ51" s="27">
        <f t="shared" si="9"/>
        <v>0.1039513387</v>
      </c>
      <c r="AK51" s="27">
        <f t="shared" si="10"/>
        <v>0.9660486218</v>
      </c>
      <c r="AL51" s="27">
        <f t="shared" si="11"/>
        <v>0.6358261102</v>
      </c>
      <c r="AM51" s="37" t="str">
        <f t="shared" si="12"/>
        <v>#N/A</v>
      </c>
      <c r="AN51" s="27">
        <f t="shared" si="13"/>
        <v>0.1219228839</v>
      </c>
      <c r="AO51" s="27">
        <f t="shared" si="14"/>
        <v>0.1087270318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207.2610865</v>
      </c>
      <c r="AB52" s="25">
        <v>0.0167</v>
      </c>
      <c r="AC52" s="14">
        <f t="shared" si="2"/>
        <v>0</v>
      </c>
      <c r="AD52" s="27">
        <f t="shared" si="3"/>
        <v>0.01397979275</v>
      </c>
      <c r="AE52" s="28" t="str">
        <f t="shared" si="4"/>
        <v>#N/A</v>
      </c>
      <c r="AF52" s="27">
        <f t="shared" si="5"/>
        <v>0.1944713399</v>
      </c>
      <c r="AG52" s="27">
        <f t="shared" si="6"/>
        <v>0.1765438768</v>
      </c>
      <c r="AH52" s="28" t="str">
        <f t="shared" si="7"/>
        <v>#N/A</v>
      </c>
      <c r="AI52" s="27">
        <f t="shared" si="8"/>
        <v>0.05524056481</v>
      </c>
      <c r="AJ52" s="27">
        <f t="shared" si="9"/>
        <v>0.1039513387</v>
      </c>
      <c r="AK52" s="27">
        <f t="shared" si="10"/>
        <v>0.9484635594</v>
      </c>
      <c r="AL52" s="27">
        <f t="shared" si="11"/>
        <v>0.6358261102</v>
      </c>
      <c r="AM52" s="28" t="str">
        <f t="shared" si="12"/>
        <v>#N/A</v>
      </c>
      <c r="AN52" s="27">
        <f t="shared" si="13"/>
        <v>0.1220906314</v>
      </c>
      <c r="AO52" s="27">
        <f t="shared" si="14"/>
        <v>0.1087270318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208.877723</v>
      </c>
      <c r="AB53" s="25">
        <v>0.0078</v>
      </c>
      <c r="AC53" s="14">
        <f t="shared" si="2"/>
        <v>0</v>
      </c>
      <c r="AD53" s="27">
        <f t="shared" si="3"/>
        <v>0.01397979275</v>
      </c>
      <c r="AE53" s="28" t="str">
        <f t="shared" si="4"/>
        <v>#N/A</v>
      </c>
      <c r="AF53" s="27">
        <f t="shared" si="5"/>
        <v>0.1829679799</v>
      </c>
      <c r="AG53" s="27">
        <f t="shared" si="6"/>
        <v>0.1765438768</v>
      </c>
      <c r="AH53" s="28" t="str">
        <f t="shared" si="7"/>
        <v>#N/A</v>
      </c>
      <c r="AI53" s="27">
        <f t="shared" si="8"/>
        <v>0.05561186924</v>
      </c>
      <c r="AJ53" s="27">
        <f t="shared" si="9"/>
        <v>0.1039513387</v>
      </c>
      <c r="AK53" s="27">
        <f t="shared" si="10"/>
        <v>1.014647514</v>
      </c>
      <c r="AL53" s="27">
        <f t="shared" si="11"/>
        <v>0.6358261102</v>
      </c>
      <c r="AM53" s="28" t="str">
        <f t="shared" si="12"/>
        <v>#N/A</v>
      </c>
      <c r="AN53" s="27">
        <f t="shared" si="13"/>
        <v>0.1202241842</v>
      </c>
      <c r="AO53" s="27">
        <f t="shared" si="14"/>
        <v>0.1087270318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208.6479575</v>
      </c>
      <c r="AB54" s="25">
        <v>-0.0011</v>
      </c>
      <c r="AC54" s="14">
        <f t="shared" si="2"/>
        <v>-0.0011</v>
      </c>
      <c r="AD54" s="27">
        <f t="shared" si="3"/>
        <v>0.01397979275</v>
      </c>
      <c r="AE54" s="28">
        <f t="shared" si="4"/>
        <v>-0.0011</v>
      </c>
      <c r="AF54" s="27">
        <f t="shared" si="5"/>
        <v>0.1809581402</v>
      </c>
      <c r="AG54" s="27">
        <f t="shared" si="6"/>
        <v>0.1765438768</v>
      </c>
      <c r="AH54" s="28" t="str">
        <f t="shared" si="7"/>
        <v>#N/A</v>
      </c>
      <c r="AI54" s="27">
        <f t="shared" si="8"/>
        <v>0.05608988728</v>
      </c>
      <c r="AJ54" s="27">
        <f t="shared" si="9"/>
        <v>0.1039513387</v>
      </c>
      <c r="AK54" s="27">
        <f t="shared" si="10"/>
        <v>1.113859204</v>
      </c>
      <c r="AL54" s="27">
        <f t="shared" si="11"/>
        <v>0.6358261102</v>
      </c>
      <c r="AM54" s="28" t="str">
        <f t="shared" si="12"/>
        <v>#N/A</v>
      </c>
      <c r="AN54" s="27">
        <f t="shared" si="13"/>
        <v>0.1151647974</v>
      </c>
      <c r="AO54" s="27">
        <f t="shared" si="14"/>
        <v>0.1087270318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210.7553019</v>
      </c>
      <c r="AB55" s="25">
        <v>0.0101</v>
      </c>
      <c r="AC55" s="14">
        <f t="shared" si="2"/>
        <v>0</v>
      </c>
      <c r="AD55" s="27">
        <f t="shared" si="3"/>
        <v>0.01397979275</v>
      </c>
      <c r="AE55" s="28" t="str">
        <f t="shared" si="4"/>
        <v>#N/A</v>
      </c>
      <c r="AF55" s="27">
        <f t="shared" si="5"/>
        <v>0.1765320223</v>
      </c>
      <c r="AG55" s="27">
        <f t="shared" si="6"/>
        <v>0.1765438768</v>
      </c>
      <c r="AH55" s="28" t="str">
        <f t="shared" si="7"/>
        <v>#N/A</v>
      </c>
      <c r="AI55" s="27">
        <f t="shared" si="8"/>
        <v>0.05623136459</v>
      </c>
      <c r="AJ55" s="27">
        <f t="shared" si="9"/>
        <v>0.1039513387</v>
      </c>
      <c r="AK55" s="27">
        <f t="shared" si="10"/>
        <v>1.038750563</v>
      </c>
      <c r="AL55" s="27">
        <f t="shared" si="11"/>
        <v>0.6358261102</v>
      </c>
      <c r="AM55" s="28" t="str">
        <f t="shared" si="12"/>
        <v>#N/A</v>
      </c>
      <c r="AN55" s="27">
        <f t="shared" si="13"/>
        <v>0.1155709648</v>
      </c>
      <c r="AO55" s="27">
        <f t="shared" si="14"/>
        <v>0.1087270318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212.9260815</v>
      </c>
      <c r="AB56" s="25">
        <v>0.0103</v>
      </c>
      <c r="AC56" s="14">
        <f t="shared" si="2"/>
        <v>0</v>
      </c>
      <c r="AD56" s="27">
        <f t="shared" si="3"/>
        <v>0.01397979275</v>
      </c>
      <c r="AE56" s="28" t="str">
        <f t="shared" si="4"/>
        <v>#N/A</v>
      </c>
      <c r="AF56" s="27">
        <f t="shared" si="5"/>
        <v>0.1449145657</v>
      </c>
      <c r="AG56" s="27">
        <f t="shared" si="6"/>
        <v>0.1765438768</v>
      </c>
      <c r="AH56" s="28" t="str">
        <f t="shared" si="7"/>
        <v>#N/A</v>
      </c>
      <c r="AI56" s="27">
        <f t="shared" si="8"/>
        <v>0.04952318098</v>
      </c>
      <c r="AJ56" s="27">
        <f t="shared" si="9"/>
        <v>0.1039513387</v>
      </c>
      <c r="AK56" s="27">
        <f t="shared" si="10"/>
        <v>1.06802766</v>
      </c>
      <c r="AL56" s="27">
        <f t="shared" si="11"/>
        <v>0.6358261102</v>
      </c>
      <c r="AM56" s="28" t="str">
        <f t="shared" si="12"/>
        <v>#N/A</v>
      </c>
      <c r="AN56" s="27">
        <f t="shared" si="13"/>
        <v>0.1148154295</v>
      </c>
      <c r="AO56" s="27">
        <f t="shared" si="14"/>
        <v>0.1087270318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215.5024871</v>
      </c>
      <c r="AB57" s="25">
        <v>0.0121</v>
      </c>
      <c r="AC57" s="14">
        <f t="shared" si="2"/>
        <v>0</v>
      </c>
      <c r="AD57" s="27">
        <f t="shared" si="3"/>
        <v>0.01397979275</v>
      </c>
      <c r="AE57" s="28" t="str">
        <f t="shared" si="4"/>
        <v>#N/A</v>
      </c>
      <c r="AF57" s="27">
        <f t="shared" si="5"/>
        <v>0.164708043</v>
      </c>
      <c r="AG57" s="27">
        <f t="shared" si="6"/>
        <v>0.1765438768</v>
      </c>
      <c r="AH57" s="28" t="str">
        <f t="shared" si="7"/>
        <v>#N/A</v>
      </c>
      <c r="AI57" s="27">
        <f t="shared" si="8"/>
        <v>0.04612954092</v>
      </c>
      <c r="AJ57" s="27">
        <f t="shared" si="9"/>
        <v>0.1039513387</v>
      </c>
      <c r="AK57" s="27">
        <f t="shared" si="10"/>
        <v>1.09898367</v>
      </c>
      <c r="AL57" s="27">
        <f t="shared" si="11"/>
        <v>0.6358261102</v>
      </c>
      <c r="AM57" s="28" t="str">
        <f t="shared" si="12"/>
        <v>#N/A</v>
      </c>
      <c r="AN57" s="27">
        <f t="shared" si="13"/>
        <v>0.1140002151</v>
      </c>
      <c r="AO57" s="27">
        <f t="shared" si="14"/>
        <v>0.1087270318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209.7485707</v>
      </c>
      <c r="AB58" s="25">
        <v>-0.0267</v>
      </c>
      <c r="AC58" s="14">
        <f t="shared" si="2"/>
        <v>-0.0267</v>
      </c>
      <c r="AD58" s="27">
        <f t="shared" si="3"/>
        <v>0.01397979275</v>
      </c>
      <c r="AE58" s="28">
        <f t="shared" si="4"/>
        <v>-0.0267</v>
      </c>
      <c r="AF58" s="27">
        <f t="shared" si="5"/>
        <v>0.1439054876</v>
      </c>
      <c r="AG58" s="27">
        <f t="shared" si="6"/>
        <v>0.1765438768</v>
      </c>
      <c r="AH58" s="28" t="str">
        <f t="shared" si="7"/>
        <v>#N/A</v>
      </c>
      <c r="AI58" s="27">
        <f t="shared" si="8"/>
        <v>0.05732081171</v>
      </c>
      <c r="AJ58" s="27">
        <f t="shared" si="9"/>
        <v>0.1039513387</v>
      </c>
      <c r="AK58" s="27">
        <f t="shared" si="10"/>
        <v>1.126295038</v>
      </c>
      <c r="AL58" s="27">
        <f t="shared" si="11"/>
        <v>0.6358261102</v>
      </c>
      <c r="AM58" s="28" t="str">
        <f t="shared" si="12"/>
        <v>#N/A</v>
      </c>
      <c r="AN58" s="27">
        <f t="shared" si="13"/>
        <v>0.1133770763</v>
      </c>
      <c r="AO58" s="27">
        <f t="shared" si="14"/>
        <v>0.1087270318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206.329669</v>
      </c>
      <c r="AB59" s="25">
        <v>-0.0163</v>
      </c>
      <c r="AC59" s="14">
        <f t="shared" si="2"/>
        <v>-0.04256479</v>
      </c>
      <c r="AD59" s="27">
        <f t="shared" si="3"/>
        <v>0.01397979275</v>
      </c>
      <c r="AE59" s="28">
        <f t="shared" si="4"/>
        <v>-0.0163</v>
      </c>
      <c r="AF59" s="27">
        <f t="shared" si="5"/>
        <v>0.09535659319</v>
      </c>
      <c r="AG59" s="27">
        <f t="shared" si="6"/>
        <v>0.1765438768</v>
      </c>
      <c r="AH59" s="28" t="str">
        <f t="shared" si="7"/>
        <v>#N/A</v>
      </c>
      <c r="AI59" s="27">
        <f t="shared" si="8"/>
        <v>0.06060791277</v>
      </c>
      <c r="AJ59" s="27">
        <f t="shared" si="9"/>
        <v>0.1039513387</v>
      </c>
      <c r="AK59" s="27">
        <f t="shared" si="10"/>
        <v>1.114131127</v>
      </c>
      <c r="AL59" s="27">
        <f t="shared" si="11"/>
        <v>0.6358261102</v>
      </c>
      <c r="AM59" s="28" t="str">
        <f t="shared" si="12"/>
        <v>#N/A</v>
      </c>
      <c r="AN59" s="27">
        <f t="shared" si="13"/>
        <v>0.114144955</v>
      </c>
      <c r="AO59" s="27">
        <f t="shared" si="14"/>
        <v>0.1087270318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201.8316822</v>
      </c>
      <c r="AB60" s="25">
        <v>-0.0218</v>
      </c>
      <c r="AC60" s="14">
        <f t="shared" si="2"/>
        <v>-0.06343687758</v>
      </c>
      <c r="AD60" s="27">
        <f t="shared" si="3"/>
        <v>0.01397979275</v>
      </c>
      <c r="AE60" s="28">
        <f t="shared" si="4"/>
        <v>-0.0218</v>
      </c>
      <c r="AF60" s="27">
        <f t="shared" si="5"/>
        <v>0.02641806635</v>
      </c>
      <c r="AG60" s="27">
        <f t="shared" si="6"/>
        <v>0.1765438768</v>
      </c>
      <c r="AH60" s="28" t="str">
        <f t="shared" si="7"/>
        <v>#N/A</v>
      </c>
      <c r="AI60" s="27">
        <f t="shared" si="8"/>
        <v>0.05300061749</v>
      </c>
      <c r="AJ60" s="27">
        <f t="shared" si="9"/>
        <v>0.1039513387</v>
      </c>
      <c r="AK60" s="27">
        <f t="shared" si="10"/>
        <v>1.134747269</v>
      </c>
      <c r="AL60" s="27">
        <f t="shared" si="11"/>
        <v>0.6358261102</v>
      </c>
      <c r="AM60" s="28" t="str">
        <f t="shared" si="12"/>
        <v>#N/A</v>
      </c>
      <c r="AN60" s="27">
        <f t="shared" si="13"/>
        <v>0.1129198907</v>
      </c>
      <c r="AO60" s="27">
        <f t="shared" si="14"/>
        <v>0.1087270318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197.7546822</v>
      </c>
      <c r="AB61" s="25">
        <v>-0.0202</v>
      </c>
      <c r="AC61" s="14">
        <f t="shared" si="2"/>
        <v>-0.08235545265</v>
      </c>
      <c r="AD61" s="27">
        <f t="shared" si="3"/>
        <v>0.01397979275</v>
      </c>
      <c r="AE61" s="28">
        <f t="shared" si="4"/>
        <v>-0.0202</v>
      </c>
      <c r="AF61" s="27">
        <f t="shared" si="5"/>
        <v>-0.004568522805</v>
      </c>
      <c r="AG61" s="27">
        <f t="shared" si="6"/>
        <v>0.1765438768</v>
      </c>
      <c r="AH61" s="28">
        <f t="shared" si="7"/>
        <v>-0.004568522805</v>
      </c>
      <c r="AI61" s="27">
        <f t="shared" si="8"/>
        <v>0.05662016184</v>
      </c>
      <c r="AJ61" s="27">
        <f t="shared" si="9"/>
        <v>0.1039513387</v>
      </c>
      <c r="AK61" s="27">
        <f t="shared" si="10"/>
        <v>1.052698102</v>
      </c>
      <c r="AL61" s="27">
        <f t="shared" si="11"/>
        <v>0.6358261102</v>
      </c>
      <c r="AM61" s="28" t="str">
        <f t="shared" si="12"/>
        <v>#N/A</v>
      </c>
      <c r="AN61" s="27">
        <f t="shared" si="13"/>
        <v>0.1156750173</v>
      </c>
      <c r="AO61" s="27">
        <f t="shared" si="14"/>
        <v>0.1087270318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201.1560627</v>
      </c>
      <c r="AB62" s="35">
        <v>0.0172</v>
      </c>
      <c r="AC62" s="14">
        <f t="shared" si="2"/>
        <v>-0.06657196644</v>
      </c>
      <c r="AD62" s="27">
        <f t="shared" si="3"/>
        <v>0.01397979275</v>
      </c>
      <c r="AE62" s="28" t="str">
        <f t="shared" si="4"/>
        <v>#N/A</v>
      </c>
      <c r="AF62" s="36">
        <f t="shared" si="5"/>
        <v>-0.005057582192</v>
      </c>
      <c r="AG62" s="27">
        <f t="shared" si="6"/>
        <v>0.1765438768</v>
      </c>
      <c r="AH62" s="37">
        <f t="shared" si="7"/>
        <v>-0.005057582192</v>
      </c>
      <c r="AI62" s="36">
        <f t="shared" si="8"/>
        <v>0.05644910821</v>
      </c>
      <c r="AJ62" s="27">
        <f t="shared" si="9"/>
        <v>0.1039513387</v>
      </c>
      <c r="AK62" s="27">
        <f t="shared" si="10"/>
        <v>0.7790655462</v>
      </c>
      <c r="AL62" s="27">
        <f t="shared" si="11"/>
        <v>0.6358261102</v>
      </c>
      <c r="AM62" s="28" t="str">
        <f t="shared" si="12"/>
        <v>#N/A</v>
      </c>
      <c r="AN62" s="27">
        <f t="shared" si="13"/>
        <v>0.0980008552</v>
      </c>
      <c r="AO62" s="27">
        <f t="shared" si="14"/>
        <v>0.1087270318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204.2337505</v>
      </c>
      <c r="AB63" s="25">
        <v>0.0153</v>
      </c>
      <c r="AC63" s="14">
        <f t="shared" si="2"/>
        <v>-0.05229051752</v>
      </c>
      <c r="AD63" s="27">
        <f t="shared" si="3"/>
        <v>0.01397979275</v>
      </c>
      <c r="AE63" s="28" t="str">
        <f t="shared" si="4"/>
        <v>#N/A</v>
      </c>
      <c r="AF63" s="27">
        <f t="shared" si="5"/>
        <v>0.001849684419</v>
      </c>
      <c r="AG63" s="27">
        <f t="shared" si="6"/>
        <v>0.1765438768</v>
      </c>
      <c r="AH63" s="28" t="str">
        <f t="shared" si="7"/>
        <v>#N/A</v>
      </c>
      <c r="AI63" s="27">
        <f t="shared" si="8"/>
        <v>0.05802454026</v>
      </c>
      <c r="AJ63" s="27">
        <f t="shared" si="9"/>
        <v>0.1039513387</v>
      </c>
      <c r="AK63" s="27">
        <f t="shared" si="10"/>
        <v>0.7363898231</v>
      </c>
      <c r="AL63" s="27">
        <f t="shared" si="11"/>
        <v>0.6358261102</v>
      </c>
      <c r="AM63" s="37" t="str">
        <f t="shared" si="12"/>
        <v>#N/A</v>
      </c>
      <c r="AN63" s="27">
        <f t="shared" si="13"/>
        <v>0.09680971026</v>
      </c>
      <c r="AO63" s="27">
        <f t="shared" si="14"/>
        <v>0.1087270318</v>
      </c>
      <c r="AP63" s="27">
        <f t="shared" ref="AP63:AP192" si="15">SUMPRODUCT(PRODUCT(AB3:AB62+1)-1)</f>
        <v>1.011560627</v>
      </c>
      <c r="AQ63" s="27">
        <f t="shared" ref="AQ63:AQ192" si="16">AVERAGE($AP$63:$AP$281)</f>
        <v>1.120704801</v>
      </c>
      <c r="AR63" s="28" t="str">
        <f t="shared" ref="AR63:AR192" si="17">IF(AP63&lt;0,AP63,NA())</f>
        <v>#N/A</v>
      </c>
      <c r="AS63" s="27">
        <f t="shared" ref="AS63:AS192" si="18">STDEV(AB3:AB62)*SQRT(12)</f>
        <v>0.1360240851</v>
      </c>
      <c r="AT63" s="27">
        <f t="shared" ref="AT63:AT192" si="19">AVERAGE($AS$63:$AS$288)</f>
        <v>0.1084575088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214.9151757</v>
      </c>
      <c r="AB64" s="25">
        <v>0.0523</v>
      </c>
      <c r="AC64" s="14">
        <f t="shared" si="2"/>
        <v>-0.002725311589</v>
      </c>
      <c r="AD64" s="27">
        <f t="shared" si="3"/>
        <v>0.01397979275</v>
      </c>
      <c r="AE64" s="28" t="str">
        <f t="shared" si="4"/>
        <v>#N/A</v>
      </c>
      <c r="AF64" s="27">
        <f t="shared" si="5"/>
        <v>0.03692969698</v>
      </c>
      <c r="AG64" s="27">
        <f t="shared" si="6"/>
        <v>0.1765438768</v>
      </c>
      <c r="AH64" s="28" t="str">
        <f t="shared" si="7"/>
        <v>#N/A</v>
      </c>
      <c r="AI64" s="27">
        <f t="shared" si="8"/>
        <v>0.07687219618</v>
      </c>
      <c r="AJ64" s="27">
        <f t="shared" si="9"/>
        <v>0.1039513387</v>
      </c>
      <c r="AK64" s="27">
        <f t="shared" si="10"/>
        <v>0.7204611958</v>
      </c>
      <c r="AL64" s="27">
        <f t="shared" si="11"/>
        <v>0.6358261102</v>
      </c>
      <c r="AM64" s="28" t="str">
        <f t="shared" si="12"/>
        <v>#N/A</v>
      </c>
      <c r="AN64" s="27">
        <f t="shared" si="13"/>
        <v>0.09666599146</v>
      </c>
      <c r="AO64" s="27">
        <f t="shared" si="14"/>
        <v>0.1087270318</v>
      </c>
      <c r="AP64" s="27">
        <f t="shared" si="15"/>
        <v>1.096855755</v>
      </c>
      <c r="AQ64" s="27">
        <f t="shared" si="16"/>
        <v>1.120704801</v>
      </c>
      <c r="AR64" s="28" t="str">
        <f t="shared" si="17"/>
        <v>#N/A</v>
      </c>
      <c r="AS64" s="27">
        <f t="shared" si="18"/>
        <v>0.1348981309</v>
      </c>
      <c r="AT64" s="27">
        <f t="shared" si="19"/>
        <v>0.1084575088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222.7810711</v>
      </c>
      <c r="AB65" s="25">
        <v>0.0366</v>
      </c>
      <c r="AC65" s="14">
        <f t="shared" si="2"/>
        <v>0</v>
      </c>
      <c r="AD65" s="27">
        <f t="shared" si="3"/>
        <v>0.01397979275</v>
      </c>
      <c r="AE65" s="28" t="str">
        <f t="shared" si="4"/>
        <v>#N/A</v>
      </c>
      <c r="AF65" s="27">
        <f t="shared" si="5"/>
        <v>0.0665621392</v>
      </c>
      <c r="AG65" s="27">
        <f t="shared" si="6"/>
        <v>0.1765438768</v>
      </c>
      <c r="AH65" s="28" t="str">
        <f t="shared" si="7"/>
        <v>#N/A</v>
      </c>
      <c r="AI65" s="27">
        <f t="shared" si="8"/>
        <v>0.08381336409</v>
      </c>
      <c r="AJ65" s="27">
        <f t="shared" si="9"/>
        <v>0.1039513387</v>
      </c>
      <c r="AK65" s="27">
        <f t="shared" si="10"/>
        <v>0.674009539</v>
      </c>
      <c r="AL65" s="27">
        <f t="shared" si="11"/>
        <v>0.6358261102</v>
      </c>
      <c r="AM65" s="28" t="str">
        <f t="shared" si="12"/>
        <v>#N/A</v>
      </c>
      <c r="AN65" s="27">
        <f t="shared" si="13"/>
        <v>0.09114894979</v>
      </c>
      <c r="AO65" s="27">
        <f t="shared" si="14"/>
        <v>0.1087270318</v>
      </c>
      <c r="AP65" s="27">
        <f t="shared" si="15"/>
        <v>1.141629924</v>
      </c>
      <c r="AQ65" s="27">
        <f t="shared" si="16"/>
        <v>1.120704801</v>
      </c>
      <c r="AR65" s="28" t="str">
        <f t="shared" si="17"/>
        <v>#N/A</v>
      </c>
      <c r="AS65" s="27">
        <f t="shared" si="18"/>
        <v>0.1358225636</v>
      </c>
      <c r="AT65" s="27">
        <f t="shared" si="19"/>
        <v>0.1084575088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232.6725506</v>
      </c>
      <c r="AB66" s="25">
        <v>0.0444</v>
      </c>
      <c r="AC66" s="14">
        <f t="shared" si="2"/>
        <v>0</v>
      </c>
      <c r="AD66" s="27">
        <f t="shared" si="3"/>
        <v>0.01397979275</v>
      </c>
      <c r="AE66" s="28" t="str">
        <f t="shared" si="4"/>
        <v>#N/A</v>
      </c>
      <c r="AF66" s="27">
        <f t="shared" si="5"/>
        <v>0.1151441568</v>
      </c>
      <c r="AG66" s="27">
        <f t="shared" si="6"/>
        <v>0.1765438768</v>
      </c>
      <c r="AH66" s="28" t="str">
        <f t="shared" si="7"/>
        <v>#N/A</v>
      </c>
      <c r="AI66" s="27">
        <f t="shared" si="8"/>
        <v>0.09178692222</v>
      </c>
      <c r="AJ66" s="27">
        <f t="shared" si="9"/>
        <v>0.1039513387</v>
      </c>
      <c r="AK66" s="27">
        <f t="shared" si="10"/>
        <v>0.7206527398</v>
      </c>
      <c r="AL66" s="27">
        <f t="shared" si="11"/>
        <v>0.6358261102</v>
      </c>
      <c r="AM66" s="28" t="str">
        <f t="shared" si="12"/>
        <v>#N/A</v>
      </c>
      <c r="AN66" s="27">
        <f t="shared" si="13"/>
        <v>0.09192939061</v>
      </c>
      <c r="AO66" s="27">
        <f t="shared" si="14"/>
        <v>0.1087270318</v>
      </c>
      <c r="AP66" s="27">
        <f t="shared" si="15"/>
        <v>1.220235603</v>
      </c>
      <c r="AQ66" s="27">
        <f t="shared" si="16"/>
        <v>1.120704801</v>
      </c>
      <c r="AR66" s="28" t="str">
        <f t="shared" si="17"/>
        <v>#N/A</v>
      </c>
      <c r="AS66" s="27">
        <f t="shared" si="18"/>
        <v>0.1360655769</v>
      </c>
      <c r="AT66" s="27">
        <f t="shared" si="19"/>
        <v>0.1084575088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242.5378668</v>
      </c>
      <c r="AB67" s="25">
        <v>0.0424</v>
      </c>
      <c r="AC67" s="14">
        <f t="shared" si="2"/>
        <v>0</v>
      </c>
      <c r="AD67" s="27">
        <f t="shared" si="3"/>
        <v>0.01397979275</v>
      </c>
      <c r="AE67" s="28" t="str">
        <f t="shared" si="4"/>
        <v>#N/A</v>
      </c>
      <c r="AF67" s="27">
        <f t="shared" si="5"/>
        <v>0.1508031571</v>
      </c>
      <c r="AG67" s="27">
        <f t="shared" si="6"/>
        <v>0.1765438768</v>
      </c>
      <c r="AH67" s="28" t="str">
        <f t="shared" si="7"/>
        <v>#N/A</v>
      </c>
      <c r="AI67" s="27">
        <f t="shared" si="8"/>
        <v>0.09754241968</v>
      </c>
      <c r="AJ67" s="27">
        <f t="shared" si="9"/>
        <v>0.1039513387</v>
      </c>
      <c r="AK67" s="27">
        <f t="shared" si="10"/>
        <v>0.7559602516</v>
      </c>
      <c r="AL67" s="27">
        <f t="shared" si="11"/>
        <v>0.6358261102</v>
      </c>
      <c r="AM67" s="28" t="str">
        <f t="shared" si="12"/>
        <v>#N/A</v>
      </c>
      <c r="AN67" s="27">
        <f t="shared" si="13"/>
        <v>0.09333494982</v>
      </c>
      <c r="AO67" s="27">
        <f t="shared" si="14"/>
        <v>0.1087270318</v>
      </c>
      <c r="AP67" s="27">
        <f t="shared" si="15"/>
        <v>1.231989666</v>
      </c>
      <c r="AQ67" s="27">
        <f t="shared" si="16"/>
        <v>1.120704801</v>
      </c>
      <c r="AR67" s="28" t="str">
        <f t="shared" si="17"/>
        <v>#N/A</v>
      </c>
      <c r="AS67" s="27">
        <f t="shared" si="18"/>
        <v>0.1362912648</v>
      </c>
      <c r="AT67" s="27">
        <f t="shared" si="19"/>
        <v>0.1084575088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250.8326618</v>
      </c>
      <c r="AB68" s="25">
        <v>0.0342</v>
      </c>
      <c r="AC68" s="14">
        <f t="shared" si="2"/>
        <v>0</v>
      </c>
      <c r="AD68" s="27">
        <f t="shared" si="3"/>
        <v>0.01397979275</v>
      </c>
      <c r="AE68" s="28" t="str">
        <f t="shared" si="4"/>
        <v>#N/A</v>
      </c>
      <c r="AF68" s="27">
        <f t="shared" si="5"/>
        <v>0.1780269475</v>
      </c>
      <c r="AG68" s="27">
        <f t="shared" si="6"/>
        <v>0.1765438768</v>
      </c>
      <c r="AH68" s="28" t="str">
        <f t="shared" si="7"/>
        <v>#N/A</v>
      </c>
      <c r="AI68" s="27">
        <f t="shared" si="8"/>
        <v>0.09995065601</v>
      </c>
      <c r="AJ68" s="27">
        <f t="shared" si="9"/>
        <v>0.1039513387</v>
      </c>
      <c r="AK68" s="27">
        <f t="shared" si="10"/>
        <v>0.7315419225</v>
      </c>
      <c r="AL68" s="27">
        <f t="shared" si="11"/>
        <v>0.6358261102</v>
      </c>
      <c r="AM68" s="28" t="str">
        <f t="shared" si="12"/>
        <v>#N/A</v>
      </c>
      <c r="AN68" s="27">
        <f t="shared" si="13"/>
        <v>0.09148905321</v>
      </c>
      <c r="AO68" s="27">
        <f t="shared" si="14"/>
        <v>0.1087270318</v>
      </c>
      <c r="AP68" s="27">
        <f t="shared" si="15"/>
        <v>1.300628921</v>
      </c>
      <c r="AQ68" s="27">
        <f t="shared" si="16"/>
        <v>1.120704801</v>
      </c>
      <c r="AR68" s="28" t="str">
        <f t="shared" si="17"/>
        <v>#N/A</v>
      </c>
      <c r="AS68" s="27">
        <f t="shared" si="18"/>
        <v>0.1368641271</v>
      </c>
      <c r="AT68" s="27">
        <f t="shared" si="19"/>
        <v>0.1084575088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259.5616385</v>
      </c>
      <c r="AB69" s="25">
        <v>0.0348</v>
      </c>
      <c r="AC69" s="14">
        <f t="shared" si="2"/>
        <v>0</v>
      </c>
      <c r="AD69" s="27">
        <f t="shared" si="3"/>
        <v>0.01397979275</v>
      </c>
      <c r="AE69" s="28" t="str">
        <f t="shared" si="4"/>
        <v>#N/A</v>
      </c>
      <c r="AF69" s="27">
        <f t="shared" si="5"/>
        <v>0.2044484589</v>
      </c>
      <c r="AG69" s="27">
        <f t="shared" si="6"/>
        <v>0.1765438768</v>
      </c>
      <c r="AH69" s="28" t="str">
        <f t="shared" si="7"/>
        <v>#N/A</v>
      </c>
      <c r="AI69" s="27">
        <f t="shared" si="8"/>
        <v>0.1020055435</v>
      </c>
      <c r="AJ69" s="27">
        <f t="shared" si="9"/>
        <v>0.1039513387</v>
      </c>
      <c r="AK69" s="27">
        <f t="shared" si="10"/>
        <v>0.7690019324</v>
      </c>
      <c r="AL69" s="27">
        <f t="shared" si="11"/>
        <v>0.6358261102</v>
      </c>
      <c r="AM69" s="28" t="str">
        <f t="shared" si="12"/>
        <v>#N/A</v>
      </c>
      <c r="AN69" s="27">
        <f t="shared" si="13"/>
        <v>0.09208180369</v>
      </c>
      <c r="AO69" s="27">
        <f t="shared" si="14"/>
        <v>0.1087270318</v>
      </c>
      <c r="AP69" s="27">
        <f t="shared" si="15"/>
        <v>1.354587263</v>
      </c>
      <c r="AQ69" s="27">
        <f t="shared" si="16"/>
        <v>1.120704801</v>
      </c>
      <c r="AR69" s="28" t="str">
        <f t="shared" si="17"/>
        <v>#N/A</v>
      </c>
      <c r="AS69" s="27">
        <f t="shared" si="18"/>
        <v>0.137124946</v>
      </c>
      <c r="AT69" s="27">
        <f t="shared" si="19"/>
        <v>0.1084575088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278.0943395</v>
      </c>
      <c r="AB70" s="25">
        <v>0.0714</v>
      </c>
      <c r="AC70" s="14">
        <f t="shared" si="2"/>
        <v>0</v>
      </c>
      <c r="AD70" s="27">
        <f t="shared" si="3"/>
        <v>0.01397979275</v>
      </c>
      <c r="AE70" s="28" t="str">
        <f t="shared" si="4"/>
        <v>#N/A</v>
      </c>
      <c r="AF70" s="27">
        <f t="shared" si="5"/>
        <v>0.3258461717</v>
      </c>
      <c r="AG70" s="27">
        <f t="shared" si="6"/>
        <v>0.1765438768</v>
      </c>
      <c r="AH70" s="28" t="str">
        <f t="shared" si="7"/>
        <v>#N/A</v>
      </c>
      <c r="AI70" s="27">
        <f t="shared" si="8"/>
        <v>0.1043351375</v>
      </c>
      <c r="AJ70" s="27">
        <f t="shared" si="9"/>
        <v>0.1039513387</v>
      </c>
      <c r="AK70" s="27">
        <f t="shared" si="10"/>
        <v>0.7525736713</v>
      </c>
      <c r="AL70" s="27">
        <f t="shared" si="11"/>
        <v>0.6358261102</v>
      </c>
      <c r="AM70" s="28" t="str">
        <f t="shared" si="12"/>
        <v>#N/A</v>
      </c>
      <c r="AN70" s="27">
        <f t="shared" si="13"/>
        <v>0.09122996793</v>
      </c>
      <c r="AO70" s="27">
        <f t="shared" si="14"/>
        <v>0.1087270318</v>
      </c>
      <c r="AP70" s="27">
        <f t="shared" si="15"/>
        <v>1.141248704</v>
      </c>
      <c r="AQ70" s="27">
        <f t="shared" si="16"/>
        <v>1.120704801</v>
      </c>
      <c r="AR70" s="28" t="str">
        <f t="shared" si="17"/>
        <v>#N/A</v>
      </c>
      <c r="AS70" s="27">
        <f t="shared" si="18"/>
        <v>0.1256205937</v>
      </c>
      <c r="AT70" s="27">
        <f t="shared" si="19"/>
        <v>0.1084575088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285.880981</v>
      </c>
      <c r="AB71" s="25">
        <v>0.028</v>
      </c>
      <c r="AC71" s="14">
        <f t="shared" si="2"/>
        <v>0</v>
      </c>
      <c r="AD71" s="27">
        <f t="shared" si="3"/>
        <v>0.01397979275</v>
      </c>
      <c r="AE71" s="28" t="str">
        <f t="shared" si="4"/>
        <v>#N/A</v>
      </c>
      <c r="AF71" s="27">
        <f t="shared" si="5"/>
        <v>0.3855544012</v>
      </c>
      <c r="AG71" s="27">
        <f t="shared" si="6"/>
        <v>0.1765438768</v>
      </c>
      <c r="AH71" s="28" t="str">
        <f t="shared" si="7"/>
        <v>#N/A</v>
      </c>
      <c r="AI71" s="27">
        <f t="shared" si="8"/>
        <v>0.09452305154</v>
      </c>
      <c r="AJ71" s="27">
        <f t="shared" si="9"/>
        <v>0.1039513387</v>
      </c>
      <c r="AK71" s="27">
        <f t="shared" si="10"/>
        <v>0.8515998732</v>
      </c>
      <c r="AL71" s="27">
        <f t="shared" si="11"/>
        <v>0.6358261102</v>
      </c>
      <c r="AM71" s="28" t="str">
        <f t="shared" si="12"/>
        <v>#N/A</v>
      </c>
      <c r="AN71" s="27">
        <f t="shared" si="13"/>
        <v>0.09664965253</v>
      </c>
      <c r="AO71" s="27">
        <f t="shared" si="14"/>
        <v>0.1087270318</v>
      </c>
      <c r="AP71" s="27">
        <f t="shared" si="15"/>
        <v>1.637845075</v>
      </c>
      <c r="AQ71" s="27">
        <f t="shared" si="16"/>
        <v>1.120704801</v>
      </c>
      <c r="AR71" s="28" t="str">
        <f t="shared" si="17"/>
        <v>#N/A</v>
      </c>
      <c r="AS71" s="27">
        <f t="shared" si="18"/>
        <v>0.1101159591</v>
      </c>
      <c r="AT71" s="27">
        <f t="shared" si="19"/>
        <v>0.1084575088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287.2817978</v>
      </c>
      <c r="AB72" s="25">
        <v>0.0049</v>
      </c>
      <c r="AC72" s="14">
        <f t="shared" si="2"/>
        <v>0</v>
      </c>
      <c r="AD72" s="27">
        <f t="shared" si="3"/>
        <v>0.01397979275</v>
      </c>
      <c r="AE72" s="28" t="str">
        <f t="shared" si="4"/>
        <v>#N/A</v>
      </c>
      <c r="AF72" s="27">
        <f t="shared" si="5"/>
        <v>0.4233731525</v>
      </c>
      <c r="AG72" s="27">
        <f t="shared" si="6"/>
        <v>0.1765438768</v>
      </c>
      <c r="AH72" s="28" t="str">
        <f t="shared" si="7"/>
        <v>#N/A</v>
      </c>
      <c r="AI72" s="27">
        <f t="shared" si="8"/>
        <v>0.08217796099</v>
      </c>
      <c r="AJ72" s="27">
        <f t="shared" si="9"/>
        <v>0.1039513387</v>
      </c>
      <c r="AK72" s="27">
        <f t="shared" si="10"/>
        <v>0.8898378373</v>
      </c>
      <c r="AL72" s="27">
        <f t="shared" si="11"/>
        <v>0.6358261102</v>
      </c>
      <c r="AM72" s="28" t="str">
        <f t="shared" si="12"/>
        <v>#N/A</v>
      </c>
      <c r="AN72" s="27">
        <f t="shared" si="13"/>
        <v>0.096626079</v>
      </c>
      <c r="AO72" s="27">
        <f t="shared" si="14"/>
        <v>0.1087270318</v>
      </c>
      <c r="AP72" s="27">
        <f t="shared" si="15"/>
        <v>1.683262158</v>
      </c>
      <c r="AQ72" s="27">
        <f t="shared" si="16"/>
        <v>1.120704801</v>
      </c>
      <c r="AR72" s="28" t="str">
        <f t="shared" si="17"/>
        <v>#N/A</v>
      </c>
      <c r="AS72" s="27">
        <f t="shared" si="18"/>
        <v>0.1101923156</v>
      </c>
      <c r="AT72" s="27">
        <f t="shared" si="19"/>
        <v>0.1084575088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281.1052391</v>
      </c>
      <c r="AB73" s="25">
        <v>-0.0215</v>
      </c>
      <c r="AC73" s="14">
        <f t="shared" si="2"/>
        <v>-0.0215</v>
      </c>
      <c r="AD73" s="27">
        <f t="shared" si="3"/>
        <v>0.01397979275</v>
      </c>
      <c r="AE73" s="28">
        <f t="shared" si="4"/>
        <v>-0.0215</v>
      </c>
      <c r="AF73" s="27">
        <f t="shared" si="5"/>
        <v>0.4214846191</v>
      </c>
      <c r="AG73" s="27">
        <f t="shared" si="6"/>
        <v>0.1765438768</v>
      </c>
      <c r="AH73" s="28" t="str">
        <f t="shared" si="7"/>
        <v>#N/A</v>
      </c>
      <c r="AI73" s="27">
        <f t="shared" si="8"/>
        <v>0.08305179107</v>
      </c>
      <c r="AJ73" s="27">
        <f t="shared" si="9"/>
        <v>0.1039513387</v>
      </c>
      <c r="AK73" s="27">
        <f t="shared" si="10"/>
        <v>0.8468326779</v>
      </c>
      <c r="AL73" s="27">
        <f t="shared" si="11"/>
        <v>0.6358261102</v>
      </c>
      <c r="AM73" s="28" t="str">
        <f t="shared" si="12"/>
        <v>#N/A</v>
      </c>
      <c r="AN73" s="27">
        <f t="shared" si="13"/>
        <v>0.0967325754</v>
      </c>
      <c r="AO73" s="27">
        <f t="shared" si="14"/>
        <v>0.1087270318</v>
      </c>
      <c r="AP73" s="27">
        <f t="shared" si="15"/>
        <v>1.72888386</v>
      </c>
      <c r="AQ73" s="27">
        <f t="shared" si="16"/>
        <v>1.120704801</v>
      </c>
      <c r="AR73" s="28" t="str">
        <f t="shared" si="17"/>
        <v>#N/A</v>
      </c>
      <c r="AS73" s="27">
        <f t="shared" si="18"/>
        <v>0.1095482896</v>
      </c>
      <c r="AT73" s="27">
        <f t="shared" si="19"/>
        <v>0.1084575088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281.9485548</v>
      </c>
      <c r="AB74" s="35">
        <v>0.003</v>
      </c>
      <c r="AC74" s="14">
        <f t="shared" si="2"/>
        <v>-0.0185645</v>
      </c>
      <c r="AD74" s="27">
        <f t="shared" si="3"/>
        <v>0.01397979275</v>
      </c>
      <c r="AE74" s="28" t="str">
        <f t="shared" si="4"/>
        <v>#N/A</v>
      </c>
      <c r="AF74" s="36">
        <f t="shared" si="5"/>
        <v>0.4016408503</v>
      </c>
      <c r="AG74" s="27">
        <f t="shared" si="6"/>
        <v>0.1765438768</v>
      </c>
      <c r="AH74" s="37" t="str">
        <f t="shared" si="7"/>
        <v>#N/A</v>
      </c>
      <c r="AI74" s="36">
        <f t="shared" si="8"/>
        <v>0.08657833027</v>
      </c>
      <c r="AJ74" s="27">
        <f t="shared" si="9"/>
        <v>0.1039513387</v>
      </c>
      <c r="AK74" s="27">
        <f t="shared" si="10"/>
        <v>0.7918946706</v>
      </c>
      <c r="AL74" s="27">
        <f t="shared" si="11"/>
        <v>0.6358261102</v>
      </c>
      <c r="AM74" s="28" t="str">
        <f t="shared" si="12"/>
        <v>#N/A</v>
      </c>
      <c r="AN74" s="27">
        <f t="shared" si="13"/>
        <v>0.09921458562</v>
      </c>
      <c r="AO74" s="27">
        <f t="shared" si="14"/>
        <v>0.1087270318</v>
      </c>
      <c r="AP74" s="27">
        <f t="shared" si="15"/>
        <v>1.741210202</v>
      </c>
      <c r="AQ74" s="27">
        <f t="shared" si="16"/>
        <v>1.120704801</v>
      </c>
      <c r="AR74" s="28" t="str">
        <f t="shared" si="17"/>
        <v>#N/A</v>
      </c>
      <c r="AS74" s="27">
        <f t="shared" si="18"/>
        <v>0.1092121448</v>
      </c>
      <c r="AT74" s="27">
        <f t="shared" si="19"/>
        <v>0.1084575088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289.138243</v>
      </c>
      <c r="AB75" s="25">
        <v>0.0255</v>
      </c>
      <c r="AC75" s="14">
        <f t="shared" si="2"/>
        <v>0</v>
      </c>
      <c r="AD75" s="27">
        <f t="shared" si="3"/>
        <v>0.01397979275</v>
      </c>
      <c r="AE75" s="28" t="str">
        <f t="shared" si="4"/>
        <v>#N/A</v>
      </c>
      <c r="AF75" s="27">
        <f t="shared" si="5"/>
        <v>0.4157221432</v>
      </c>
      <c r="AG75" s="27">
        <f t="shared" si="6"/>
        <v>0.1765438768</v>
      </c>
      <c r="AH75" s="28" t="str">
        <f t="shared" si="7"/>
        <v>#N/A</v>
      </c>
      <c r="AI75" s="27">
        <f t="shared" si="8"/>
        <v>0.08543441929</v>
      </c>
      <c r="AJ75" s="27">
        <f t="shared" si="9"/>
        <v>0.1039513387</v>
      </c>
      <c r="AK75" s="27">
        <f t="shared" si="10"/>
        <v>0.6787505647</v>
      </c>
      <c r="AL75" s="27">
        <f t="shared" si="11"/>
        <v>0.6358261102</v>
      </c>
      <c r="AM75" s="37" t="str">
        <f t="shared" si="12"/>
        <v>#N/A</v>
      </c>
      <c r="AN75" s="27">
        <f t="shared" si="13"/>
        <v>0.09417775847</v>
      </c>
      <c r="AO75" s="27">
        <f t="shared" si="14"/>
        <v>0.1087270318</v>
      </c>
      <c r="AP75" s="27">
        <f t="shared" si="15"/>
        <v>1.741756913</v>
      </c>
      <c r="AQ75" s="27">
        <f t="shared" si="16"/>
        <v>1.120704801</v>
      </c>
      <c r="AR75" s="28" t="str">
        <f t="shared" si="17"/>
        <v>#N/A</v>
      </c>
      <c r="AS75" s="27">
        <f t="shared" si="18"/>
        <v>0.1092067352</v>
      </c>
      <c r="AT75" s="27">
        <f t="shared" si="19"/>
        <v>0.1084575088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290.9887277</v>
      </c>
      <c r="AB76" s="25">
        <v>0.0064</v>
      </c>
      <c r="AC76" s="14">
        <f t="shared" si="2"/>
        <v>0</v>
      </c>
      <c r="AD76" s="27">
        <f t="shared" si="3"/>
        <v>0.01397979275</v>
      </c>
      <c r="AE76" s="28" t="str">
        <f t="shared" si="4"/>
        <v>#N/A</v>
      </c>
      <c r="AF76" s="27">
        <f t="shared" si="5"/>
        <v>0.3539701272</v>
      </c>
      <c r="AG76" s="27">
        <f t="shared" si="6"/>
        <v>0.1765438768</v>
      </c>
      <c r="AH76" s="28" t="str">
        <f t="shared" si="7"/>
        <v>#N/A</v>
      </c>
      <c r="AI76" s="27">
        <f t="shared" si="8"/>
        <v>0.084493932</v>
      </c>
      <c r="AJ76" s="27">
        <f t="shared" si="9"/>
        <v>0.1039513387</v>
      </c>
      <c r="AK76" s="27">
        <f t="shared" si="10"/>
        <v>0.5903544611</v>
      </c>
      <c r="AL76" s="27">
        <f t="shared" si="11"/>
        <v>0.6358261102</v>
      </c>
      <c r="AM76" s="28" t="str">
        <f t="shared" si="12"/>
        <v>#N/A</v>
      </c>
      <c r="AN76" s="27">
        <f t="shared" si="13"/>
        <v>0.08548797019</v>
      </c>
      <c r="AO76" s="27">
        <f t="shared" si="14"/>
        <v>0.1087270318</v>
      </c>
      <c r="AP76" s="27">
        <f t="shared" si="15"/>
        <v>1.763585329</v>
      </c>
      <c r="AQ76" s="27">
        <f t="shared" si="16"/>
        <v>1.120704801</v>
      </c>
      <c r="AR76" s="28" t="str">
        <f t="shared" si="17"/>
        <v>#N/A</v>
      </c>
      <c r="AS76" s="27">
        <f t="shared" si="18"/>
        <v>0.1092664205</v>
      </c>
      <c r="AT76" s="27">
        <f t="shared" si="19"/>
        <v>0.1084575088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293.2584398</v>
      </c>
      <c r="AB77" s="25">
        <v>0.0078</v>
      </c>
      <c r="AC77" s="14">
        <f t="shared" si="2"/>
        <v>0</v>
      </c>
      <c r="AD77" s="27">
        <f t="shared" si="3"/>
        <v>0.01397979275</v>
      </c>
      <c r="AE77" s="28" t="str">
        <f t="shared" si="4"/>
        <v>#N/A</v>
      </c>
      <c r="AF77" s="27">
        <f t="shared" si="5"/>
        <v>0.3163525895</v>
      </c>
      <c r="AG77" s="27">
        <f t="shared" si="6"/>
        <v>0.1765438768</v>
      </c>
      <c r="AH77" s="28" t="str">
        <f t="shared" si="7"/>
        <v>#N/A</v>
      </c>
      <c r="AI77" s="27">
        <f t="shared" si="8"/>
        <v>0.085397014</v>
      </c>
      <c r="AJ77" s="27">
        <f t="shared" si="9"/>
        <v>0.1039513387</v>
      </c>
      <c r="AK77" s="27">
        <f t="shared" si="10"/>
        <v>0.6770041174</v>
      </c>
      <c r="AL77" s="27">
        <f t="shared" si="11"/>
        <v>0.6358261102</v>
      </c>
      <c r="AM77" s="28" t="str">
        <f t="shared" si="12"/>
        <v>#N/A</v>
      </c>
      <c r="AN77" s="27">
        <f t="shared" si="13"/>
        <v>0.07817037985</v>
      </c>
      <c r="AO77" s="27">
        <f t="shared" si="14"/>
        <v>0.1087270318</v>
      </c>
      <c r="AP77" s="27">
        <f t="shared" si="15"/>
        <v>1.828508365</v>
      </c>
      <c r="AQ77" s="27">
        <f t="shared" si="16"/>
        <v>1.120704801</v>
      </c>
      <c r="AR77" s="28" t="str">
        <f t="shared" si="17"/>
        <v>#N/A</v>
      </c>
      <c r="AS77" s="27">
        <f t="shared" si="18"/>
        <v>0.1082771665</v>
      </c>
      <c r="AT77" s="27">
        <f t="shared" si="19"/>
        <v>0.1084575088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294.7833837</v>
      </c>
      <c r="AB78" s="25">
        <v>0.0052</v>
      </c>
      <c r="AC78" s="14">
        <f t="shared" si="2"/>
        <v>0</v>
      </c>
      <c r="AD78" s="27">
        <f t="shared" si="3"/>
        <v>0.01397979275</v>
      </c>
      <c r="AE78" s="28" t="str">
        <f t="shared" si="4"/>
        <v>#N/A</v>
      </c>
      <c r="AF78" s="27">
        <f t="shared" si="5"/>
        <v>0.2669452537</v>
      </c>
      <c r="AG78" s="27">
        <f t="shared" si="6"/>
        <v>0.1765438768</v>
      </c>
      <c r="AH78" s="28" t="str">
        <f t="shared" si="7"/>
        <v>#N/A</v>
      </c>
      <c r="AI78" s="27">
        <f t="shared" si="8"/>
        <v>0.08388552264</v>
      </c>
      <c r="AJ78" s="27">
        <f t="shared" si="9"/>
        <v>0.1039513387</v>
      </c>
      <c r="AK78" s="27">
        <f t="shared" si="10"/>
        <v>0.660853724</v>
      </c>
      <c r="AL78" s="27">
        <f t="shared" si="11"/>
        <v>0.6358261102</v>
      </c>
      <c r="AM78" s="28" t="str">
        <f t="shared" si="12"/>
        <v>#N/A</v>
      </c>
      <c r="AN78" s="27">
        <f t="shared" si="13"/>
        <v>0.07825081226</v>
      </c>
      <c r="AO78" s="27">
        <f t="shared" si="14"/>
        <v>0.1087270318</v>
      </c>
      <c r="AP78" s="27">
        <f t="shared" si="15"/>
        <v>1.967798782</v>
      </c>
      <c r="AQ78" s="27">
        <f t="shared" si="16"/>
        <v>1.120704801</v>
      </c>
      <c r="AR78" s="28" t="str">
        <f t="shared" si="17"/>
        <v>#N/A</v>
      </c>
      <c r="AS78" s="27">
        <f t="shared" si="18"/>
        <v>0.105195637</v>
      </c>
      <c r="AT78" s="27">
        <f t="shared" si="19"/>
        <v>0.1084575088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292.7493784</v>
      </c>
      <c r="AB79" s="25">
        <v>-0.0069</v>
      </c>
      <c r="AC79" s="14">
        <f t="shared" si="2"/>
        <v>-0.0069</v>
      </c>
      <c r="AD79" s="27">
        <f t="shared" si="3"/>
        <v>0.01397979275</v>
      </c>
      <c r="AE79" s="28">
        <f t="shared" si="4"/>
        <v>-0.0069</v>
      </c>
      <c r="AF79" s="27">
        <f t="shared" si="5"/>
        <v>0.2070254522</v>
      </c>
      <c r="AG79" s="27">
        <f t="shared" si="6"/>
        <v>0.1765438768</v>
      </c>
      <c r="AH79" s="28" t="str">
        <f t="shared" si="7"/>
        <v>#N/A</v>
      </c>
      <c r="AI79" s="27">
        <f t="shared" si="8"/>
        <v>0.08412294034</v>
      </c>
      <c r="AJ79" s="27">
        <f t="shared" si="9"/>
        <v>0.1039513387</v>
      </c>
      <c r="AK79" s="27">
        <f t="shared" si="10"/>
        <v>0.6684890699</v>
      </c>
      <c r="AL79" s="27">
        <f t="shared" si="11"/>
        <v>0.6358261102</v>
      </c>
      <c r="AM79" s="28" t="str">
        <f t="shared" si="12"/>
        <v>#N/A</v>
      </c>
      <c r="AN79" s="27">
        <f t="shared" si="13"/>
        <v>0.07801666428</v>
      </c>
      <c r="AO79" s="27">
        <f t="shared" si="14"/>
        <v>0.1087270318</v>
      </c>
      <c r="AP79" s="27">
        <f t="shared" si="15"/>
        <v>1.88040102</v>
      </c>
      <c r="AQ79" s="27">
        <f t="shared" si="16"/>
        <v>1.120704801</v>
      </c>
      <c r="AR79" s="28" t="str">
        <f t="shared" si="17"/>
        <v>#N/A</v>
      </c>
      <c r="AS79" s="27">
        <f t="shared" si="18"/>
        <v>0.1050793526</v>
      </c>
      <c r="AT79" s="27">
        <f t="shared" si="19"/>
        <v>0.1084575088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296.233096</v>
      </c>
      <c r="AB80" s="25">
        <v>0.0119</v>
      </c>
      <c r="AC80" s="14">
        <f t="shared" si="2"/>
        <v>0</v>
      </c>
      <c r="AD80" s="27">
        <f t="shared" si="3"/>
        <v>0.01397979275</v>
      </c>
      <c r="AE80" s="28" t="str">
        <f t="shared" si="4"/>
        <v>#N/A</v>
      </c>
      <c r="AF80" s="27">
        <f t="shared" si="5"/>
        <v>0.180998893</v>
      </c>
      <c r="AG80" s="27">
        <f t="shared" si="6"/>
        <v>0.1765438768</v>
      </c>
      <c r="AH80" s="28" t="str">
        <f t="shared" si="7"/>
        <v>#N/A</v>
      </c>
      <c r="AI80" s="27">
        <f t="shared" si="8"/>
        <v>0.08180275057</v>
      </c>
      <c r="AJ80" s="27">
        <f t="shared" si="9"/>
        <v>0.1039513387</v>
      </c>
      <c r="AK80" s="27">
        <f t="shared" si="10"/>
        <v>0.6342602775</v>
      </c>
      <c r="AL80" s="27">
        <f t="shared" si="11"/>
        <v>0.6358261102</v>
      </c>
      <c r="AM80" s="28" t="str">
        <f t="shared" si="12"/>
        <v>#N/A</v>
      </c>
      <c r="AN80" s="27">
        <f t="shared" si="13"/>
        <v>0.07899545677</v>
      </c>
      <c r="AO80" s="27">
        <f t="shared" si="14"/>
        <v>0.1087270318</v>
      </c>
      <c r="AP80" s="27">
        <f t="shared" si="15"/>
        <v>1.872591135</v>
      </c>
      <c r="AQ80" s="27">
        <f t="shared" si="16"/>
        <v>1.120704801</v>
      </c>
      <c r="AR80" s="28" t="str">
        <f t="shared" si="17"/>
        <v>#N/A</v>
      </c>
      <c r="AS80" s="27">
        <f t="shared" si="18"/>
        <v>0.1052034117</v>
      </c>
      <c r="AT80" s="27">
        <f t="shared" si="19"/>
        <v>0.1084575088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305.8606716</v>
      </c>
      <c r="AB81" s="25">
        <v>0.0325</v>
      </c>
      <c r="AC81" s="14">
        <f t="shared" si="2"/>
        <v>0</v>
      </c>
      <c r="AD81" s="27">
        <f t="shared" si="3"/>
        <v>0.01397979275</v>
      </c>
      <c r="AE81" s="28" t="str">
        <f t="shared" si="4"/>
        <v>#N/A</v>
      </c>
      <c r="AF81" s="27">
        <f t="shared" si="5"/>
        <v>0.1783739438</v>
      </c>
      <c r="AG81" s="27">
        <f t="shared" si="6"/>
        <v>0.1765438768</v>
      </c>
      <c r="AH81" s="28" t="str">
        <f t="shared" si="7"/>
        <v>#N/A</v>
      </c>
      <c r="AI81" s="27">
        <f t="shared" si="8"/>
        <v>0.0812012763</v>
      </c>
      <c r="AJ81" s="27">
        <f t="shared" si="9"/>
        <v>0.1039513387</v>
      </c>
      <c r="AK81" s="27">
        <f t="shared" si="10"/>
        <v>0.5928606962</v>
      </c>
      <c r="AL81" s="27">
        <f t="shared" si="11"/>
        <v>0.6358261102</v>
      </c>
      <c r="AM81" s="28" t="str">
        <f t="shared" si="12"/>
        <v>#N/A</v>
      </c>
      <c r="AN81" s="27">
        <f t="shared" si="13"/>
        <v>0.07767989015</v>
      </c>
      <c r="AO81" s="27">
        <f t="shared" si="14"/>
        <v>0.1087270318</v>
      </c>
      <c r="AP81" s="27">
        <f t="shared" si="15"/>
        <v>1.920207926</v>
      </c>
      <c r="AQ81" s="27">
        <f t="shared" si="16"/>
        <v>1.120704801</v>
      </c>
      <c r="AR81" s="28" t="str">
        <f t="shared" si="17"/>
        <v>#N/A</v>
      </c>
      <c r="AS81" s="27">
        <f t="shared" si="18"/>
        <v>0.1047344812</v>
      </c>
      <c r="AT81" s="27">
        <f t="shared" si="19"/>
        <v>0.1084575088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309.9592046</v>
      </c>
      <c r="AB82" s="25">
        <v>0.0134</v>
      </c>
      <c r="AC82" s="14">
        <f t="shared" si="2"/>
        <v>0</v>
      </c>
      <c r="AD82" s="27">
        <f t="shared" si="3"/>
        <v>0.01397979275</v>
      </c>
      <c r="AE82" s="28" t="str">
        <f t="shared" si="4"/>
        <v>#N/A</v>
      </c>
      <c r="AF82" s="27">
        <f t="shared" si="5"/>
        <v>0.1145829332</v>
      </c>
      <c r="AG82" s="27">
        <f t="shared" si="6"/>
        <v>0.1765438768</v>
      </c>
      <c r="AH82" s="28" t="str">
        <f t="shared" si="7"/>
        <v>#N/A</v>
      </c>
      <c r="AI82" s="27">
        <f t="shared" si="8"/>
        <v>0.05192347516</v>
      </c>
      <c r="AJ82" s="27">
        <f t="shared" si="9"/>
        <v>0.1039513387</v>
      </c>
      <c r="AK82" s="27">
        <f t="shared" si="10"/>
        <v>0.6530592711</v>
      </c>
      <c r="AL82" s="27">
        <f t="shared" si="11"/>
        <v>0.6358261102</v>
      </c>
      <c r="AM82" s="28" t="str">
        <f t="shared" si="12"/>
        <v>#N/A</v>
      </c>
      <c r="AN82" s="27">
        <f t="shared" si="13"/>
        <v>0.0776669814</v>
      </c>
      <c r="AO82" s="27">
        <f t="shared" si="14"/>
        <v>0.1087270318</v>
      </c>
      <c r="AP82" s="27">
        <f t="shared" si="15"/>
        <v>2.017830731</v>
      </c>
      <c r="AQ82" s="27">
        <f t="shared" si="16"/>
        <v>1.120704801</v>
      </c>
      <c r="AR82" s="28" t="str">
        <f t="shared" si="17"/>
        <v>#N/A</v>
      </c>
      <c r="AS82" s="27">
        <f t="shared" si="18"/>
        <v>0.1045440481</v>
      </c>
      <c r="AT82" s="27">
        <f t="shared" si="19"/>
        <v>0.1084575088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311.8189598</v>
      </c>
      <c r="AB83" s="25">
        <v>0.006</v>
      </c>
      <c r="AC83" s="14">
        <f t="shared" si="2"/>
        <v>0</v>
      </c>
      <c r="AD83" s="27">
        <f t="shared" si="3"/>
        <v>0.01397979275</v>
      </c>
      <c r="AE83" s="28" t="str">
        <f t="shared" si="4"/>
        <v>#N/A</v>
      </c>
      <c r="AF83" s="27">
        <f t="shared" si="5"/>
        <v>0.09072999103</v>
      </c>
      <c r="AG83" s="27">
        <f t="shared" si="6"/>
        <v>0.1765438768</v>
      </c>
      <c r="AH83" s="28" t="str">
        <f t="shared" si="7"/>
        <v>#N/A</v>
      </c>
      <c r="AI83" s="27">
        <f t="shared" si="8"/>
        <v>0.04771632082</v>
      </c>
      <c r="AJ83" s="27">
        <f t="shared" si="9"/>
        <v>0.1039513387</v>
      </c>
      <c r="AK83" s="27">
        <f t="shared" si="10"/>
        <v>0.690424082</v>
      </c>
      <c r="AL83" s="27">
        <f t="shared" si="11"/>
        <v>0.6358261102</v>
      </c>
      <c r="AM83" s="28" t="str">
        <f t="shared" si="12"/>
        <v>#N/A</v>
      </c>
      <c r="AN83" s="27">
        <f t="shared" si="13"/>
        <v>0.076429872</v>
      </c>
      <c r="AO83" s="27">
        <f t="shared" si="14"/>
        <v>0.1087270318</v>
      </c>
      <c r="AP83" s="27">
        <f t="shared" si="15"/>
        <v>2.124190074</v>
      </c>
      <c r="AQ83" s="27">
        <f t="shared" si="16"/>
        <v>1.120704801</v>
      </c>
      <c r="AR83" s="28" t="str">
        <f t="shared" si="17"/>
        <v>#N/A</v>
      </c>
      <c r="AS83" s="27">
        <f t="shared" si="18"/>
        <v>0.1029785655</v>
      </c>
      <c r="AT83" s="27">
        <f t="shared" si="19"/>
        <v>0.1084575088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316.2156071</v>
      </c>
      <c r="AB84" s="25">
        <v>0.0141</v>
      </c>
      <c r="AC84" s="14">
        <f t="shared" si="2"/>
        <v>0</v>
      </c>
      <c r="AD84" s="27">
        <f t="shared" si="3"/>
        <v>0.01397979275</v>
      </c>
      <c r="AE84" s="28" t="str">
        <f t="shared" si="4"/>
        <v>#N/A</v>
      </c>
      <c r="AF84" s="27">
        <f t="shared" si="5"/>
        <v>0.1007157766</v>
      </c>
      <c r="AG84" s="27">
        <f t="shared" si="6"/>
        <v>0.1765438768</v>
      </c>
      <c r="AH84" s="28" t="str">
        <f t="shared" si="7"/>
        <v>#N/A</v>
      </c>
      <c r="AI84" s="27">
        <f t="shared" si="8"/>
        <v>0.04808647514</v>
      </c>
      <c r="AJ84" s="27">
        <f t="shared" si="9"/>
        <v>0.1039513387</v>
      </c>
      <c r="AK84" s="27">
        <f t="shared" si="10"/>
        <v>0.655374892</v>
      </c>
      <c r="AL84" s="27">
        <f t="shared" si="11"/>
        <v>0.6358261102</v>
      </c>
      <c r="AM84" s="28" t="str">
        <f t="shared" si="12"/>
        <v>#N/A</v>
      </c>
      <c r="AN84" s="27">
        <f t="shared" si="13"/>
        <v>0.07623627121</v>
      </c>
      <c r="AO84" s="27">
        <f t="shared" si="14"/>
        <v>0.1087270318</v>
      </c>
      <c r="AP84" s="27">
        <f t="shared" si="15"/>
        <v>2.226170411</v>
      </c>
      <c r="AQ84" s="27">
        <f t="shared" si="16"/>
        <v>1.120704801</v>
      </c>
      <c r="AR84" s="28" t="str">
        <f t="shared" si="17"/>
        <v>#N/A</v>
      </c>
      <c r="AS84" s="27">
        <f t="shared" si="18"/>
        <v>0.1010926777</v>
      </c>
      <c r="AT84" s="27">
        <f t="shared" si="19"/>
        <v>0.1084575088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327.3147749</v>
      </c>
      <c r="AB85" s="25">
        <v>0.0351</v>
      </c>
      <c r="AC85" s="14">
        <f t="shared" si="2"/>
        <v>0</v>
      </c>
      <c r="AD85" s="27">
        <f t="shared" si="3"/>
        <v>0.01397979275</v>
      </c>
      <c r="AE85" s="28" t="str">
        <f t="shared" si="4"/>
        <v>#N/A</v>
      </c>
      <c r="AF85" s="27">
        <f t="shared" si="5"/>
        <v>0.1643851818</v>
      </c>
      <c r="AG85" s="27">
        <f t="shared" si="6"/>
        <v>0.1765438768</v>
      </c>
      <c r="AH85" s="28" t="str">
        <f t="shared" si="7"/>
        <v>#N/A</v>
      </c>
      <c r="AI85" s="27">
        <f t="shared" si="8"/>
        <v>0.04311009163</v>
      </c>
      <c r="AJ85" s="27">
        <f t="shared" si="9"/>
        <v>0.1039513387</v>
      </c>
      <c r="AK85" s="27">
        <f t="shared" si="10"/>
        <v>0.6081192432</v>
      </c>
      <c r="AL85" s="27">
        <f t="shared" si="11"/>
        <v>0.6358261102</v>
      </c>
      <c r="AM85" s="28" t="str">
        <f t="shared" si="12"/>
        <v>#N/A</v>
      </c>
      <c r="AN85" s="27">
        <f t="shared" si="13"/>
        <v>0.0741872759</v>
      </c>
      <c r="AO85" s="27">
        <f t="shared" si="14"/>
        <v>0.1087270318</v>
      </c>
      <c r="AP85" s="27">
        <f t="shared" si="15"/>
        <v>2.216022229</v>
      </c>
      <c r="AQ85" s="27">
        <f t="shared" si="16"/>
        <v>1.120704801</v>
      </c>
      <c r="AR85" s="28" t="str">
        <f t="shared" si="17"/>
        <v>#N/A</v>
      </c>
      <c r="AS85" s="27">
        <f t="shared" si="18"/>
        <v>0.1011209372</v>
      </c>
      <c r="AT85" s="27">
        <f t="shared" si="19"/>
        <v>0.1084575088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336.6105146</v>
      </c>
      <c r="AB86" s="35">
        <v>0.0284</v>
      </c>
      <c r="AC86" s="14">
        <f t="shared" si="2"/>
        <v>0</v>
      </c>
      <c r="AD86" s="27">
        <f t="shared" si="3"/>
        <v>0.01397979275</v>
      </c>
      <c r="AE86" s="28" t="str">
        <f t="shared" si="4"/>
        <v>#N/A</v>
      </c>
      <c r="AF86" s="36">
        <f t="shared" si="5"/>
        <v>0.1938721046</v>
      </c>
      <c r="AG86" s="27">
        <f t="shared" si="6"/>
        <v>0.1765438768</v>
      </c>
      <c r="AH86" s="37" t="str">
        <f t="shared" si="7"/>
        <v>#N/A</v>
      </c>
      <c r="AI86" s="36">
        <f t="shared" si="8"/>
        <v>0.04425714118</v>
      </c>
      <c r="AJ86" s="27">
        <f t="shared" si="9"/>
        <v>0.1039513387</v>
      </c>
      <c r="AK86" s="27">
        <f t="shared" si="10"/>
        <v>0.6475940103</v>
      </c>
      <c r="AL86" s="27">
        <f t="shared" si="11"/>
        <v>0.6358261102</v>
      </c>
      <c r="AM86" s="28" t="str">
        <f t="shared" si="12"/>
        <v>#N/A</v>
      </c>
      <c r="AN86" s="27">
        <f t="shared" si="13"/>
        <v>0.07519507773</v>
      </c>
      <c r="AO86" s="27">
        <f t="shared" si="14"/>
        <v>0.1087270318</v>
      </c>
      <c r="AP86" s="27">
        <f t="shared" si="15"/>
        <v>1.944630349</v>
      </c>
      <c r="AQ86" s="27">
        <f t="shared" si="16"/>
        <v>1.120704801</v>
      </c>
      <c r="AR86" s="28" t="str">
        <f t="shared" si="17"/>
        <v>#N/A</v>
      </c>
      <c r="AS86" s="27">
        <f t="shared" si="18"/>
        <v>0.08809077445</v>
      </c>
      <c r="AT86" s="27">
        <f t="shared" si="19"/>
        <v>0.1084575088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344.0159459</v>
      </c>
      <c r="AB87" s="25">
        <v>0.022</v>
      </c>
      <c r="AC87" s="14">
        <f t="shared" si="2"/>
        <v>0</v>
      </c>
      <c r="AD87" s="27">
        <f t="shared" si="3"/>
        <v>0.01397979275</v>
      </c>
      <c r="AE87" s="28" t="str">
        <f t="shared" si="4"/>
        <v>#N/A</v>
      </c>
      <c r="AF87" s="27">
        <f t="shared" si="5"/>
        <v>0.1897974558</v>
      </c>
      <c r="AG87" s="27">
        <f t="shared" si="6"/>
        <v>0.1765438768</v>
      </c>
      <c r="AH87" s="28" t="str">
        <f t="shared" si="7"/>
        <v>#N/A</v>
      </c>
      <c r="AI87" s="27">
        <f t="shared" si="8"/>
        <v>0.04347851089</v>
      </c>
      <c r="AJ87" s="27">
        <f t="shared" si="9"/>
        <v>0.1039513387</v>
      </c>
      <c r="AK87" s="27">
        <f t="shared" si="10"/>
        <v>0.6649166554</v>
      </c>
      <c r="AL87" s="27">
        <f t="shared" si="11"/>
        <v>0.6358261102</v>
      </c>
      <c r="AM87" s="37" t="str">
        <f t="shared" si="12"/>
        <v>#N/A</v>
      </c>
      <c r="AN87" s="27">
        <f t="shared" si="13"/>
        <v>0.07561880844</v>
      </c>
      <c r="AO87" s="27">
        <f t="shared" si="14"/>
        <v>0.1087270318</v>
      </c>
      <c r="AP87" s="27">
        <f t="shared" si="15"/>
        <v>1.905639849</v>
      </c>
      <c r="AQ87" s="27">
        <f t="shared" si="16"/>
        <v>1.120704801</v>
      </c>
      <c r="AR87" s="28" t="str">
        <f t="shared" si="17"/>
        <v>#N/A</v>
      </c>
      <c r="AS87" s="27">
        <f t="shared" si="18"/>
        <v>0.08754930892</v>
      </c>
      <c r="AT87" s="27">
        <f t="shared" si="19"/>
        <v>0.1084575088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344.4975682</v>
      </c>
      <c r="AB88" s="25">
        <v>0.0014</v>
      </c>
      <c r="AC88" s="14">
        <f t="shared" si="2"/>
        <v>0</v>
      </c>
      <c r="AD88" s="27">
        <f t="shared" si="3"/>
        <v>0.01397979275</v>
      </c>
      <c r="AE88" s="28" t="str">
        <f t="shared" si="4"/>
        <v>#N/A</v>
      </c>
      <c r="AF88" s="27">
        <f t="shared" si="5"/>
        <v>0.1838862999</v>
      </c>
      <c r="AG88" s="27">
        <f t="shared" si="6"/>
        <v>0.1765438768</v>
      </c>
      <c r="AH88" s="28" t="str">
        <f t="shared" si="7"/>
        <v>#N/A</v>
      </c>
      <c r="AI88" s="27">
        <f t="shared" si="8"/>
        <v>0.04478249455</v>
      </c>
      <c r="AJ88" s="27">
        <f t="shared" si="9"/>
        <v>0.1039513387</v>
      </c>
      <c r="AK88" s="27">
        <f t="shared" si="10"/>
        <v>0.6875382543</v>
      </c>
      <c r="AL88" s="27">
        <f t="shared" si="11"/>
        <v>0.6358261102</v>
      </c>
      <c r="AM88" s="28" t="str">
        <f t="shared" si="12"/>
        <v>#N/A</v>
      </c>
      <c r="AN88" s="27">
        <f t="shared" si="13"/>
        <v>0.0756480491</v>
      </c>
      <c r="AO88" s="27">
        <f t="shared" si="14"/>
        <v>0.1087270318</v>
      </c>
      <c r="AP88" s="27">
        <f t="shared" si="15"/>
        <v>1.897983728</v>
      </c>
      <c r="AQ88" s="27">
        <f t="shared" si="16"/>
        <v>1.120704801</v>
      </c>
      <c r="AR88" s="28" t="str">
        <f t="shared" si="17"/>
        <v>#N/A</v>
      </c>
      <c r="AS88" s="27">
        <f t="shared" si="18"/>
        <v>0.08751713033</v>
      </c>
      <c r="AT88" s="27">
        <f t="shared" si="19"/>
        <v>0.1084575088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355.4525909</v>
      </c>
      <c r="AB89" s="25">
        <v>0.0318</v>
      </c>
      <c r="AC89" s="14">
        <f t="shared" si="2"/>
        <v>0</v>
      </c>
      <c r="AD89" s="27">
        <f t="shared" si="3"/>
        <v>0.01397979275</v>
      </c>
      <c r="AE89" s="28" t="str">
        <f t="shared" si="4"/>
        <v>#N/A</v>
      </c>
      <c r="AF89" s="27">
        <f t="shared" si="5"/>
        <v>0.2120796629</v>
      </c>
      <c r="AG89" s="27">
        <f t="shared" si="6"/>
        <v>0.1765438768</v>
      </c>
      <c r="AH89" s="28" t="str">
        <f t="shared" si="7"/>
        <v>#N/A</v>
      </c>
      <c r="AI89" s="27">
        <f t="shared" si="8"/>
        <v>0.04737259469</v>
      </c>
      <c r="AJ89" s="27">
        <f t="shared" si="9"/>
        <v>0.1039513387</v>
      </c>
      <c r="AK89" s="27">
        <f t="shared" si="10"/>
        <v>0.6621430195</v>
      </c>
      <c r="AL89" s="27">
        <f t="shared" si="11"/>
        <v>0.6358261102</v>
      </c>
      <c r="AM89" s="28" t="str">
        <f t="shared" si="12"/>
        <v>#N/A</v>
      </c>
      <c r="AN89" s="27">
        <f t="shared" si="13"/>
        <v>0.07603586121</v>
      </c>
      <c r="AO89" s="27">
        <f t="shared" si="14"/>
        <v>0.1087270318</v>
      </c>
      <c r="AP89" s="27">
        <f t="shared" si="15"/>
        <v>1.68334804</v>
      </c>
      <c r="AQ89" s="27">
        <f t="shared" si="16"/>
        <v>1.120704801</v>
      </c>
      <c r="AR89" s="28" t="str">
        <f t="shared" si="17"/>
        <v>#N/A</v>
      </c>
      <c r="AS89" s="27">
        <f t="shared" si="18"/>
        <v>0.08294509436</v>
      </c>
      <c r="AT89" s="27">
        <f t="shared" si="19"/>
        <v>0.1084575088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355.4881361</v>
      </c>
      <c r="AB90" s="25">
        <v>1.0E-4</v>
      </c>
      <c r="AC90" s="14">
        <f t="shared" si="2"/>
        <v>0</v>
      </c>
      <c r="AD90" s="27">
        <f t="shared" si="3"/>
        <v>0.01397979275</v>
      </c>
      <c r="AE90" s="28" t="str">
        <f t="shared" si="4"/>
        <v>#N/A</v>
      </c>
      <c r="AF90" s="27">
        <f t="shared" si="5"/>
        <v>0.2059300347</v>
      </c>
      <c r="AG90" s="27">
        <f t="shared" si="6"/>
        <v>0.1765438768</v>
      </c>
      <c r="AH90" s="28" t="str">
        <f t="shared" si="7"/>
        <v>#N/A</v>
      </c>
      <c r="AI90" s="27">
        <f t="shared" si="8"/>
        <v>0.04891867091</v>
      </c>
      <c r="AJ90" s="27">
        <f t="shared" si="9"/>
        <v>0.1039513387</v>
      </c>
      <c r="AK90" s="27">
        <f t="shared" si="10"/>
        <v>0.701725707</v>
      </c>
      <c r="AL90" s="27">
        <f t="shared" si="11"/>
        <v>0.6358261102</v>
      </c>
      <c r="AM90" s="28" t="str">
        <f t="shared" si="12"/>
        <v>#N/A</v>
      </c>
      <c r="AN90" s="27">
        <f t="shared" si="13"/>
        <v>0.07657743544</v>
      </c>
      <c r="AO90" s="27">
        <f t="shared" si="14"/>
        <v>0.1087270318</v>
      </c>
      <c r="AP90" s="27">
        <f t="shared" si="15"/>
        <v>1.745343091</v>
      </c>
      <c r="AQ90" s="27">
        <f t="shared" si="16"/>
        <v>1.120704801</v>
      </c>
      <c r="AR90" s="28" t="str">
        <f t="shared" si="17"/>
        <v>#N/A</v>
      </c>
      <c r="AS90" s="27">
        <f t="shared" si="18"/>
        <v>0.08312159339</v>
      </c>
      <c r="AT90" s="27">
        <f t="shared" si="19"/>
        <v>0.1084575088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361.2114951</v>
      </c>
      <c r="AB91" s="25">
        <v>0.0161</v>
      </c>
      <c r="AC91" s="14">
        <f t="shared" si="2"/>
        <v>0</v>
      </c>
      <c r="AD91" s="27">
        <f t="shared" si="3"/>
        <v>0.01397979275</v>
      </c>
      <c r="AE91" s="28" t="str">
        <f t="shared" si="4"/>
        <v>#N/A</v>
      </c>
      <c r="AF91" s="27">
        <f t="shared" si="5"/>
        <v>0.2338591363</v>
      </c>
      <c r="AG91" s="27">
        <f t="shared" si="6"/>
        <v>0.1765438768</v>
      </c>
      <c r="AH91" s="28" t="str">
        <f t="shared" si="7"/>
        <v>#N/A</v>
      </c>
      <c r="AI91" s="27">
        <f t="shared" si="8"/>
        <v>0.04221460325</v>
      </c>
      <c r="AJ91" s="27">
        <f t="shared" si="9"/>
        <v>0.1039513387</v>
      </c>
      <c r="AK91" s="27">
        <f t="shared" si="10"/>
        <v>0.7037700266</v>
      </c>
      <c r="AL91" s="27">
        <f t="shared" si="11"/>
        <v>0.6358261102</v>
      </c>
      <c r="AM91" s="28" t="str">
        <f t="shared" si="12"/>
        <v>#N/A</v>
      </c>
      <c r="AN91" s="27">
        <f t="shared" si="13"/>
        <v>0.0764934258</v>
      </c>
      <c r="AO91" s="27">
        <f t="shared" si="14"/>
        <v>0.1087270318</v>
      </c>
      <c r="AP91" s="27">
        <f t="shared" si="15"/>
        <v>1.682839188</v>
      </c>
      <c r="AQ91" s="27">
        <f t="shared" si="16"/>
        <v>1.120704801</v>
      </c>
      <c r="AR91" s="28" t="str">
        <f t="shared" si="17"/>
        <v>#N/A</v>
      </c>
      <c r="AS91" s="27">
        <f t="shared" si="18"/>
        <v>0.08342363929</v>
      </c>
      <c r="AT91" s="27">
        <f t="shared" si="19"/>
        <v>0.1084575088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362.2228873</v>
      </c>
      <c r="AB92" s="25">
        <v>0.0028</v>
      </c>
      <c r="AC92" s="14">
        <f t="shared" si="2"/>
        <v>0</v>
      </c>
      <c r="AD92" s="27">
        <f t="shared" si="3"/>
        <v>0.01397979275</v>
      </c>
      <c r="AE92" s="28" t="str">
        <f t="shared" si="4"/>
        <v>#N/A</v>
      </c>
      <c r="AF92" s="27">
        <f t="shared" si="5"/>
        <v>0.2227630614</v>
      </c>
      <c r="AG92" s="27">
        <f t="shared" si="6"/>
        <v>0.1765438768</v>
      </c>
      <c r="AH92" s="28" t="str">
        <f t="shared" si="7"/>
        <v>#N/A</v>
      </c>
      <c r="AI92" s="27">
        <f t="shared" si="8"/>
        <v>0.04450506611</v>
      </c>
      <c r="AJ92" s="27">
        <f t="shared" si="9"/>
        <v>0.1039513387</v>
      </c>
      <c r="AK92" s="27">
        <f t="shared" si="10"/>
        <v>0.7138904306</v>
      </c>
      <c r="AL92" s="27">
        <f t="shared" si="11"/>
        <v>0.6358261102</v>
      </c>
      <c r="AM92" s="28" t="str">
        <f t="shared" si="12"/>
        <v>#N/A</v>
      </c>
      <c r="AN92" s="27">
        <f t="shared" si="13"/>
        <v>0.07643618191</v>
      </c>
      <c r="AO92" s="27">
        <f t="shared" si="14"/>
        <v>0.1087270318</v>
      </c>
      <c r="AP92" s="27">
        <f t="shared" si="15"/>
        <v>1.578784315</v>
      </c>
      <c r="AQ92" s="27">
        <f t="shared" si="16"/>
        <v>1.120704801</v>
      </c>
      <c r="AR92" s="28" t="str">
        <f t="shared" si="17"/>
        <v>#N/A</v>
      </c>
      <c r="AS92" s="27">
        <f t="shared" si="18"/>
        <v>0.08139187816</v>
      </c>
      <c r="AT92" s="27">
        <f t="shared" si="19"/>
        <v>0.1084575088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372.2926836</v>
      </c>
      <c r="AB93" s="25">
        <v>0.0278</v>
      </c>
      <c r="AC93" s="14">
        <f t="shared" si="2"/>
        <v>0</v>
      </c>
      <c r="AD93" s="27">
        <f t="shared" si="3"/>
        <v>0.01397979275</v>
      </c>
      <c r="AE93" s="28" t="str">
        <f t="shared" si="4"/>
        <v>#N/A</v>
      </c>
      <c r="AF93" s="27">
        <f t="shared" si="5"/>
        <v>0.2171969729</v>
      </c>
      <c r="AG93" s="27">
        <f t="shared" si="6"/>
        <v>0.1765438768</v>
      </c>
      <c r="AH93" s="28" t="str">
        <f t="shared" si="7"/>
        <v>#N/A</v>
      </c>
      <c r="AI93" s="27">
        <f t="shared" si="8"/>
        <v>0.04293703635</v>
      </c>
      <c r="AJ93" s="27">
        <f t="shared" si="9"/>
        <v>0.1039513387</v>
      </c>
      <c r="AK93" s="27">
        <f t="shared" si="10"/>
        <v>0.7011673006</v>
      </c>
      <c r="AL93" s="27">
        <f t="shared" si="11"/>
        <v>0.6358261102</v>
      </c>
      <c r="AM93" s="28" t="str">
        <f t="shared" si="12"/>
        <v>#N/A</v>
      </c>
      <c r="AN93" s="27">
        <f t="shared" si="13"/>
        <v>0.07672686188</v>
      </c>
      <c r="AO93" s="27">
        <f t="shared" si="14"/>
        <v>0.1087270318</v>
      </c>
      <c r="AP93" s="27">
        <f t="shared" si="15"/>
        <v>1.554583534</v>
      </c>
      <c r="AQ93" s="27">
        <f t="shared" si="16"/>
        <v>1.120704801</v>
      </c>
      <c r="AR93" s="28" t="str">
        <f t="shared" si="17"/>
        <v>#N/A</v>
      </c>
      <c r="AS93" s="27">
        <f t="shared" si="18"/>
        <v>0.08159461826</v>
      </c>
      <c r="AT93" s="27">
        <f t="shared" si="19"/>
        <v>0.1084575088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380.259747</v>
      </c>
      <c r="AB94" s="25">
        <v>0.0214</v>
      </c>
      <c r="AC94" s="14">
        <f t="shared" si="2"/>
        <v>0</v>
      </c>
      <c r="AD94" s="27">
        <f t="shared" si="3"/>
        <v>0.01397979275</v>
      </c>
      <c r="AE94" s="28" t="str">
        <f t="shared" si="4"/>
        <v>#N/A</v>
      </c>
      <c r="AF94" s="27">
        <f t="shared" si="5"/>
        <v>0.2268057905</v>
      </c>
      <c r="AG94" s="27">
        <f t="shared" si="6"/>
        <v>0.1765438768</v>
      </c>
      <c r="AH94" s="28" t="str">
        <f t="shared" si="7"/>
        <v>#N/A</v>
      </c>
      <c r="AI94" s="27">
        <f t="shared" si="8"/>
        <v>0.04303516532</v>
      </c>
      <c r="AJ94" s="27">
        <f t="shared" si="9"/>
        <v>0.1039513387</v>
      </c>
      <c r="AK94" s="27">
        <f t="shared" si="10"/>
        <v>0.7275563201</v>
      </c>
      <c r="AL94" s="27">
        <f t="shared" si="11"/>
        <v>0.6358261102</v>
      </c>
      <c r="AM94" s="28" t="str">
        <f t="shared" si="12"/>
        <v>#N/A</v>
      </c>
      <c r="AN94" s="27">
        <f t="shared" si="13"/>
        <v>0.07705094171</v>
      </c>
      <c r="AO94" s="27">
        <f t="shared" si="14"/>
        <v>0.1087270318</v>
      </c>
      <c r="AP94" s="27">
        <f t="shared" si="15"/>
        <v>1.513739546</v>
      </c>
      <c r="AQ94" s="27">
        <f t="shared" si="16"/>
        <v>1.120704801</v>
      </c>
      <c r="AR94" s="28" t="str">
        <f t="shared" si="17"/>
        <v>#N/A</v>
      </c>
      <c r="AS94" s="27">
        <f t="shared" si="18"/>
        <v>0.08074651779</v>
      </c>
      <c r="AT94" s="27">
        <f t="shared" si="19"/>
        <v>0.1084575088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388.2071757</v>
      </c>
      <c r="AB95" s="25">
        <v>0.0209</v>
      </c>
      <c r="AC95" s="14">
        <f t="shared" si="2"/>
        <v>0</v>
      </c>
      <c r="AD95" s="27">
        <f t="shared" si="3"/>
        <v>0.01397979275</v>
      </c>
      <c r="AE95" s="28" t="str">
        <f t="shared" si="4"/>
        <v>#N/A</v>
      </c>
      <c r="AF95" s="27">
        <f t="shared" si="5"/>
        <v>0.2449761745</v>
      </c>
      <c r="AG95" s="27">
        <f t="shared" si="6"/>
        <v>0.1765438768</v>
      </c>
      <c r="AH95" s="28" t="str">
        <f t="shared" si="7"/>
        <v>#N/A</v>
      </c>
      <c r="AI95" s="27">
        <f t="shared" si="8"/>
        <v>0.04133168496</v>
      </c>
      <c r="AJ95" s="27">
        <f t="shared" si="9"/>
        <v>0.1039513387</v>
      </c>
      <c r="AK95" s="27">
        <f t="shared" si="10"/>
        <v>0.8129312908</v>
      </c>
      <c r="AL95" s="27">
        <f t="shared" si="11"/>
        <v>0.6358261102</v>
      </c>
      <c r="AM95" s="28" t="str">
        <f t="shared" si="12"/>
        <v>#N/A</v>
      </c>
      <c r="AN95" s="27">
        <f t="shared" si="13"/>
        <v>0.07290330386</v>
      </c>
      <c r="AO95" s="27">
        <f t="shared" si="14"/>
        <v>0.1087270318</v>
      </c>
      <c r="AP95" s="27">
        <f t="shared" si="15"/>
        <v>1.531834703</v>
      </c>
      <c r="AQ95" s="27">
        <f t="shared" si="16"/>
        <v>1.120704801</v>
      </c>
      <c r="AR95" s="28" t="str">
        <f t="shared" si="17"/>
        <v>#N/A</v>
      </c>
      <c r="AS95" s="27">
        <f t="shared" si="18"/>
        <v>0.08078228934</v>
      </c>
      <c r="AT95" s="27">
        <f t="shared" si="19"/>
        <v>0.1084575088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380.7147772</v>
      </c>
      <c r="AB96" s="25">
        <v>-0.0193</v>
      </c>
      <c r="AC96" s="14">
        <f t="shared" si="2"/>
        <v>-0.0193</v>
      </c>
      <c r="AD96" s="27">
        <f t="shared" si="3"/>
        <v>0.01397979275</v>
      </c>
      <c r="AE96" s="28">
        <f t="shared" si="4"/>
        <v>-0.0193</v>
      </c>
      <c r="AF96" s="27">
        <f t="shared" si="5"/>
        <v>0.2039721273</v>
      </c>
      <c r="AG96" s="27">
        <f t="shared" si="6"/>
        <v>0.1765438768</v>
      </c>
      <c r="AH96" s="28" t="str">
        <f t="shared" si="7"/>
        <v>#N/A</v>
      </c>
      <c r="AI96" s="27">
        <f t="shared" si="8"/>
        <v>0.05607049945</v>
      </c>
      <c r="AJ96" s="27">
        <f t="shared" si="9"/>
        <v>0.1039513387</v>
      </c>
      <c r="AK96" s="27">
        <f t="shared" si="10"/>
        <v>0.8814898392</v>
      </c>
      <c r="AL96" s="27">
        <f t="shared" si="11"/>
        <v>0.6358261102</v>
      </c>
      <c r="AM96" s="28" t="str">
        <f t="shared" si="12"/>
        <v>#N/A</v>
      </c>
      <c r="AN96" s="27">
        <f t="shared" si="13"/>
        <v>0.07021342362</v>
      </c>
      <c r="AO96" s="27">
        <f t="shared" si="14"/>
        <v>0.1087270318</v>
      </c>
      <c r="AP96" s="27">
        <f t="shared" si="15"/>
        <v>1.566272883</v>
      </c>
      <c r="AQ96" s="27">
        <f t="shared" si="16"/>
        <v>1.120704801</v>
      </c>
      <c r="AR96" s="28" t="str">
        <f t="shared" si="17"/>
        <v>#N/A</v>
      </c>
      <c r="AS96" s="27">
        <f t="shared" si="18"/>
        <v>0.08071571876</v>
      </c>
      <c r="AT96" s="27">
        <f t="shared" si="19"/>
        <v>0.1084575088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383.7985669</v>
      </c>
      <c r="AB97" s="25">
        <v>0.0081</v>
      </c>
      <c r="AC97" s="14">
        <f t="shared" si="2"/>
        <v>-0.01135633</v>
      </c>
      <c r="AD97" s="27">
        <f t="shared" si="3"/>
        <v>0.01397979275</v>
      </c>
      <c r="AE97" s="28" t="str">
        <f t="shared" si="4"/>
        <v>#N/A</v>
      </c>
      <c r="AF97" s="27">
        <f t="shared" si="5"/>
        <v>0.1725671931</v>
      </c>
      <c r="AG97" s="27">
        <f t="shared" si="6"/>
        <v>0.1765438768</v>
      </c>
      <c r="AH97" s="28" t="str">
        <f t="shared" si="7"/>
        <v>#N/A</v>
      </c>
      <c r="AI97" s="27">
        <f t="shared" si="8"/>
        <v>0.05225471706</v>
      </c>
      <c r="AJ97" s="27">
        <f t="shared" si="9"/>
        <v>0.1039513387</v>
      </c>
      <c r="AK97" s="27">
        <f t="shared" si="10"/>
        <v>0.8862983902</v>
      </c>
      <c r="AL97" s="27">
        <f t="shared" si="11"/>
        <v>0.6358261102</v>
      </c>
      <c r="AM97" s="28" t="str">
        <f t="shared" si="12"/>
        <v>#N/A</v>
      </c>
      <c r="AN97" s="27">
        <f t="shared" si="13"/>
        <v>0.06974192973</v>
      </c>
      <c r="AO97" s="27">
        <f t="shared" si="14"/>
        <v>0.1087270318</v>
      </c>
      <c r="AP97" s="27">
        <f t="shared" si="15"/>
        <v>1.447480129</v>
      </c>
      <c r="AQ97" s="27">
        <f t="shared" si="16"/>
        <v>1.120704801</v>
      </c>
      <c r="AR97" s="28" t="str">
        <f t="shared" si="17"/>
        <v>#N/A</v>
      </c>
      <c r="AS97" s="27">
        <f t="shared" si="18"/>
        <v>0.08204770006</v>
      </c>
      <c r="AT97" s="27">
        <f t="shared" si="19"/>
        <v>0.1084575088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412.7369789</v>
      </c>
      <c r="AB98" s="35">
        <v>0.0754</v>
      </c>
      <c r="AC98" s="14">
        <f t="shared" si="2"/>
        <v>0</v>
      </c>
      <c r="AD98" s="27">
        <f t="shared" si="3"/>
        <v>0.01397979275</v>
      </c>
      <c r="AE98" s="28" t="str">
        <f t="shared" si="4"/>
        <v>#N/A</v>
      </c>
      <c r="AF98" s="36">
        <f t="shared" si="5"/>
        <v>0.226155931</v>
      </c>
      <c r="AG98" s="27">
        <f t="shared" si="6"/>
        <v>0.1765438768</v>
      </c>
      <c r="AH98" s="37" t="str">
        <f t="shared" si="7"/>
        <v>#N/A</v>
      </c>
      <c r="AI98" s="36">
        <f t="shared" si="8"/>
        <v>0.08044722155</v>
      </c>
      <c r="AJ98" s="27">
        <f t="shared" si="9"/>
        <v>0.1039513387</v>
      </c>
      <c r="AK98" s="27">
        <f t="shared" si="10"/>
        <v>0.9407811872</v>
      </c>
      <c r="AL98" s="27">
        <f t="shared" si="11"/>
        <v>0.6358261102</v>
      </c>
      <c r="AM98" s="28" t="str">
        <f t="shared" si="12"/>
        <v>#N/A</v>
      </c>
      <c r="AN98" s="27">
        <f t="shared" si="13"/>
        <v>0.06625732448</v>
      </c>
      <c r="AO98" s="27">
        <f t="shared" si="14"/>
        <v>0.1087270318</v>
      </c>
      <c r="AP98" s="27">
        <f t="shared" si="15"/>
        <v>1.446509388</v>
      </c>
      <c r="AQ98" s="27">
        <f t="shared" si="16"/>
        <v>1.120704801</v>
      </c>
      <c r="AR98" s="28" t="str">
        <f t="shared" si="17"/>
        <v>#N/A</v>
      </c>
      <c r="AS98" s="27">
        <f t="shared" si="18"/>
        <v>0.08205463744</v>
      </c>
      <c r="AT98" s="27">
        <f t="shared" si="19"/>
        <v>0.1084575088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425.2429093</v>
      </c>
      <c r="AB99" s="25">
        <v>0.0303</v>
      </c>
      <c r="AC99" s="14">
        <f t="shared" si="2"/>
        <v>0</v>
      </c>
      <c r="AD99" s="27">
        <f t="shared" si="3"/>
        <v>0.01397979275</v>
      </c>
      <c r="AE99" s="28" t="str">
        <f t="shared" si="4"/>
        <v>#N/A</v>
      </c>
      <c r="AF99" s="27">
        <f t="shared" si="5"/>
        <v>0.2361139488</v>
      </c>
      <c r="AG99" s="27">
        <f t="shared" si="6"/>
        <v>0.1765438768</v>
      </c>
      <c r="AH99" s="28" t="str">
        <f t="shared" si="7"/>
        <v>#N/A</v>
      </c>
      <c r="AI99" s="27">
        <f t="shared" si="8"/>
        <v>0.08139041713</v>
      </c>
      <c r="AJ99" s="27">
        <f t="shared" si="9"/>
        <v>0.1039513387</v>
      </c>
      <c r="AK99" s="27">
        <f t="shared" si="10"/>
        <v>1.051824704</v>
      </c>
      <c r="AL99" s="27">
        <f t="shared" si="11"/>
        <v>0.6358261102</v>
      </c>
      <c r="AM99" s="37" t="str">
        <f t="shared" si="12"/>
        <v>#N/A</v>
      </c>
      <c r="AN99" s="27">
        <f t="shared" si="13"/>
        <v>0.07386948271</v>
      </c>
      <c r="AO99" s="27">
        <f t="shared" si="14"/>
        <v>0.1087270318</v>
      </c>
      <c r="AP99" s="27">
        <f t="shared" si="15"/>
        <v>1.457478233</v>
      </c>
      <c r="AQ99" s="27">
        <f t="shared" si="16"/>
        <v>1.120704801</v>
      </c>
      <c r="AR99" s="28" t="str">
        <f t="shared" si="17"/>
        <v>#N/A</v>
      </c>
      <c r="AS99" s="27">
        <f t="shared" si="18"/>
        <v>0.08273790024</v>
      </c>
      <c r="AT99" s="27">
        <f t="shared" si="19"/>
        <v>0.1084575088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445.0167046</v>
      </c>
      <c r="AB100" s="25">
        <v>0.0465</v>
      </c>
      <c r="AC100" s="14">
        <f t="shared" si="2"/>
        <v>0</v>
      </c>
      <c r="AD100" s="27">
        <f t="shared" si="3"/>
        <v>0.01397979275</v>
      </c>
      <c r="AE100" s="28" t="str">
        <f t="shared" si="4"/>
        <v>#N/A</v>
      </c>
      <c r="AF100" s="27">
        <f t="shared" si="5"/>
        <v>0.2917847488</v>
      </c>
      <c r="AG100" s="27">
        <f t="shared" si="6"/>
        <v>0.1765438768</v>
      </c>
      <c r="AH100" s="28" t="str">
        <f t="shared" si="7"/>
        <v>#N/A</v>
      </c>
      <c r="AI100" s="27">
        <f t="shared" si="8"/>
        <v>0.0837759512</v>
      </c>
      <c r="AJ100" s="27">
        <f t="shared" si="9"/>
        <v>0.1039513387</v>
      </c>
      <c r="AK100" s="27">
        <f t="shared" si="10"/>
        <v>1.082138277</v>
      </c>
      <c r="AL100" s="27">
        <f t="shared" si="11"/>
        <v>0.6358261102</v>
      </c>
      <c r="AM100" s="28" t="str">
        <f t="shared" si="12"/>
        <v>#N/A</v>
      </c>
      <c r="AN100" s="27">
        <f t="shared" si="13"/>
        <v>0.07402326211</v>
      </c>
      <c r="AO100" s="27">
        <f t="shared" si="14"/>
        <v>0.1087270318</v>
      </c>
      <c r="AP100" s="27">
        <f t="shared" si="15"/>
        <v>1.338974433</v>
      </c>
      <c r="AQ100" s="27">
        <f t="shared" si="16"/>
        <v>1.120704801</v>
      </c>
      <c r="AR100" s="28" t="str">
        <f t="shared" si="17"/>
        <v>#N/A</v>
      </c>
      <c r="AS100" s="27">
        <f t="shared" si="18"/>
        <v>0.07723449567</v>
      </c>
      <c r="AT100" s="27">
        <f t="shared" si="19"/>
        <v>0.1084575088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463.1288845</v>
      </c>
      <c r="AB101" s="25">
        <v>0.0407</v>
      </c>
      <c r="AC101" s="14">
        <f t="shared" si="2"/>
        <v>0</v>
      </c>
      <c r="AD101" s="27">
        <f t="shared" si="3"/>
        <v>0.01397979275</v>
      </c>
      <c r="AE101" s="28" t="str">
        <f t="shared" si="4"/>
        <v>#N/A</v>
      </c>
      <c r="AF101" s="27">
        <f t="shared" si="5"/>
        <v>0.3029273</v>
      </c>
      <c r="AG101" s="27">
        <f t="shared" si="6"/>
        <v>0.1765438768</v>
      </c>
      <c r="AH101" s="28" t="str">
        <f t="shared" si="7"/>
        <v>#N/A</v>
      </c>
      <c r="AI101" s="27">
        <f t="shared" si="8"/>
        <v>0.08538920519</v>
      </c>
      <c r="AJ101" s="27">
        <f t="shared" si="9"/>
        <v>0.1039513387</v>
      </c>
      <c r="AK101" s="27">
        <f t="shared" si="10"/>
        <v>1.07066208</v>
      </c>
      <c r="AL101" s="27">
        <f t="shared" si="11"/>
        <v>0.6358261102</v>
      </c>
      <c r="AM101" s="28" t="str">
        <f t="shared" si="12"/>
        <v>#N/A</v>
      </c>
      <c r="AN101" s="27">
        <f t="shared" si="13"/>
        <v>0.07324865609</v>
      </c>
      <c r="AO101" s="27">
        <f t="shared" si="14"/>
        <v>0.1087270318</v>
      </c>
      <c r="AP101" s="27">
        <f t="shared" si="15"/>
        <v>1.564686446</v>
      </c>
      <c r="AQ101" s="27">
        <f t="shared" si="16"/>
        <v>1.120704801</v>
      </c>
      <c r="AR101" s="28" t="str">
        <f t="shared" si="17"/>
        <v>#N/A</v>
      </c>
      <c r="AS101" s="27">
        <f t="shared" si="18"/>
        <v>0.07355211481</v>
      </c>
      <c r="AT101" s="27">
        <f t="shared" si="19"/>
        <v>0.1084575088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469.7516275</v>
      </c>
      <c r="AB102" s="25">
        <v>0.0143</v>
      </c>
      <c r="AC102" s="14">
        <f t="shared" si="2"/>
        <v>0</v>
      </c>
      <c r="AD102" s="27">
        <f t="shared" si="3"/>
        <v>0.01397979275</v>
      </c>
      <c r="AE102" s="28" t="str">
        <f t="shared" si="4"/>
        <v>#N/A</v>
      </c>
      <c r="AF102" s="27">
        <f t="shared" si="5"/>
        <v>0.3214270176</v>
      </c>
      <c r="AG102" s="27">
        <f t="shared" si="6"/>
        <v>0.1765438768</v>
      </c>
      <c r="AH102" s="28" t="str">
        <f t="shared" si="7"/>
        <v>#N/A</v>
      </c>
      <c r="AI102" s="27">
        <f t="shared" si="8"/>
        <v>0.08244330283</v>
      </c>
      <c r="AJ102" s="27">
        <f t="shared" si="9"/>
        <v>0.1039513387</v>
      </c>
      <c r="AK102" s="27">
        <f t="shared" si="10"/>
        <v>1.078852042</v>
      </c>
      <c r="AL102" s="27">
        <f t="shared" si="11"/>
        <v>0.6358261102</v>
      </c>
      <c r="AM102" s="28" t="str">
        <f t="shared" si="12"/>
        <v>#N/A</v>
      </c>
      <c r="AN102" s="27">
        <f t="shared" si="13"/>
        <v>0.07359246079</v>
      </c>
      <c r="AO102" s="27">
        <f t="shared" si="14"/>
        <v>0.1087270318</v>
      </c>
      <c r="AP102" s="27">
        <f t="shared" si="15"/>
        <v>1.622906038</v>
      </c>
      <c r="AQ102" s="27">
        <f t="shared" si="16"/>
        <v>1.120704801</v>
      </c>
      <c r="AR102" s="28" t="str">
        <f t="shared" si="17"/>
        <v>#N/A</v>
      </c>
      <c r="AS102" s="27">
        <f t="shared" si="18"/>
        <v>0.07437277705</v>
      </c>
      <c r="AT102" s="27">
        <f t="shared" si="19"/>
        <v>0.1084575088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485.8171332</v>
      </c>
      <c r="AB103" s="25">
        <v>0.0342</v>
      </c>
      <c r="AC103" s="14">
        <f t="shared" si="2"/>
        <v>0</v>
      </c>
      <c r="AD103" s="27">
        <f t="shared" si="3"/>
        <v>0.01397979275</v>
      </c>
      <c r="AE103" s="28" t="str">
        <f t="shared" si="4"/>
        <v>#N/A</v>
      </c>
      <c r="AF103" s="27">
        <f t="shared" si="5"/>
        <v>0.3449658711</v>
      </c>
      <c r="AG103" s="27">
        <f t="shared" si="6"/>
        <v>0.1765438768</v>
      </c>
      <c r="AH103" s="28" t="str">
        <f t="shared" si="7"/>
        <v>#N/A</v>
      </c>
      <c r="AI103" s="27">
        <f t="shared" si="8"/>
        <v>0.0825978373</v>
      </c>
      <c r="AJ103" s="27">
        <f t="shared" si="9"/>
        <v>0.1039513387</v>
      </c>
      <c r="AK103" s="27">
        <f t="shared" si="10"/>
        <v>1.018938746</v>
      </c>
      <c r="AL103" s="27">
        <f t="shared" si="11"/>
        <v>0.6358261102</v>
      </c>
      <c r="AM103" s="28" t="str">
        <f t="shared" si="12"/>
        <v>#N/A</v>
      </c>
      <c r="AN103" s="27">
        <f t="shared" si="13"/>
        <v>0.07231678656</v>
      </c>
      <c r="AO103" s="27">
        <f t="shared" si="14"/>
        <v>0.1087270318</v>
      </c>
      <c r="AP103" s="27">
        <f t="shared" si="15"/>
        <v>1.658818303</v>
      </c>
      <c r="AQ103" s="27">
        <f t="shared" si="16"/>
        <v>1.120704801</v>
      </c>
      <c r="AR103" s="28" t="str">
        <f t="shared" si="17"/>
        <v>#N/A</v>
      </c>
      <c r="AS103" s="27">
        <f t="shared" si="18"/>
        <v>0.07403152306</v>
      </c>
      <c r="AT103" s="27">
        <f t="shared" si="19"/>
        <v>0.1084575088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504.7640014</v>
      </c>
      <c r="AB104" s="25">
        <v>0.039</v>
      </c>
      <c r="AC104" s="14">
        <f t="shared" si="2"/>
        <v>0</v>
      </c>
      <c r="AD104" s="27">
        <f t="shared" si="3"/>
        <v>0.01397979275</v>
      </c>
      <c r="AE104" s="28" t="str">
        <f t="shared" si="4"/>
        <v>#N/A</v>
      </c>
      <c r="AF104" s="27">
        <f t="shared" si="5"/>
        <v>0.3935176906</v>
      </c>
      <c r="AG104" s="27">
        <f t="shared" si="6"/>
        <v>0.1765438768</v>
      </c>
      <c r="AH104" s="28" t="str">
        <f t="shared" si="7"/>
        <v>#N/A</v>
      </c>
      <c r="AI104" s="27">
        <f t="shared" si="8"/>
        <v>0.07974360618</v>
      </c>
      <c r="AJ104" s="27">
        <f t="shared" si="9"/>
        <v>0.1039513387</v>
      </c>
      <c r="AK104" s="27">
        <f t="shared" si="10"/>
        <v>1.003056841</v>
      </c>
      <c r="AL104" s="27">
        <f t="shared" si="11"/>
        <v>0.6358261102</v>
      </c>
      <c r="AM104" s="28" t="str">
        <f t="shared" si="12"/>
        <v>#N/A</v>
      </c>
      <c r="AN104" s="27">
        <f t="shared" si="13"/>
        <v>0.07159395758</v>
      </c>
      <c r="AO104" s="27">
        <f t="shared" si="14"/>
        <v>0.1087270318</v>
      </c>
      <c r="AP104" s="27">
        <f t="shared" si="15"/>
        <v>1.712052361</v>
      </c>
      <c r="AQ104" s="27">
        <f t="shared" si="16"/>
        <v>1.120704801</v>
      </c>
      <c r="AR104" s="28" t="str">
        <f t="shared" si="17"/>
        <v>#N/A</v>
      </c>
      <c r="AS104" s="27">
        <f t="shared" si="18"/>
        <v>0.07443360914</v>
      </c>
      <c r="AT104" s="27">
        <f t="shared" si="19"/>
        <v>0.1084575088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535.5546055</v>
      </c>
      <c r="AB105" s="25">
        <v>0.061</v>
      </c>
      <c r="AC105" s="14">
        <f t="shared" si="2"/>
        <v>0</v>
      </c>
      <c r="AD105" s="27">
        <f t="shared" si="3"/>
        <v>0.01397979275</v>
      </c>
      <c r="AE105" s="28" t="str">
        <f t="shared" si="4"/>
        <v>#N/A</v>
      </c>
      <c r="AF105" s="27">
        <f t="shared" si="5"/>
        <v>0.438531105</v>
      </c>
      <c r="AG105" s="27">
        <f t="shared" si="6"/>
        <v>0.1765438768</v>
      </c>
      <c r="AH105" s="28" t="str">
        <f t="shared" si="7"/>
        <v>#N/A</v>
      </c>
      <c r="AI105" s="27">
        <f t="shared" si="8"/>
        <v>0.0861793215</v>
      </c>
      <c r="AJ105" s="27">
        <f t="shared" si="9"/>
        <v>0.1039513387</v>
      </c>
      <c r="AK105" s="27">
        <f t="shared" si="10"/>
        <v>1.012353565</v>
      </c>
      <c r="AL105" s="27">
        <f t="shared" si="11"/>
        <v>0.6358261102</v>
      </c>
      <c r="AM105" s="28" t="str">
        <f t="shared" si="12"/>
        <v>#N/A</v>
      </c>
      <c r="AN105" s="27">
        <f t="shared" si="13"/>
        <v>0.07198017915</v>
      </c>
      <c r="AO105" s="27">
        <f t="shared" si="14"/>
        <v>0.1087270318</v>
      </c>
      <c r="AP105" s="27">
        <f t="shared" si="15"/>
        <v>1.714142173</v>
      </c>
      <c r="AQ105" s="27">
        <f t="shared" si="16"/>
        <v>1.120704801</v>
      </c>
      <c r="AR105" s="28" t="str">
        <f t="shared" si="17"/>
        <v>#N/A</v>
      </c>
      <c r="AS105" s="27">
        <f t="shared" si="18"/>
        <v>0.07448081905</v>
      </c>
      <c r="AT105" s="27">
        <f t="shared" si="19"/>
        <v>0.1084575088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533.2517207</v>
      </c>
      <c r="AB106" s="25">
        <v>-0.0043</v>
      </c>
      <c r="AC106" s="14">
        <f t="shared" si="2"/>
        <v>-0.0043</v>
      </c>
      <c r="AD106" s="27">
        <f t="shared" si="3"/>
        <v>0.01397979275</v>
      </c>
      <c r="AE106" s="28">
        <f t="shared" si="4"/>
        <v>-0.0043</v>
      </c>
      <c r="AF106" s="27">
        <f t="shared" si="5"/>
        <v>0.4023354427</v>
      </c>
      <c r="AG106" s="27">
        <f t="shared" si="6"/>
        <v>0.1765438768</v>
      </c>
      <c r="AH106" s="28" t="str">
        <f t="shared" si="7"/>
        <v>#N/A</v>
      </c>
      <c r="AI106" s="27">
        <f t="shared" si="8"/>
        <v>0.09288702816</v>
      </c>
      <c r="AJ106" s="27">
        <f t="shared" si="9"/>
        <v>0.1039513387</v>
      </c>
      <c r="AK106" s="27">
        <f t="shared" si="10"/>
        <v>1.063304149</v>
      </c>
      <c r="AL106" s="27">
        <f t="shared" si="11"/>
        <v>0.6358261102</v>
      </c>
      <c r="AM106" s="28" t="str">
        <f t="shared" si="12"/>
        <v>#N/A</v>
      </c>
      <c r="AN106" s="27">
        <f t="shared" si="13"/>
        <v>0.07535977644</v>
      </c>
      <c r="AO106" s="27">
        <f t="shared" si="14"/>
        <v>0.1087270318</v>
      </c>
      <c r="AP106" s="27">
        <f t="shared" si="15"/>
        <v>1.894466625</v>
      </c>
      <c r="AQ106" s="27">
        <f t="shared" si="16"/>
        <v>1.120704801</v>
      </c>
      <c r="AR106" s="28" t="str">
        <f t="shared" si="17"/>
        <v>#N/A</v>
      </c>
      <c r="AS106" s="27">
        <f t="shared" si="18"/>
        <v>0.07633424515</v>
      </c>
      <c r="AT106" s="27">
        <f t="shared" si="19"/>
        <v>0.1084575088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542.636951</v>
      </c>
      <c r="AB107" s="25">
        <v>0.0176</v>
      </c>
      <c r="AC107" s="14">
        <f t="shared" si="2"/>
        <v>0</v>
      </c>
      <c r="AD107" s="27">
        <f t="shared" si="3"/>
        <v>0.01397979275</v>
      </c>
      <c r="AE107" s="28" t="str">
        <f t="shared" si="4"/>
        <v>#N/A</v>
      </c>
      <c r="AF107" s="27">
        <f t="shared" si="5"/>
        <v>0.3978024748</v>
      </c>
      <c r="AG107" s="27">
        <f t="shared" si="6"/>
        <v>0.1765438768</v>
      </c>
      <c r="AH107" s="28" t="str">
        <f t="shared" si="7"/>
        <v>#N/A</v>
      </c>
      <c r="AI107" s="27">
        <f t="shared" si="8"/>
        <v>0.09325497306</v>
      </c>
      <c r="AJ107" s="27">
        <f t="shared" si="9"/>
        <v>0.1039513387</v>
      </c>
      <c r="AK107" s="27">
        <f t="shared" si="10"/>
        <v>0.9175209453</v>
      </c>
      <c r="AL107" s="27">
        <f t="shared" si="11"/>
        <v>0.6358261102</v>
      </c>
      <c r="AM107" s="28" t="str">
        <f t="shared" si="12"/>
        <v>#N/A</v>
      </c>
      <c r="AN107" s="27">
        <f t="shared" si="13"/>
        <v>0.07035313917</v>
      </c>
      <c r="AO107" s="27">
        <f t="shared" si="14"/>
        <v>0.1087270318</v>
      </c>
      <c r="AP107" s="27">
        <f t="shared" si="15"/>
        <v>1.908194166</v>
      </c>
      <c r="AQ107" s="27">
        <f t="shared" si="16"/>
        <v>1.120704801</v>
      </c>
      <c r="AR107" s="28" t="str">
        <f t="shared" si="17"/>
        <v>#N/A</v>
      </c>
      <c r="AS107" s="27">
        <f t="shared" si="18"/>
        <v>0.07602311424</v>
      </c>
      <c r="AT107" s="27">
        <f t="shared" si="19"/>
        <v>0.1084575088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531.2958387</v>
      </c>
      <c r="AB108" s="25">
        <v>-0.0209</v>
      </c>
      <c r="AC108" s="14">
        <f t="shared" si="2"/>
        <v>-0.0209</v>
      </c>
      <c r="AD108" s="27">
        <f t="shared" si="3"/>
        <v>0.01397979275</v>
      </c>
      <c r="AE108" s="28">
        <f t="shared" si="4"/>
        <v>-0.0209</v>
      </c>
      <c r="AF108" s="27">
        <f t="shared" si="5"/>
        <v>0.3955219773</v>
      </c>
      <c r="AG108" s="27">
        <f t="shared" si="6"/>
        <v>0.1765438768</v>
      </c>
      <c r="AH108" s="28" t="str">
        <f t="shared" si="7"/>
        <v>#N/A</v>
      </c>
      <c r="AI108" s="27">
        <f t="shared" si="8"/>
        <v>0.09416130744</v>
      </c>
      <c r="AJ108" s="27">
        <f t="shared" si="9"/>
        <v>0.1039513387</v>
      </c>
      <c r="AK108" s="27">
        <f t="shared" si="10"/>
        <v>0.8981219007</v>
      </c>
      <c r="AL108" s="27">
        <f t="shared" si="11"/>
        <v>0.6358261102</v>
      </c>
      <c r="AM108" s="28" t="str">
        <f t="shared" si="12"/>
        <v>#N/A</v>
      </c>
      <c r="AN108" s="27">
        <f t="shared" si="13"/>
        <v>0.07012469438</v>
      </c>
      <c r="AO108" s="27">
        <f t="shared" si="14"/>
        <v>0.1087270318</v>
      </c>
      <c r="AP108" s="27">
        <f t="shared" si="15"/>
        <v>1.880734336</v>
      </c>
      <c r="AQ108" s="27">
        <f t="shared" si="16"/>
        <v>1.120704801</v>
      </c>
      <c r="AR108" s="28" t="str">
        <f t="shared" si="17"/>
        <v>#N/A</v>
      </c>
      <c r="AS108" s="27">
        <f t="shared" si="18"/>
        <v>0.07591020811</v>
      </c>
      <c r="AT108" s="27">
        <f t="shared" si="19"/>
        <v>0.1084575088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533.421022</v>
      </c>
      <c r="AB109" s="25">
        <v>0.004</v>
      </c>
      <c r="AC109" s="14">
        <f t="shared" si="2"/>
        <v>-0.0169836</v>
      </c>
      <c r="AD109" s="27">
        <f t="shared" si="3"/>
        <v>0.01397979275</v>
      </c>
      <c r="AE109" s="28" t="str">
        <f t="shared" si="4"/>
        <v>#N/A</v>
      </c>
      <c r="AF109" s="27">
        <f t="shared" si="5"/>
        <v>0.38984631</v>
      </c>
      <c r="AG109" s="27">
        <f t="shared" si="6"/>
        <v>0.1765438768</v>
      </c>
      <c r="AH109" s="28" t="str">
        <f t="shared" si="7"/>
        <v>#N/A</v>
      </c>
      <c r="AI109" s="27">
        <f t="shared" si="8"/>
        <v>0.09521331076</v>
      </c>
      <c r="AJ109" s="27">
        <f t="shared" si="9"/>
        <v>0.1039513387</v>
      </c>
      <c r="AK109" s="27">
        <f t="shared" si="10"/>
        <v>0.8493891461</v>
      </c>
      <c r="AL109" s="27">
        <f t="shared" si="11"/>
        <v>0.6358261102</v>
      </c>
      <c r="AM109" s="28" t="str">
        <f t="shared" si="12"/>
        <v>#N/A</v>
      </c>
      <c r="AN109" s="27">
        <f t="shared" si="13"/>
        <v>0.07330663323</v>
      </c>
      <c r="AO109" s="27">
        <f t="shared" si="14"/>
        <v>0.1087270318</v>
      </c>
      <c r="AP109" s="27">
        <f t="shared" si="15"/>
        <v>1.701913007</v>
      </c>
      <c r="AQ109" s="27">
        <f t="shared" si="16"/>
        <v>1.120704801</v>
      </c>
      <c r="AR109" s="28" t="str">
        <f t="shared" si="17"/>
        <v>#N/A</v>
      </c>
      <c r="AS109" s="27">
        <f t="shared" si="18"/>
        <v>0.07694174662</v>
      </c>
      <c r="AT109" s="27">
        <f t="shared" si="19"/>
        <v>0.1084575088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557.1582575</v>
      </c>
      <c r="AB110" s="35">
        <v>0.0445</v>
      </c>
      <c r="AC110" s="14">
        <f t="shared" si="2"/>
        <v>0</v>
      </c>
      <c r="AD110" s="27">
        <f t="shared" si="3"/>
        <v>0.01397979275</v>
      </c>
      <c r="AE110" s="28" t="str">
        <f t="shared" si="4"/>
        <v>#N/A</v>
      </c>
      <c r="AF110" s="36">
        <f t="shared" si="5"/>
        <v>0.3499111687</v>
      </c>
      <c r="AG110" s="27">
        <f t="shared" si="6"/>
        <v>0.1765438768</v>
      </c>
      <c r="AH110" s="37" t="str">
        <f t="shared" si="7"/>
        <v>#N/A</v>
      </c>
      <c r="AI110" s="36">
        <f t="shared" si="8"/>
        <v>0.08267330557</v>
      </c>
      <c r="AJ110" s="27">
        <f t="shared" si="9"/>
        <v>0.1039513387</v>
      </c>
      <c r="AK110" s="27">
        <f t="shared" si="10"/>
        <v>0.8975847754</v>
      </c>
      <c r="AL110" s="27">
        <f t="shared" si="11"/>
        <v>0.6358261102</v>
      </c>
      <c r="AM110" s="28" t="str">
        <f t="shared" si="12"/>
        <v>#N/A</v>
      </c>
      <c r="AN110" s="27">
        <f t="shared" si="13"/>
        <v>0.07006952398</v>
      </c>
      <c r="AO110" s="27">
        <f t="shared" si="14"/>
        <v>0.1087270318</v>
      </c>
      <c r="AP110" s="27">
        <f t="shared" si="15"/>
        <v>1.685064495</v>
      </c>
      <c r="AQ110" s="27">
        <f t="shared" si="16"/>
        <v>1.120704801</v>
      </c>
      <c r="AR110" s="28" t="str">
        <f t="shared" si="17"/>
        <v>#N/A</v>
      </c>
      <c r="AS110" s="27">
        <f t="shared" si="18"/>
        <v>0.07710376807</v>
      </c>
      <c r="AT110" s="27">
        <f t="shared" si="19"/>
        <v>0.1084575088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571.3100773</v>
      </c>
      <c r="AB111" s="25">
        <v>0.0254</v>
      </c>
      <c r="AC111" s="14">
        <f t="shared" si="2"/>
        <v>0</v>
      </c>
      <c r="AD111" s="27">
        <f t="shared" si="3"/>
        <v>0.01397979275</v>
      </c>
      <c r="AE111" s="28" t="str">
        <f t="shared" si="4"/>
        <v>#N/A</v>
      </c>
      <c r="AF111" s="27">
        <f t="shared" si="5"/>
        <v>0.3434911311</v>
      </c>
      <c r="AG111" s="27">
        <f t="shared" si="6"/>
        <v>0.1765438768</v>
      </c>
      <c r="AH111" s="28" t="str">
        <f t="shared" si="7"/>
        <v>#N/A</v>
      </c>
      <c r="AI111" s="27">
        <f t="shared" si="8"/>
        <v>0.08251285299</v>
      </c>
      <c r="AJ111" s="27">
        <f t="shared" si="9"/>
        <v>0.1039513387</v>
      </c>
      <c r="AK111" s="27">
        <f t="shared" si="10"/>
        <v>0.9760990009</v>
      </c>
      <c r="AL111" s="27">
        <f t="shared" si="11"/>
        <v>0.6358261102</v>
      </c>
      <c r="AM111" s="37" t="str">
        <f t="shared" si="12"/>
        <v>#N/A</v>
      </c>
      <c r="AN111" s="27">
        <f t="shared" si="13"/>
        <v>0.07108287316</v>
      </c>
      <c r="AO111" s="27">
        <f t="shared" si="14"/>
        <v>0.1087270318</v>
      </c>
      <c r="AP111" s="27">
        <f t="shared" si="15"/>
        <v>1.755772688</v>
      </c>
      <c r="AQ111" s="27">
        <f t="shared" si="16"/>
        <v>1.120704801</v>
      </c>
      <c r="AR111" s="28" t="str">
        <f t="shared" si="17"/>
        <v>#N/A</v>
      </c>
      <c r="AS111" s="27">
        <f t="shared" si="18"/>
        <v>0.07809001759</v>
      </c>
      <c r="AT111" s="27">
        <f t="shared" si="19"/>
        <v>0.1084575088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565.6541075</v>
      </c>
      <c r="AB112" s="25">
        <v>-0.0099</v>
      </c>
      <c r="AC112" s="14">
        <f t="shared" si="2"/>
        <v>-0.0099</v>
      </c>
      <c r="AD112" s="27">
        <f t="shared" si="3"/>
        <v>0.01397979275</v>
      </c>
      <c r="AE112" s="28">
        <f t="shared" si="4"/>
        <v>-0.0099</v>
      </c>
      <c r="AF112" s="27">
        <f t="shared" si="5"/>
        <v>0.2710851113</v>
      </c>
      <c r="AG112" s="27">
        <f t="shared" si="6"/>
        <v>0.1765438768</v>
      </c>
      <c r="AH112" s="28" t="str">
        <f t="shared" si="7"/>
        <v>#N/A</v>
      </c>
      <c r="AI112" s="27">
        <f t="shared" si="8"/>
        <v>0.08581472643</v>
      </c>
      <c r="AJ112" s="27">
        <f t="shared" si="9"/>
        <v>0.1039513387</v>
      </c>
      <c r="AK112" s="27">
        <f t="shared" si="10"/>
        <v>0.9759063047</v>
      </c>
      <c r="AL112" s="27">
        <f t="shared" si="11"/>
        <v>0.6358261102</v>
      </c>
      <c r="AM112" s="28" t="str">
        <f t="shared" si="12"/>
        <v>#N/A</v>
      </c>
      <c r="AN112" s="27">
        <f t="shared" si="13"/>
        <v>0.07107990607</v>
      </c>
      <c r="AO112" s="27">
        <f t="shared" si="14"/>
        <v>0.1087270318</v>
      </c>
      <c r="AP112" s="27">
        <f t="shared" si="15"/>
        <v>1.802508494</v>
      </c>
      <c r="AQ112" s="27">
        <f t="shared" si="16"/>
        <v>1.120704801</v>
      </c>
      <c r="AR112" s="28" t="str">
        <f t="shared" si="17"/>
        <v>#N/A</v>
      </c>
      <c r="AS112" s="27">
        <f t="shared" si="18"/>
        <v>0.07806436697</v>
      </c>
      <c r="AT112" s="27">
        <f t="shared" si="19"/>
        <v>0.1084575088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559.2622161</v>
      </c>
      <c r="AB113" s="25">
        <v>-0.0113</v>
      </c>
      <c r="AC113" s="14">
        <f t="shared" si="2"/>
        <v>-0.02108813</v>
      </c>
      <c r="AD113" s="27">
        <f t="shared" si="3"/>
        <v>0.01397979275</v>
      </c>
      <c r="AE113" s="28">
        <f t="shared" si="4"/>
        <v>-0.0113</v>
      </c>
      <c r="AF113" s="27">
        <f t="shared" si="5"/>
        <v>0.2075736038</v>
      </c>
      <c r="AG113" s="27">
        <f t="shared" si="6"/>
        <v>0.1765438768</v>
      </c>
      <c r="AH113" s="28" t="str">
        <f t="shared" si="7"/>
        <v>#N/A</v>
      </c>
      <c r="AI113" s="27">
        <f t="shared" si="8"/>
        <v>0.08816237086</v>
      </c>
      <c r="AJ113" s="27">
        <f t="shared" si="9"/>
        <v>0.1039513387</v>
      </c>
      <c r="AK113" s="27">
        <f t="shared" si="10"/>
        <v>0.9439038477</v>
      </c>
      <c r="AL113" s="27">
        <f t="shared" si="11"/>
        <v>0.6358261102</v>
      </c>
      <c r="AM113" s="28" t="str">
        <f t="shared" si="12"/>
        <v>#N/A</v>
      </c>
      <c r="AN113" s="27">
        <f t="shared" si="13"/>
        <v>0.07269849019</v>
      </c>
      <c r="AO113" s="27">
        <f t="shared" si="14"/>
        <v>0.1087270318</v>
      </c>
      <c r="AP113" s="27">
        <f t="shared" si="15"/>
        <v>1.72918625</v>
      </c>
      <c r="AQ113" s="27">
        <f t="shared" si="16"/>
        <v>1.120704801</v>
      </c>
      <c r="AR113" s="28" t="str">
        <f t="shared" si="17"/>
        <v>#N/A</v>
      </c>
      <c r="AS113" s="27">
        <f t="shared" si="18"/>
        <v>0.07902501535</v>
      </c>
      <c r="AT113" s="27">
        <f t="shared" si="19"/>
        <v>0.1084575088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548.636234</v>
      </c>
      <c r="AB114" s="25">
        <v>-0.019</v>
      </c>
      <c r="AC114" s="14">
        <f t="shared" si="2"/>
        <v>-0.03968745553</v>
      </c>
      <c r="AD114" s="27">
        <f t="shared" si="3"/>
        <v>0.01397979275</v>
      </c>
      <c r="AE114" s="28">
        <f t="shared" si="4"/>
        <v>-0.019</v>
      </c>
      <c r="AF114" s="27">
        <f t="shared" si="5"/>
        <v>0.1679283302</v>
      </c>
      <c r="AG114" s="27">
        <f t="shared" si="6"/>
        <v>0.1765438768</v>
      </c>
      <c r="AH114" s="28" t="str">
        <f t="shared" si="7"/>
        <v>#N/A</v>
      </c>
      <c r="AI114" s="27">
        <f t="shared" si="8"/>
        <v>0.09494574049</v>
      </c>
      <c r="AJ114" s="27">
        <f t="shared" si="9"/>
        <v>0.1039513387</v>
      </c>
      <c r="AK114" s="27">
        <f t="shared" si="10"/>
        <v>0.9070626456</v>
      </c>
      <c r="AL114" s="27">
        <f t="shared" si="11"/>
        <v>0.6358261102</v>
      </c>
      <c r="AM114" s="28" t="str">
        <f t="shared" si="12"/>
        <v>#N/A</v>
      </c>
      <c r="AN114" s="27">
        <f t="shared" si="13"/>
        <v>0.0745072109</v>
      </c>
      <c r="AO114" s="27">
        <f t="shared" si="14"/>
        <v>0.1087270318</v>
      </c>
      <c r="AP114" s="27">
        <f t="shared" si="15"/>
        <v>1.67746224</v>
      </c>
      <c r="AQ114" s="27">
        <f t="shared" si="16"/>
        <v>1.120704801</v>
      </c>
      <c r="AR114" s="28" t="str">
        <f t="shared" si="17"/>
        <v>#N/A</v>
      </c>
      <c r="AS114" s="27">
        <f t="shared" si="18"/>
        <v>0.07993976207</v>
      </c>
      <c r="AT114" s="27">
        <f t="shared" si="19"/>
        <v>0.1084575088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548.636234</v>
      </c>
      <c r="AB115" s="25">
        <v>0.0</v>
      </c>
      <c r="AC115" s="14">
        <f t="shared" si="2"/>
        <v>-0.03968745553</v>
      </c>
      <c r="AD115" s="27">
        <f t="shared" si="3"/>
        <v>0.01397979275</v>
      </c>
      <c r="AE115" s="28" t="str">
        <f t="shared" si="4"/>
        <v>#N/A</v>
      </c>
      <c r="AF115" s="27">
        <f t="shared" si="5"/>
        <v>0.1293060629</v>
      </c>
      <c r="AG115" s="27">
        <f t="shared" si="6"/>
        <v>0.1765438768</v>
      </c>
      <c r="AH115" s="28" t="str">
        <f t="shared" si="7"/>
        <v>#N/A</v>
      </c>
      <c r="AI115" s="27">
        <f t="shared" si="8"/>
        <v>0.09289330634</v>
      </c>
      <c r="AJ115" s="27">
        <f t="shared" si="9"/>
        <v>0.1039513387</v>
      </c>
      <c r="AK115" s="27">
        <f t="shared" si="10"/>
        <v>0.8611504729</v>
      </c>
      <c r="AL115" s="27">
        <f t="shared" si="11"/>
        <v>0.6358261102</v>
      </c>
      <c r="AM115" s="28" t="str">
        <f t="shared" si="12"/>
        <v>#N/A</v>
      </c>
      <c r="AN115" s="27">
        <f t="shared" si="13"/>
        <v>0.07722793166</v>
      </c>
      <c r="AO115" s="27">
        <f t="shared" si="14"/>
        <v>0.1087270318</v>
      </c>
      <c r="AP115" s="27">
        <f t="shared" si="15"/>
        <v>1.629482888</v>
      </c>
      <c r="AQ115" s="27">
        <f t="shared" si="16"/>
        <v>1.120704801</v>
      </c>
      <c r="AR115" s="28" t="str">
        <f t="shared" si="17"/>
        <v>#N/A</v>
      </c>
      <c r="AS115" s="27">
        <f t="shared" si="18"/>
        <v>0.08114698006</v>
      </c>
      <c r="AT115" s="27">
        <f t="shared" si="19"/>
        <v>0.1084575088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508.9698343</v>
      </c>
      <c r="AB116" s="25">
        <v>-0.0723</v>
      </c>
      <c r="AC116" s="14">
        <f t="shared" si="2"/>
        <v>-0.1091180525</v>
      </c>
      <c r="AD116" s="27">
        <f t="shared" si="3"/>
        <v>0.01397979275</v>
      </c>
      <c r="AE116" s="28">
        <f t="shared" si="4"/>
        <v>-0.0723</v>
      </c>
      <c r="AF116" s="27">
        <f t="shared" si="5"/>
        <v>0.008332275784</v>
      </c>
      <c r="AG116" s="27">
        <f t="shared" si="6"/>
        <v>0.1765438768</v>
      </c>
      <c r="AH116" s="28" t="str">
        <f t="shared" si="7"/>
        <v>#N/A</v>
      </c>
      <c r="AI116" s="27">
        <f t="shared" si="8"/>
        <v>0.1187351828</v>
      </c>
      <c r="AJ116" s="27">
        <f t="shared" si="9"/>
        <v>0.1039513387</v>
      </c>
      <c r="AK116" s="27">
        <f t="shared" si="10"/>
        <v>0.8740816361</v>
      </c>
      <c r="AL116" s="27">
        <f t="shared" si="11"/>
        <v>0.6358261102</v>
      </c>
      <c r="AM116" s="28" t="str">
        <f t="shared" si="12"/>
        <v>#N/A</v>
      </c>
      <c r="AN116" s="27">
        <f t="shared" si="13"/>
        <v>0.07657614698</v>
      </c>
      <c r="AO116" s="27">
        <f t="shared" si="14"/>
        <v>0.1087270318</v>
      </c>
      <c r="AP116" s="27">
        <f t="shared" si="15"/>
        <v>1.603190663</v>
      </c>
      <c r="AQ116" s="27">
        <f t="shared" si="16"/>
        <v>1.120704801</v>
      </c>
      <c r="AR116" s="28" t="str">
        <f t="shared" si="17"/>
        <v>#N/A</v>
      </c>
      <c r="AS116" s="27">
        <f t="shared" si="18"/>
        <v>0.08143440825</v>
      </c>
      <c r="AT116" s="27">
        <f t="shared" si="19"/>
        <v>0.1084575088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505.4070454</v>
      </c>
      <c r="AB117" s="25">
        <v>-0.007</v>
      </c>
      <c r="AC117" s="14">
        <f t="shared" si="2"/>
        <v>-0.1153542261</v>
      </c>
      <c r="AD117" s="27">
        <f t="shared" si="3"/>
        <v>0.01397979275</v>
      </c>
      <c r="AE117" s="28">
        <f t="shared" si="4"/>
        <v>-0.007</v>
      </c>
      <c r="AF117" s="27">
        <f t="shared" si="5"/>
        <v>-0.05629222446</v>
      </c>
      <c r="AG117" s="27">
        <f t="shared" si="6"/>
        <v>0.1765438768</v>
      </c>
      <c r="AH117" s="28">
        <f t="shared" si="7"/>
        <v>-0.05629222446</v>
      </c>
      <c r="AI117" s="27">
        <f t="shared" si="8"/>
        <v>0.09927156509</v>
      </c>
      <c r="AJ117" s="27">
        <f t="shared" si="9"/>
        <v>0.1039513387</v>
      </c>
      <c r="AK117" s="27">
        <f t="shared" si="10"/>
        <v>0.7181396718</v>
      </c>
      <c r="AL117" s="27">
        <f t="shared" si="11"/>
        <v>0.6358261102</v>
      </c>
      <c r="AM117" s="28" t="str">
        <f t="shared" si="12"/>
        <v>#N/A</v>
      </c>
      <c r="AN117" s="27">
        <f t="shared" si="13"/>
        <v>0.09257263815</v>
      </c>
      <c r="AO117" s="27">
        <f t="shared" si="14"/>
        <v>0.1087270318</v>
      </c>
      <c r="AP117" s="27">
        <f t="shared" si="15"/>
        <v>1.390359277</v>
      </c>
      <c r="AQ117" s="27">
        <f t="shared" si="16"/>
        <v>1.120704801</v>
      </c>
      <c r="AR117" s="28" t="str">
        <f t="shared" si="17"/>
        <v>#N/A</v>
      </c>
      <c r="AS117" s="27">
        <f t="shared" si="18"/>
        <v>0.09054865459</v>
      </c>
      <c r="AT117" s="27">
        <f t="shared" si="19"/>
        <v>0.1084575088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487.010229</v>
      </c>
      <c r="AB118" s="25">
        <v>-0.0364</v>
      </c>
      <c r="AC118" s="14">
        <f t="shared" si="2"/>
        <v>-0.1475553323</v>
      </c>
      <c r="AD118" s="27">
        <f t="shared" si="3"/>
        <v>0.01397979275</v>
      </c>
      <c r="AE118" s="28">
        <f t="shared" si="4"/>
        <v>-0.0364</v>
      </c>
      <c r="AF118" s="27">
        <f t="shared" si="5"/>
        <v>-0.08671606657</v>
      </c>
      <c r="AG118" s="27">
        <f t="shared" si="6"/>
        <v>0.1765438768</v>
      </c>
      <c r="AH118" s="28">
        <f t="shared" si="7"/>
        <v>-0.08671606657</v>
      </c>
      <c r="AI118" s="27">
        <f t="shared" si="8"/>
        <v>0.1042876572</v>
      </c>
      <c r="AJ118" s="27">
        <f t="shared" si="9"/>
        <v>0.1039513387</v>
      </c>
      <c r="AK118" s="27">
        <f t="shared" si="10"/>
        <v>0.6524093889</v>
      </c>
      <c r="AL118" s="27">
        <f t="shared" si="11"/>
        <v>0.6358261102</v>
      </c>
      <c r="AM118" s="28" t="str">
        <f t="shared" si="12"/>
        <v>#N/A</v>
      </c>
      <c r="AN118" s="27">
        <f t="shared" si="13"/>
        <v>0.09289332079</v>
      </c>
      <c r="AO118" s="27">
        <f t="shared" si="14"/>
        <v>0.1087270318</v>
      </c>
      <c r="AP118" s="27">
        <f t="shared" si="15"/>
        <v>1.345249246</v>
      </c>
      <c r="AQ118" s="27">
        <f t="shared" si="16"/>
        <v>1.120704801</v>
      </c>
      <c r="AR118" s="28" t="str">
        <f t="shared" si="17"/>
        <v>#N/A</v>
      </c>
      <c r="AS118" s="27">
        <f t="shared" si="18"/>
        <v>0.09107286913</v>
      </c>
      <c r="AT118" s="27">
        <f t="shared" si="19"/>
        <v>0.1084575088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491.295919</v>
      </c>
      <c r="AB119" s="25">
        <v>0.0088</v>
      </c>
      <c r="AC119" s="14">
        <f t="shared" si="2"/>
        <v>-0.1400538192</v>
      </c>
      <c r="AD119" s="27">
        <f t="shared" si="3"/>
        <v>0.01397979275</v>
      </c>
      <c r="AE119" s="28" t="str">
        <f t="shared" si="4"/>
        <v>#N/A</v>
      </c>
      <c r="AF119" s="27">
        <f t="shared" si="5"/>
        <v>-0.09461396222</v>
      </c>
      <c r="AG119" s="27">
        <f t="shared" si="6"/>
        <v>0.1765438768</v>
      </c>
      <c r="AH119" s="28">
        <f t="shared" si="7"/>
        <v>-0.09461396222</v>
      </c>
      <c r="AI119" s="27">
        <f t="shared" si="8"/>
        <v>0.1023667693</v>
      </c>
      <c r="AJ119" s="27">
        <f t="shared" si="9"/>
        <v>0.1039513387</v>
      </c>
      <c r="AK119" s="27">
        <f t="shared" si="10"/>
        <v>0.5712075066</v>
      </c>
      <c r="AL119" s="27">
        <f t="shared" si="11"/>
        <v>0.6358261102</v>
      </c>
      <c r="AM119" s="28" t="str">
        <f t="shared" si="12"/>
        <v>#N/A</v>
      </c>
      <c r="AN119" s="27">
        <f t="shared" si="13"/>
        <v>0.09741613194</v>
      </c>
      <c r="AO119" s="27">
        <f t="shared" si="14"/>
        <v>0.1087270318</v>
      </c>
      <c r="AP119" s="27">
        <f t="shared" si="15"/>
        <v>1.32187627</v>
      </c>
      <c r="AQ119" s="27">
        <f t="shared" si="16"/>
        <v>1.120704801</v>
      </c>
      <c r="AR119" s="28" t="str">
        <f t="shared" si="17"/>
        <v>#N/A</v>
      </c>
      <c r="AS119" s="27">
        <f t="shared" si="18"/>
        <v>0.09206640566</v>
      </c>
      <c r="AT119" s="27">
        <f t="shared" si="19"/>
        <v>0.1084575088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492.8680659</v>
      </c>
      <c r="AB120" s="25">
        <v>0.0032</v>
      </c>
      <c r="AC120" s="14">
        <f t="shared" si="2"/>
        <v>-0.1373019914</v>
      </c>
      <c r="AD120" s="27">
        <f t="shared" si="3"/>
        <v>0.01397979275</v>
      </c>
      <c r="AE120" s="28" t="str">
        <f t="shared" si="4"/>
        <v>#N/A</v>
      </c>
      <c r="AF120" s="27">
        <f t="shared" si="5"/>
        <v>-0.07232839026</v>
      </c>
      <c r="AG120" s="27">
        <f t="shared" si="6"/>
        <v>0.1765438768</v>
      </c>
      <c r="AH120" s="28">
        <f t="shared" si="7"/>
        <v>-0.07232839026</v>
      </c>
      <c r="AI120" s="27">
        <f t="shared" si="8"/>
        <v>0.1018485864</v>
      </c>
      <c r="AJ120" s="27">
        <f t="shared" si="9"/>
        <v>0.1039513387</v>
      </c>
      <c r="AK120" s="27">
        <f t="shared" si="10"/>
        <v>0.5755806487</v>
      </c>
      <c r="AL120" s="27">
        <f t="shared" si="11"/>
        <v>0.6358261102</v>
      </c>
      <c r="AM120" s="28" t="str">
        <f t="shared" si="12"/>
        <v>#N/A</v>
      </c>
      <c r="AN120" s="27">
        <f t="shared" si="13"/>
        <v>0.09736040997</v>
      </c>
      <c r="AO120" s="27">
        <f t="shared" si="14"/>
        <v>0.1087270318</v>
      </c>
      <c r="AP120" s="27">
        <f t="shared" si="15"/>
        <v>1.381121054</v>
      </c>
      <c r="AQ120" s="27">
        <f t="shared" si="16"/>
        <v>1.120704801</v>
      </c>
      <c r="AR120" s="28" t="str">
        <f t="shared" si="17"/>
        <v>#N/A</v>
      </c>
      <c r="AS120" s="27">
        <f t="shared" si="18"/>
        <v>0.09103802502</v>
      </c>
      <c r="AT120" s="27">
        <f t="shared" si="19"/>
        <v>0.1084575088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481.9756817</v>
      </c>
      <c r="AB121" s="25">
        <v>-0.0221</v>
      </c>
      <c r="AC121" s="14">
        <f t="shared" si="2"/>
        <v>-0.1563676174</v>
      </c>
      <c r="AD121" s="27">
        <f t="shared" si="3"/>
        <v>0.01397979275</v>
      </c>
      <c r="AE121" s="28">
        <f t="shared" si="4"/>
        <v>-0.0221</v>
      </c>
      <c r="AF121" s="27">
        <f t="shared" si="5"/>
        <v>-0.09644415621</v>
      </c>
      <c r="AG121" s="27">
        <f t="shared" si="6"/>
        <v>0.1765438768</v>
      </c>
      <c r="AH121" s="28">
        <f t="shared" si="7"/>
        <v>-0.09644415621</v>
      </c>
      <c r="AI121" s="27">
        <f t="shared" si="8"/>
        <v>0.1024420856</v>
      </c>
      <c r="AJ121" s="27">
        <f t="shared" si="9"/>
        <v>0.1039513387</v>
      </c>
      <c r="AK121" s="27">
        <f t="shared" si="10"/>
        <v>0.5586456038</v>
      </c>
      <c r="AL121" s="27">
        <f t="shared" si="11"/>
        <v>0.6358261102</v>
      </c>
      <c r="AM121" s="28" t="str">
        <f t="shared" si="12"/>
        <v>#N/A</v>
      </c>
      <c r="AN121" s="27">
        <f t="shared" si="13"/>
        <v>0.09752495163</v>
      </c>
      <c r="AO121" s="27">
        <f t="shared" si="14"/>
        <v>0.1087270318</v>
      </c>
      <c r="AP121" s="27">
        <f t="shared" si="15"/>
        <v>1.441975712</v>
      </c>
      <c r="AQ121" s="27">
        <f t="shared" si="16"/>
        <v>1.120704801</v>
      </c>
      <c r="AR121" s="28" t="str">
        <f t="shared" si="17"/>
        <v>#N/A</v>
      </c>
      <c r="AS121" s="27">
        <f t="shared" si="18"/>
        <v>0.08966428894</v>
      </c>
      <c r="AT121" s="27">
        <f t="shared" si="19"/>
        <v>0.1084575088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464.9137425</v>
      </c>
      <c r="AB122" s="35">
        <v>-0.0354</v>
      </c>
      <c r="AC122" s="14">
        <f t="shared" si="2"/>
        <v>-0.1862322038</v>
      </c>
      <c r="AD122" s="27">
        <f t="shared" si="3"/>
        <v>0.01397979275</v>
      </c>
      <c r="AE122" s="28">
        <f t="shared" si="4"/>
        <v>-0.0354</v>
      </c>
      <c r="AF122" s="36">
        <f t="shared" si="5"/>
        <v>-0.1655625018</v>
      </c>
      <c r="AG122" s="27">
        <f t="shared" si="6"/>
        <v>0.1765438768</v>
      </c>
      <c r="AH122" s="37">
        <f t="shared" si="7"/>
        <v>-0.1655625018</v>
      </c>
      <c r="AI122" s="36">
        <f t="shared" si="8"/>
        <v>0.08789059315</v>
      </c>
      <c r="AJ122" s="27">
        <f t="shared" si="9"/>
        <v>0.1039513387</v>
      </c>
      <c r="AK122" s="27">
        <f t="shared" si="10"/>
        <v>0.4725142846</v>
      </c>
      <c r="AL122" s="27">
        <f t="shared" si="11"/>
        <v>0.6358261102</v>
      </c>
      <c r="AM122" s="28" t="str">
        <f t="shared" si="12"/>
        <v>#N/A</v>
      </c>
      <c r="AN122" s="27">
        <f t="shared" si="13"/>
        <v>0.09862364828</v>
      </c>
      <c r="AO122" s="27">
        <f t="shared" si="14"/>
        <v>0.1087270318</v>
      </c>
      <c r="AP122" s="27">
        <f t="shared" si="15"/>
        <v>1.437240303</v>
      </c>
      <c r="AQ122" s="27">
        <f t="shared" si="16"/>
        <v>1.120704801</v>
      </c>
      <c r="AR122" s="28" t="str">
        <f t="shared" si="17"/>
        <v>#N/A</v>
      </c>
      <c r="AS122" s="27">
        <f t="shared" si="18"/>
        <v>0.08982125678</v>
      </c>
      <c r="AT122" s="27">
        <f t="shared" si="19"/>
        <v>0.1084575088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420.2820232</v>
      </c>
      <c r="AB123" s="25">
        <v>-0.096</v>
      </c>
      <c r="AC123" s="14">
        <f t="shared" si="2"/>
        <v>-0.2643539122</v>
      </c>
      <c r="AD123" s="27">
        <f t="shared" si="3"/>
        <v>0.01397979275</v>
      </c>
      <c r="AE123" s="28">
        <f t="shared" si="4"/>
        <v>-0.096</v>
      </c>
      <c r="AF123" s="27">
        <f t="shared" si="5"/>
        <v>-0.2643539122</v>
      </c>
      <c r="AG123" s="27">
        <f t="shared" si="6"/>
        <v>0.1765438768</v>
      </c>
      <c r="AH123" s="28">
        <f t="shared" si="7"/>
        <v>-0.2643539122</v>
      </c>
      <c r="AI123" s="27">
        <f t="shared" si="8"/>
        <v>0.1088583901</v>
      </c>
      <c r="AJ123" s="27">
        <f t="shared" si="9"/>
        <v>0.1039513387</v>
      </c>
      <c r="AK123" s="27">
        <f t="shared" si="10"/>
        <v>0.3811622704</v>
      </c>
      <c r="AL123" s="27">
        <f t="shared" si="11"/>
        <v>0.6358261102</v>
      </c>
      <c r="AM123" s="37" t="str">
        <f t="shared" si="12"/>
        <v>#N/A</v>
      </c>
      <c r="AN123" s="27">
        <f t="shared" si="13"/>
        <v>0.1016413395</v>
      </c>
      <c r="AO123" s="27">
        <f t="shared" si="14"/>
        <v>0.1087270318</v>
      </c>
      <c r="AP123" s="27">
        <f t="shared" si="15"/>
        <v>1.311209198</v>
      </c>
      <c r="AQ123" s="27">
        <f t="shared" si="16"/>
        <v>1.120704801</v>
      </c>
      <c r="AR123" s="28" t="str">
        <f t="shared" si="17"/>
        <v>#N/A</v>
      </c>
      <c r="AS123" s="27">
        <f t="shared" si="18"/>
        <v>0.09262975398</v>
      </c>
      <c r="AT123" s="27">
        <f t="shared" si="19"/>
        <v>0.1084575088</v>
      </c>
      <c r="AU123" s="27">
        <f t="shared" ref="AU123:AU192" si="20">SUMPRODUCT(PRODUCT(AB3:AB122+1)-1)</f>
        <v>3.649137425</v>
      </c>
      <c r="AV123" s="27">
        <f t="shared" ref="AV123:AV192" si="21">AVERAGE($AU$123:$AU$281)</f>
        <v>3.18394713</v>
      </c>
      <c r="AW123" s="28" t="str">
        <f t="shared" ref="AW123:AW192" si="22">IF(AU123&lt;0,AU123,NA())</f>
        <v>#N/A</v>
      </c>
      <c r="AX123" s="27">
        <f t="shared" ref="AX123:AX192" si="23">STDEV(AB3:AB122)*SQRT(12)</f>
        <v>0.1159270556</v>
      </c>
      <c r="AY123" s="27">
        <f t="shared" ref="AY123:AY192" si="24">AVERAGE($AX$123:$AX$288)</f>
        <v>0.1101679666</v>
      </c>
    </row>
    <row r="124" ht="15.75" customHeight="1">
      <c r="Y124" s="24">
        <v>41671.0</v>
      </c>
      <c r="Z124" s="25">
        <v>0.0069</v>
      </c>
      <c r="AA124" s="26">
        <f t="shared" si="1"/>
        <v>439.2787707</v>
      </c>
      <c r="AB124" s="25">
        <v>0.0452</v>
      </c>
      <c r="AC124" s="14">
        <f t="shared" si="2"/>
        <v>-0.231102709</v>
      </c>
      <c r="AD124" s="27">
        <f t="shared" si="3"/>
        <v>0.01397979275</v>
      </c>
      <c r="AE124" s="28" t="str">
        <f t="shared" si="4"/>
        <v>#N/A</v>
      </c>
      <c r="AF124" s="27">
        <f t="shared" si="5"/>
        <v>-0.2234145127</v>
      </c>
      <c r="AG124" s="27">
        <f t="shared" si="6"/>
        <v>0.1765438768</v>
      </c>
      <c r="AH124" s="28">
        <f t="shared" si="7"/>
        <v>-0.2234145127</v>
      </c>
      <c r="AI124" s="27">
        <f t="shared" si="8"/>
        <v>0.1291332891</v>
      </c>
      <c r="AJ124" s="27">
        <f t="shared" si="9"/>
        <v>0.1039513387</v>
      </c>
      <c r="AK124" s="27">
        <f t="shared" si="10"/>
        <v>0.2216934368</v>
      </c>
      <c r="AL124" s="27">
        <f t="shared" si="11"/>
        <v>0.6358261102</v>
      </c>
      <c r="AM124" s="28" t="str">
        <f t="shared" si="12"/>
        <v>#N/A</v>
      </c>
      <c r="AN124" s="27">
        <f t="shared" si="13"/>
        <v>0.1181313796</v>
      </c>
      <c r="AO124" s="27">
        <f t="shared" si="14"/>
        <v>0.1087270318</v>
      </c>
      <c r="AP124" s="27">
        <f t="shared" si="15"/>
        <v>1.05784804</v>
      </c>
      <c r="AQ124" s="27">
        <f t="shared" si="16"/>
        <v>1.120704801</v>
      </c>
      <c r="AR124" s="28" t="str">
        <f t="shared" si="17"/>
        <v>#N/A</v>
      </c>
      <c r="AS124" s="27">
        <f t="shared" si="18"/>
        <v>0.1049643508</v>
      </c>
      <c r="AT124" s="27">
        <f t="shared" si="19"/>
        <v>0.1084575088</v>
      </c>
      <c r="AU124" s="27">
        <f t="shared" si="20"/>
        <v>3.315010506</v>
      </c>
      <c r="AV124" s="27">
        <f t="shared" si="21"/>
        <v>3.18394713</v>
      </c>
      <c r="AW124" s="28" t="str">
        <f t="shared" si="22"/>
        <v>#N/A</v>
      </c>
      <c r="AX124" s="27">
        <f t="shared" si="23"/>
        <v>0.1203571151</v>
      </c>
      <c r="AY124" s="27">
        <f t="shared" si="24"/>
        <v>0.1101679666</v>
      </c>
    </row>
    <row r="125" ht="15.75" customHeight="1">
      <c r="Y125" s="24">
        <v>41699.0</v>
      </c>
      <c r="Z125" s="25">
        <v>0.0092</v>
      </c>
      <c r="AA125" s="26">
        <f t="shared" si="1"/>
        <v>437.2580883</v>
      </c>
      <c r="AB125" s="25">
        <v>-0.0046</v>
      </c>
      <c r="AC125" s="14">
        <f t="shared" si="2"/>
        <v>-0.2346396366</v>
      </c>
      <c r="AD125" s="27">
        <f t="shared" si="3"/>
        <v>0.01397979275</v>
      </c>
      <c r="AE125" s="28">
        <f t="shared" si="4"/>
        <v>-0.0046</v>
      </c>
      <c r="AF125" s="27">
        <f t="shared" si="5"/>
        <v>-0.2181519227</v>
      </c>
      <c r="AG125" s="27">
        <f t="shared" si="6"/>
        <v>0.1765438768</v>
      </c>
      <c r="AH125" s="28">
        <f t="shared" si="7"/>
        <v>-0.2181519227</v>
      </c>
      <c r="AI125" s="27">
        <f t="shared" si="8"/>
        <v>0.1298086144</v>
      </c>
      <c r="AJ125" s="27">
        <f t="shared" si="9"/>
        <v>0.1039513387</v>
      </c>
      <c r="AK125" s="27">
        <f t="shared" si="10"/>
        <v>0.2751287999</v>
      </c>
      <c r="AL125" s="27">
        <f t="shared" si="11"/>
        <v>0.6358261102</v>
      </c>
      <c r="AM125" s="28" t="str">
        <f t="shared" si="12"/>
        <v>#N/A</v>
      </c>
      <c r="AN125" s="27">
        <f t="shared" si="13"/>
        <v>0.1202158059</v>
      </c>
      <c r="AO125" s="27">
        <f t="shared" si="14"/>
        <v>0.1087270318</v>
      </c>
      <c r="AP125" s="27">
        <f t="shared" si="15"/>
        <v>1.043963482</v>
      </c>
      <c r="AQ125" s="27">
        <f t="shared" si="16"/>
        <v>1.120704801</v>
      </c>
      <c r="AR125" s="28" t="str">
        <f t="shared" si="17"/>
        <v>#N/A</v>
      </c>
      <c r="AS125" s="27">
        <f t="shared" si="18"/>
        <v>0.1044643863</v>
      </c>
      <c r="AT125" s="27">
        <f t="shared" si="19"/>
        <v>0.1084575088</v>
      </c>
      <c r="AU125" s="27">
        <f t="shared" si="20"/>
        <v>3.377413356</v>
      </c>
      <c r="AV125" s="27">
        <f t="shared" si="21"/>
        <v>3.18394713</v>
      </c>
      <c r="AW125" s="28" t="str">
        <f t="shared" si="22"/>
        <v>#N/A</v>
      </c>
      <c r="AX125" s="27">
        <f t="shared" si="23"/>
        <v>0.1206667482</v>
      </c>
      <c r="AY125" s="27">
        <f t="shared" si="24"/>
        <v>0.1101679666</v>
      </c>
    </row>
    <row r="126" ht="15.75" customHeight="1">
      <c r="Y126" s="24">
        <v>41730.0</v>
      </c>
      <c r="Z126" s="25">
        <v>0.0067</v>
      </c>
      <c r="AA126" s="26">
        <f t="shared" si="1"/>
        <v>456.9784281</v>
      </c>
      <c r="AB126" s="25">
        <v>0.0451</v>
      </c>
      <c r="AC126" s="14">
        <f t="shared" si="2"/>
        <v>-0.2001218842</v>
      </c>
      <c r="AD126" s="27">
        <f t="shared" si="3"/>
        <v>0.01397979275</v>
      </c>
      <c r="AE126" s="28" t="str">
        <f t="shared" si="4"/>
        <v>#N/A</v>
      </c>
      <c r="AF126" s="27">
        <f t="shared" si="5"/>
        <v>-0.1670648057</v>
      </c>
      <c r="AG126" s="27">
        <f t="shared" si="6"/>
        <v>0.1765438768</v>
      </c>
      <c r="AH126" s="28">
        <f t="shared" si="7"/>
        <v>-0.1670648057</v>
      </c>
      <c r="AI126" s="27">
        <f t="shared" si="8"/>
        <v>0.14507812</v>
      </c>
      <c r="AJ126" s="27">
        <f t="shared" si="9"/>
        <v>0.1039513387</v>
      </c>
      <c r="AK126" s="27">
        <f t="shared" si="10"/>
        <v>0.2301446088</v>
      </c>
      <c r="AL126" s="27">
        <f t="shared" si="11"/>
        <v>0.6358261102</v>
      </c>
      <c r="AM126" s="28" t="str">
        <f t="shared" si="12"/>
        <v>#N/A</v>
      </c>
      <c r="AN126" s="27">
        <f t="shared" si="13"/>
        <v>0.1195141721</v>
      </c>
      <c r="AO126" s="27">
        <f t="shared" si="14"/>
        <v>0.1087270318</v>
      </c>
      <c r="AP126" s="27">
        <f t="shared" si="15"/>
        <v>0.9627254964</v>
      </c>
      <c r="AQ126" s="27">
        <f t="shared" si="16"/>
        <v>1.120704801</v>
      </c>
      <c r="AR126" s="28" t="str">
        <f t="shared" si="17"/>
        <v>#N/A</v>
      </c>
      <c r="AS126" s="27">
        <f t="shared" si="18"/>
        <v>0.1041505397</v>
      </c>
      <c r="AT126" s="27">
        <f t="shared" si="19"/>
        <v>0.1084575088</v>
      </c>
      <c r="AU126" s="27">
        <f t="shared" si="20"/>
        <v>3.357713026</v>
      </c>
      <c r="AV126" s="27">
        <f t="shared" si="21"/>
        <v>3.18394713</v>
      </c>
      <c r="AW126" s="28" t="str">
        <f t="shared" si="22"/>
        <v>#N/A</v>
      </c>
      <c r="AX126" s="27">
        <f t="shared" si="23"/>
        <v>0.1207243048</v>
      </c>
      <c r="AY126" s="27">
        <f t="shared" si="24"/>
        <v>0.1101679666</v>
      </c>
    </row>
    <row r="127" ht="15.75" customHeight="1">
      <c r="Y127" s="24">
        <v>41760.0</v>
      </c>
      <c r="Z127" s="25">
        <v>0.0046</v>
      </c>
      <c r="AA127" s="26">
        <f t="shared" si="1"/>
        <v>464.7470614</v>
      </c>
      <c r="AB127" s="25">
        <v>0.017</v>
      </c>
      <c r="AC127" s="14">
        <f t="shared" si="2"/>
        <v>-0.1865239562</v>
      </c>
      <c r="AD127" s="27">
        <f t="shared" si="3"/>
        <v>0.01397979275</v>
      </c>
      <c r="AE127" s="28" t="str">
        <f t="shared" si="4"/>
        <v>#N/A</v>
      </c>
      <c r="AF127" s="27">
        <f t="shared" si="5"/>
        <v>-0.1529049074</v>
      </c>
      <c r="AG127" s="27">
        <f t="shared" si="6"/>
        <v>0.1765438768</v>
      </c>
      <c r="AH127" s="28">
        <f t="shared" si="7"/>
        <v>-0.1529049074</v>
      </c>
      <c r="AI127" s="27">
        <f t="shared" si="8"/>
        <v>0.147874108</v>
      </c>
      <c r="AJ127" s="27">
        <f t="shared" si="9"/>
        <v>0.1039513387</v>
      </c>
      <c r="AK127" s="27">
        <f t="shared" si="10"/>
        <v>0.2854955811</v>
      </c>
      <c r="AL127" s="27">
        <f t="shared" si="11"/>
        <v>0.6358261102</v>
      </c>
      <c r="AM127" s="28" t="str">
        <f t="shared" si="12"/>
        <v>#N/A</v>
      </c>
      <c r="AN127" s="27">
        <f t="shared" si="13"/>
        <v>0.1215138213</v>
      </c>
      <c r="AO127" s="27">
        <f t="shared" si="14"/>
        <v>0.1087270318</v>
      </c>
      <c r="AP127" s="27">
        <f t="shared" si="15"/>
        <v>0.9640409961</v>
      </c>
      <c r="AQ127" s="27">
        <f t="shared" si="16"/>
        <v>1.120704801</v>
      </c>
      <c r="AR127" s="28" t="str">
        <f t="shared" si="17"/>
        <v>#N/A</v>
      </c>
      <c r="AS127" s="27">
        <f t="shared" si="18"/>
        <v>0.1041956327</v>
      </c>
      <c r="AT127" s="27">
        <f t="shared" si="19"/>
        <v>0.1084575088</v>
      </c>
      <c r="AU127" s="27">
        <f t="shared" si="20"/>
        <v>3.383719206</v>
      </c>
      <c r="AV127" s="27">
        <f t="shared" si="21"/>
        <v>3.18394713</v>
      </c>
      <c r="AW127" s="28" t="str">
        <f t="shared" si="22"/>
        <v>#N/A</v>
      </c>
      <c r="AX127" s="27">
        <f t="shared" si="23"/>
        <v>0.1208745742</v>
      </c>
      <c r="AY127" s="27">
        <f t="shared" si="24"/>
        <v>0.1101679666</v>
      </c>
    </row>
    <row r="128" ht="15.75" customHeight="1">
      <c r="Y128" s="24">
        <v>41791.0</v>
      </c>
      <c r="Z128" s="25">
        <v>0.004</v>
      </c>
      <c r="AA128" s="26">
        <f t="shared" si="1"/>
        <v>469.1156838</v>
      </c>
      <c r="AB128" s="25">
        <v>0.0094</v>
      </c>
      <c r="AC128" s="14">
        <f t="shared" si="2"/>
        <v>-0.1788772814</v>
      </c>
      <c r="AD128" s="27">
        <f t="shared" si="3"/>
        <v>0.01397979275</v>
      </c>
      <c r="AE128" s="28" t="str">
        <f t="shared" si="4"/>
        <v>#N/A</v>
      </c>
      <c r="AF128" s="27">
        <f t="shared" si="5"/>
        <v>-0.078303561</v>
      </c>
      <c r="AG128" s="27">
        <f t="shared" si="6"/>
        <v>0.1765438768</v>
      </c>
      <c r="AH128" s="28">
        <f t="shared" si="7"/>
        <v>-0.078303561</v>
      </c>
      <c r="AI128" s="27">
        <f t="shared" si="8"/>
        <v>0.1339733759</v>
      </c>
      <c r="AJ128" s="27">
        <f t="shared" si="9"/>
        <v>0.1039513387</v>
      </c>
      <c r="AK128" s="27">
        <f t="shared" si="10"/>
        <v>0.2866341955</v>
      </c>
      <c r="AL128" s="27">
        <f t="shared" si="11"/>
        <v>0.6358261102</v>
      </c>
      <c r="AM128" s="28" t="str">
        <f t="shared" si="12"/>
        <v>#N/A</v>
      </c>
      <c r="AN128" s="27">
        <f t="shared" si="13"/>
        <v>0.1215365009</v>
      </c>
      <c r="AO128" s="27">
        <f t="shared" si="14"/>
        <v>0.1087270318</v>
      </c>
      <c r="AP128" s="27">
        <f t="shared" si="15"/>
        <v>0.9161835121</v>
      </c>
      <c r="AQ128" s="27">
        <f t="shared" si="16"/>
        <v>1.120704801</v>
      </c>
      <c r="AR128" s="28" t="str">
        <f t="shared" si="17"/>
        <v>#N/A</v>
      </c>
      <c r="AS128" s="27">
        <f t="shared" si="18"/>
        <v>0.1032918214</v>
      </c>
      <c r="AT128" s="27">
        <f t="shared" si="19"/>
        <v>0.1084575088</v>
      </c>
      <c r="AU128" s="27">
        <f t="shared" si="20"/>
        <v>3.408427205</v>
      </c>
      <c r="AV128" s="27">
        <f t="shared" si="21"/>
        <v>3.18394713</v>
      </c>
      <c r="AW128" s="28" t="str">
        <f t="shared" si="22"/>
        <v>#N/A</v>
      </c>
      <c r="AX128" s="27">
        <f t="shared" si="23"/>
        <v>0.1208799693</v>
      </c>
      <c r="AY128" s="27">
        <f t="shared" si="24"/>
        <v>0.1101679666</v>
      </c>
    </row>
    <row r="129" ht="15.75" customHeight="1">
      <c r="Y129" s="24">
        <v>41821.0</v>
      </c>
      <c r="Z129" s="25">
        <v>1.0E-4</v>
      </c>
      <c r="AA129" s="26">
        <f t="shared" si="1"/>
        <v>486.379141</v>
      </c>
      <c r="AB129" s="25">
        <v>0.0368</v>
      </c>
      <c r="AC129" s="14">
        <f t="shared" si="2"/>
        <v>-0.1486599654</v>
      </c>
      <c r="AD129" s="27">
        <f t="shared" si="3"/>
        <v>0.01397979275</v>
      </c>
      <c r="AE129" s="28" t="str">
        <f t="shared" si="4"/>
        <v>#N/A</v>
      </c>
      <c r="AF129" s="27">
        <f t="shared" si="5"/>
        <v>-0.03764867275</v>
      </c>
      <c r="AG129" s="27">
        <f t="shared" si="6"/>
        <v>0.1765438768</v>
      </c>
      <c r="AH129" s="28">
        <f t="shared" si="7"/>
        <v>-0.03764867275</v>
      </c>
      <c r="AI129" s="27">
        <f t="shared" si="8"/>
        <v>0.1406346783</v>
      </c>
      <c r="AJ129" s="27">
        <f t="shared" si="9"/>
        <v>0.1039513387</v>
      </c>
      <c r="AK129" s="27">
        <f t="shared" si="10"/>
        <v>0.2951022705</v>
      </c>
      <c r="AL129" s="27">
        <f t="shared" si="11"/>
        <v>0.6358261102</v>
      </c>
      <c r="AM129" s="28" t="str">
        <f t="shared" si="12"/>
        <v>#N/A</v>
      </c>
      <c r="AN129" s="27">
        <f t="shared" si="13"/>
        <v>0.1215062934</v>
      </c>
      <c r="AO129" s="27">
        <f t="shared" si="14"/>
        <v>0.1087270318</v>
      </c>
      <c r="AP129" s="27">
        <f t="shared" si="15"/>
        <v>0.8702336464</v>
      </c>
      <c r="AQ129" s="27">
        <f t="shared" si="16"/>
        <v>1.120704801</v>
      </c>
      <c r="AR129" s="28" t="str">
        <f t="shared" si="17"/>
        <v>#N/A</v>
      </c>
      <c r="AS129" s="27">
        <f t="shared" si="18"/>
        <v>0.1027695324</v>
      </c>
      <c r="AT129" s="27">
        <f t="shared" si="19"/>
        <v>0.1084575088</v>
      </c>
      <c r="AU129" s="27">
        <f t="shared" si="20"/>
        <v>3.403628323</v>
      </c>
      <c r="AV129" s="27">
        <f t="shared" si="21"/>
        <v>3.18394713</v>
      </c>
      <c r="AW129" s="28" t="str">
        <f t="shared" si="22"/>
        <v>#N/A</v>
      </c>
      <c r="AX129" s="27">
        <f t="shared" si="23"/>
        <v>0.1208827998</v>
      </c>
      <c r="AY129" s="27">
        <f t="shared" si="24"/>
        <v>0.1101679666</v>
      </c>
    </row>
    <row r="130" ht="15.75" customHeight="1">
      <c r="Y130" s="24">
        <v>41852.0</v>
      </c>
      <c r="Z130" s="25">
        <v>0.0025</v>
      </c>
      <c r="AA130" s="26">
        <f t="shared" si="1"/>
        <v>493.4802764</v>
      </c>
      <c r="AB130" s="25">
        <v>0.0146</v>
      </c>
      <c r="AC130" s="14">
        <f t="shared" si="2"/>
        <v>-0.1362304009</v>
      </c>
      <c r="AD130" s="27">
        <f t="shared" si="3"/>
        <v>0.01397979275</v>
      </c>
      <c r="AE130" s="28" t="str">
        <f t="shared" si="4"/>
        <v>#N/A</v>
      </c>
      <c r="AF130" s="27">
        <f t="shared" si="5"/>
        <v>0.01328523934</v>
      </c>
      <c r="AG130" s="27">
        <f t="shared" si="6"/>
        <v>0.1765438768</v>
      </c>
      <c r="AH130" s="28" t="str">
        <f t="shared" si="7"/>
        <v>#N/A</v>
      </c>
      <c r="AI130" s="27">
        <f t="shared" si="8"/>
        <v>0.1363733645</v>
      </c>
      <c r="AJ130" s="27">
        <f t="shared" si="9"/>
        <v>0.1039513387</v>
      </c>
      <c r="AK130" s="27">
        <f t="shared" si="10"/>
        <v>0.3064429209</v>
      </c>
      <c r="AL130" s="27">
        <f t="shared" si="11"/>
        <v>0.6358261102</v>
      </c>
      <c r="AM130" s="28" t="str">
        <f t="shared" si="12"/>
        <v>#N/A</v>
      </c>
      <c r="AN130" s="27">
        <f t="shared" si="13"/>
        <v>0.1221233892</v>
      </c>
      <c r="AO130" s="27">
        <f t="shared" si="14"/>
        <v>0.1087270318</v>
      </c>
      <c r="AP130" s="27">
        <f t="shared" si="15"/>
        <v>0.873848323</v>
      </c>
      <c r="AQ130" s="27">
        <f t="shared" si="16"/>
        <v>1.120704801</v>
      </c>
      <c r="AR130" s="28" t="str">
        <f t="shared" si="17"/>
        <v>#N/A</v>
      </c>
      <c r="AS130" s="27">
        <f t="shared" si="18"/>
        <v>0.1028678789</v>
      </c>
      <c r="AT130" s="27">
        <f t="shared" si="19"/>
        <v>0.1084575088</v>
      </c>
      <c r="AU130" s="27">
        <f t="shared" si="20"/>
        <v>3.012375293</v>
      </c>
      <c r="AV130" s="27">
        <f t="shared" si="21"/>
        <v>3.18394713</v>
      </c>
      <c r="AW130" s="28" t="str">
        <f t="shared" si="22"/>
        <v>#N/A</v>
      </c>
      <c r="AX130" s="27">
        <f t="shared" si="23"/>
        <v>0.1144057843</v>
      </c>
      <c r="AY130" s="27">
        <f t="shared" si="24"/>
        <v>0.1101679666</v>
      </c>
    </row>
    <row r="131" ht="15.75" customHeight="1">
      <c r="Y131" s="24">
        <v>41883.0</v>
      </c>
      <c r="Z131" s="25">
        <v>0.0057</v>
      </c>
      <c r="AA131" s="26">
        <f t="shared" si="1"/>
        <v>493.7763646</v>
      </c>
      <c r="AB131" s="25">
        <v>6.0E-4</v>
      </c>
      <c r="AC131" s="14">
        <f t="shared" si="2"/>
        <v>-0.1357121391</v>
      </c>
      <c r="AD131" s="27">
        <f t="shared" si="3"/>
        <v>0.01397979275</v>
      </c>
      <c r="AE131" s="28" t="str">
        <f t="shared" si="4"/>
        <v>#N/A</v>
      </c>
      <c r="AF131" s="27">
        <f t="shared" si="5"/>
        <v>0.005048781209</v>
      </c>
      <c r="AG131" s="27">
        <f t="shared" si="6"/>
        <v>0.1765438768</v>
      </c>
      <c r="AH131" s="28" t="str">
        <f t="shared" si="7"/>
        <v>#N/A</v>
      </c>
      <c r="AI131" s="27">
        <f t="shared" si="8"/>
        <v>0.1361627502</v>
      </c>
      <c r="AJ131" s="27">
        <f t="shared" si="9"/>
        <v>0.1039513387</v>
      </c>
      <c r="AK131" s="27">
        <f t="shared" si="10"/>
        <v>0.2977452394</v>
      </c>
      <c r="AL131" s="27">
        <f t="shared" si="11"/>
        <v>0.6358261102</v>
      </c>
      <c r="AM131" s="28" t="str">
        <f t="shared" si="12"/>
        <v>#N/A</v>
      </c>
      <c r="AN131" s="27">
        <f t="shared" si="13"/>
        <v>0.1219317479</v>
      </c>
      <c r="AO131" s="27">
        <f t="shared" si="14"/>
        <v>0.1087270318</v>
      </c>
      <c r="AP131" s="27">
        <f t="shared" si="15"/>
        <v>0.7745067281</v>
      </c>
      <c r="AQ131" s="27">
        <f t="shared" si="16"/>
        <v>1.120704801</v>
      </c>
      <c r="AR131" s="28" t="str">
        <f t="shared" si="17"/>
        <v>#N/A</v>
      </c>
      <c r="AS131" s="27">
        <f t="shared" si="18"/>
        <v>0.09914907301</v>
      </c>
      <c r="AT131" s="27">
        <f t="shared" si="19"/>
        <v>0.1084575088</v>
      </c>
      <c r="AU131" s="27">
        <f t="shared" si="20"/>
        <v>3.680873832</v>
      </c>
      <c r="AV131" s="27">
        <f t="shared" si="21"/>
        <v>3.18394713</v>
      </c>
      <c r="AW131" s="28" t="str">
        <f t="shared" si="22"/>
        <v>#N/A</v>
      </c>
      <c r="AX131" s="27">
        <f t="shared" si="23"/>
        <v>0.1049966516</v>
      </c>
      <c r="AY131" s="27">
        <f t="shared" si="24"/>
        <v>0.1101679666</v>
      </c>
    </row>
    <row r="132" ht="15.75" customHeight="1">
      <c r="Y132" s="24">
        <v>41913.0</v>
      </c>
      <c r="Z132" s="25">
        <v>0.0042</v>
      </c>
      <c r="AA132" s="26">
        <f t="shared" si="1"/>
        <v>476.74108</v>
      </c>
      <c r="AB132" s="25">
        <v>-0.0345</v>
      </c>
      <c r="AC132" s="14">
        <f t="shared" si="2"/>
        <v>-0.1655300703</v>
      </c>
      <c r="AD132" s="27">
        <f t="shared" si="3"/>
        <v>0.01397979275</v>
      </c>
      <c r="AE132" s="28">
        <f t="shared" si="4"/>
        <v>-0.0345</v>
      </c>
      <c r="AF132" s="27">
        <f t="shared" si="5"/>
        <v>-0.03272069552</v>
      </c>
      <c r="AG132" s="27">
        <f t="shared" si="6"/>
        <v>0.1765438768</v>
      </c>
      <c r="AH132" s="28">
        <f t="shared" si="7"/>
        <v>-0.03272069552</v>
      </c>
      <c r="AI132" s="27">
        <f t="shared" si="8"/>
        <v>0.1406874647</v>
      </c>
      <c r="AJ132" s="27">
        <f t="shared" si="9"/>
        <v>0.1039513387</v>
      </c>
      <c r="AK132" s="27">
        <f t="shared" si="10"/>
        <v>0.2719403336</v>
      </c>
      <c r="AL132" s="27">
        <f t="shared" si="11"/>
        <v>0.6358261102</v>
      </c>
      <c r="AM132" s="28" t="str">
        <f t="shared" si="12"/>
        <v>#N/A</v>
      </c>
      <c r="AN132" s="27">
        <f t="shared" si="13"/>
        <v>0.1217514126</v>
      </c>
      <c r="AO132" s="27">
        <f t="shared" si="14"/>
        <v>0.1087270318</v>
      </c>
      <c r="AP132" s="27">
        <f t="shared" si="15"/>
        <v>0.7272095643</v>
      </c>
      <c r="AQ132" s="27">
        <f t="shared" si="16"/>
        <v>1.120704801</v>
      </c>
      <c r="AR132" s="28" t="str">
        <f t="shared" si="17"/>
        <v>#N/A</v>
      </c>
      <c r="AS132" s="27">
        <f t="shared" si="18"/>
        <v>0.09889487845</v>
      </c>
      <c r="AT132" s="27">
        <f t="shared" si="19"/>
        <v>0.1084575088</v>
      </c>
      <c r="AU132" s="27">
        <f t="shared" si="20"/>
        <v>3.634556062</v>
      </c>
      <c r="AV132" s="27">
        <f t="shared" si="21"/>
        <v>3.18394713</v>
      </c>
      <c r="AW132" s="28" t="str">
        <f t="shared" si="22"/>
        <v>#N/A</v>
      </c>
      <c r="AX132" s="27">
        <f t="shared" si="23"/>
        <v>0.1050710893</v>
      </c>
      <c r="AY132" s="27">
        <f t="shared" si="24"/>
        <v>0.1101679666</v>
      </c>
    </row>
    <row r="133" ht="15.75" customHeight="1">
      <c r="Y133" s="24">
        <v>41944.0</v>
      </c>
      <c r="Z133" s="25">
        <v>0.0051</v>
      </c>
      <c r="AA133" s="26">
        <f t="shared" si="1"/>
        <v>458.1005038</v>
      </c>
      <c r="AB133" s="25">
        <v>-0.0391</v>
      </c>
      <c r="AC133" s="14">
        <f t="shared" si="2"/>
        <v>-0.1981578446</v>
      </c>
      <c r="AD133" s="27">
        <f t="shared" si="3"/>
        <v>0.01397979275</v>
      </c>
      <c r="AE133" s="28">
        <f t="shared" si="4"/>
        <v>-0.0391</v>
      </c>
      <c r="AF133" s="27">
        <f t="shared" si="5"/>
        <v>-0.04953606332</v>
      </c>
      <c r="AG133" s="27">
        <f t="shared" si="6"/>
        <v>0.1765438768</v>
      </c>
      <c r="AH133" s="28">
        <f t="shared" si="7"/>
        <v>-0.04953606332</v>
      </c>
      <c r="AI133" s="27">
        <f t="shared" si="8"/>
        <v>0.1443183948</v>
      </c>
      <c r="AJ133" s="27">
        <f t="shared" si="9"/>
        <v>0.1039513387</v>
      </c>
      <c r="AK133" s="27">
        <f t="shared" si="10"/>
        <v>0.2522263608</v>
      </c>
      <c r="AL133" s="27">
        <f t="shared" si="11"/>
        <v>0.6358261102</v>
      </c>
      <c r="AM133" s="28" t="str">
        <f t="shared" si="12"/>
        <v>#N/A</v>
      </c>
      <c r="AN133" s="27">
        <f t="shared" si="13"/>
        <v>0.1231981478</v>
      </c>
      <c r="AO133" s="27">
        <f t="shared" si="14"/>
        <v>0.1087270318</v>
      </c>
      <c r="AP133" s="27">
        <f t="shared" si="15"/>
        <v>0.6594893366</v>
      </c>
      <c r="AQ133" s="27">
        <f t="shared" si="16"/>
        <v>1.120704801</v>
      </c>
      <c r="AR133" s="28" t="str">
        <f t="shared" si="17"/>
        <v>#N/A</v>
      </c>
      <c r="AS133" s="27">
        <f t="shared" si="18"/>
        <v>0.1008229895</v>
      </c>
      <c r="AT133" s="27">
        <f t="shared" si="19"/>
        <v>0.1084575088</v>
      </c>
      <c r="AU133" s="27">
        <f t="shared" si="20"/>
        <v>3.528553667</v>
      </c>
      <c r="AV133" s="27">
        <f t="shared" si="21"/>
        <v>3.18394713</v>
      </c>
      <c r="AW133" s="28" t="str">
        <f t="shared" si="22"/>
        <v>#N/A</v>
      </c>
      <c r="AX133" s="27">
        <f t="shared" si="23"/>
        <v>0.1058580378</v>
      </c>
      <c r="AY133" s="27">
        <f t="shared" si="24"/>
        <v>0.1101679666</v>
      </c>
    </row>
    <row r="134" ht="15.75" customHeight="1">
      <c r="Y134" s="24">
        <v>41974.0</v>
      </c>
      <c r="Z134" s="25">
        <v>0.0078</v>
      </c>
      <c r="AA134" s="26">
        <f t="shared" si="1"/>
        <v>446.3273208</v>
      </c>
      <c r="AB134" s="35">
        <v>-0.0257</v>
      </c>
      <c r="AC134" s="14">
        <f t="shared" si="2"/>
        <v>-0.2187651879</v>
      </c>
      <c r="AD134" s="27">
        <f t="shared" si="3"/>
        <v>0.01397979275</v>
      </c>
      <c r="AE134" s="28">
        <f t="shared" si="4"/>
        <v>-0.0257</v>
      </c>
      <c r="AF134" s="36">
        <f t="shared" si="5"/>
        <v>-0.03997821532</v>
      </c>
      <c r="AG134" s="27">
        <f t="shared" si="6"/>
        <v>0.1765438768</v>
      </c>
      <c r="AH134" s="37">
        <f t="shared" si="7"/>
        <v>-0.03997821532</v>
      </c>
      <c r="AI134" s="36">
        <f t="shared" si="8"/>
        <v>0.1422843248</v>
      </c>
      <c r="AJ134" s="27">
        <f t="shared" si="9"/>
        <v>0.1039513387</v>
      </c>
      <c r="AK134" s="27">
        <f t="shared" si="10"/>
        <v>0.1935961811</v>
      </c>
      <c r="AL134" s="27">
        <f t="shared" si="11"/>
        <v>0.6358261102</v>
      </c>
      <c r="AM134" s="28" t="str">
        <f t="shared" si="12"/>
        <v>#N/A</v>
      </c>
      <c r="AN134" s="27">
        <f t="shared" si="13"/>
        <v>0.1260206272</v>
      </c>
      <c r="AO134" s="27">
        <f t="shared" si="14"/>
        <v>0.1087270318</v>
      </c>
      <c r="AP134" s="27">
        <f t="shared" si="15"/>
        <v>0.6296405759</v>
      </c>
      <c r="AQ134" s="27">
        <f t="shared" si="16"/>
        <v>1.120704801</v>
      </c>
      <c r="AR134" s="28" t="str">
        <f t="shared" si="17"/>
        <v>#N/A</v>
      </c>
      <c r="AS134" s="27">
        <f t="shared" si="18"/>
        <v>0.1022000914</v>
      </c>
      <c r="AT134" s="27">
        <f t="shared" si="19"/>
        <v>0.1084575088</v>
      </c>
      <c r="AU134" s="27">
        <f t="shared" si="20"/>
        <v>3.467187372</v>
      </c>
      <c r="AV134" s="27">
        <f t="shared" si="21"/>
        <v>3.18394713</v>
      </c>
      <c r="AW134" s="28" t="str">
        <f t="shared" si="22"/>
        <v>#N/A</v>
      </c>
      <c r="AX134" s="27">
        <f t="shared" si="23"/>
        <v>0.106429486</v>
      </c>
      <c r="AY134" s="27">
        <f t="shared" si="24"/>
        <v>0.1101679666</v>
      </c>
    </row>
    <row r="135" ht="15.75" customHeight="1">
      <c r="Y135" s="24">
        <v>42005.0</v>
      </c>
      <c r="Z135" s="25">
        <v>0.0124</v>
      </c>
      <c r="AA135" s="26">
        <f t="shared" si="1"/>
        <v>457.9764639</v>
      </c>
      <c r="AB135" s="25">
        <v>0.0261</v>
      </c>
      <c r="AC135" s="14">
        <f t="shared" si="2"/>
        <v>-0.1983749594</v>
      </c>
      <c r="AD135" s="27">
        <f t="shared" si="3"/>
        <v>0.01397979275</v>
      </c>
      <c r="AE135" s="28" t="str">
        <f t="shared" si="4"/>
        <v>#N/A</v>
      </c>
      <c r="AF135" s="27">
        <f t="shared" si="5"/>
        <v>0.08968844388</v>
      </c>
      <c r="AG135" s="27">
        <f t="shared" si="6"/>
        <v>0.1765438768</v>
      </c>
      <c r="AH135" s="28" t="str">
        <f t="shared" si="7"/>
        <v>#N/A</v>
      </c>
      <c r="AI135" s="27">
        <f t="shared" si="8"/>
        <v>0.1013483058</v>
      </c>
      <c r="AJ135" s="27">
        <f t="shared" si="9"/>
        <v>0.1039513387</v>
      </c>
      <c r="AK135" s="27">
        <f t="shared" si="10"/>
        <v>0.08138437718</v>
      </c>
      <c r="AL135" s="27">
        <f t="shared" si="11"/>
        <v>0.6358261102</v>
      </c>
      <c r="AM135" s="37" t="str">
        <f t="shared" si="12"/>
        <v>#N/A</v>
      </c>
      <c r="AN135" s="27">
        <f t="shared" si="13"/>
        <v>0.1201989727</v>
      </c>
      <c r="AO135" s="27">
        <f t="shared" si="14"/>
        <v>0.1087270318</v>
      </c>
      <c r="AP135" s="27">
        <f t="shared" si="15"/>
        <v>0.5830097838</v>
      </c>
      <c r="AQ135" s="27">
        <f t="shared" si="16"/>
        <v>1.120704801</v>
      </c>
      <c r="AR135" s="28" t="str">
        <f t="shared" si="17"/>
        <v>#N/A</v>
      </c>
      <c r="AS135" s="27">
        <f t="shared" si="18"/>
        <v>0.1033200497</v>
      </c>
      <c r="AT135" s="27">
        <f t="shared" si="19"/>
        <v>0.1084575088</v>
      </c>
      <c r="AU135" s="27">
        <f t="shared" si="20"/>
        <v>3.340228018</v>
      </c>
      <c r="AV135" s="27">
        <f t="shared" si="21"/>
        <v>3.18394713</v>
      </c>
      <c r="AW135" s="28" t="str">
        <f t="shared" si="22"/>
        <v>#N/A</v>
      </c>
      <c r="AX135" s="27">
        <f t="shared" si="23"/>
        <v>0.1070848528</v>
      </c>
      <c r="AY135" s="27">
        <f t="shared" si="24"/>
        <v>0.1101679666</v>
      </c>
    </row>
    <row r="136" ht="15.75" customHeight="1">
      <c r="Y136" s="24">
        <v>42036.0</v>
      </c>
      <c r="Z136" s="25">
        <v>0.0122</v>
      </c>
      <c r="AA136" s="26">
        <f t="shared" si="1"/>
        <v>451.4731981</v>
      </c>
      <c r="AB136" s="25">
        <v>-0.0142</v>
      </c>
      <c r="AC136" s="14">
        <f t="shared" si="2"/>
        <v>-0.2097580349</v>
      </c>
      <c r="AD136" s="27">
        <f t="shared" si="3"/>
        <v>0.01397979275</v>
      </c>
      <c r="AE136" s="28">
        <f t="shared" si="4"/>
        <v>-0.0142</v>
      </c>
      <c r="AF136" s="27">
        <f t="shared" si="5"/>
        <v>0.02776011096</v>
      </c>
      <c r="AG136" s="27">
        <f t="shared" si="6"/>
        <v>0.1765438768</v>
      </c>
      <c r="AH136" s="28" t="str">
        <f t="shared" si="7"/>
        <v>#N/A</v>
      </c>
      <c r="AI136" s="27">
        <f t="shared" si="8"/>
        <v>0.09446501517</v>
      </c>
      <c r="AJ136" s="27">
        <f t="shared" si="9"/>
        <v>0.1039513387</v>
      </c>
      <c r="AK136" s="27">
        <f t="shared" si="10"/>
        <v>0.0769761326</v>
      </c>
      <c r="AL136" s="27">
        <f t="shared" si="11"/>
        <v>0.6358261102</v>
      </c>
      <c r="AM136" s="28" t="str">
        <f t="shared" si="12"/>
        <v>#N/A</v>
      </c>
      <c r="AN136" s="27">
        <f t="shared" si="13"/>
        <v>0.1198932235</v>
      </c>
      <c r="AO136" s="27">
        <f t="shared" si="14"/>
        <v>0.1087270318</v>
      </c>
      <c r="AP136" s="27">
        <f t="shared" si="15"/>
        <v>0.5839359718</v>
      </c>
      <c r="AQ136" s="27">
        <f t="shared" si="16"/>
        <v>1.120704801</v>
      </c>
      <c r="AR136" s="28" t="str">
        <f t="shared" si="17"/>
        <v>#N/A</v>
      </c>
      <c r="AS136" s="27">
        <f t="shared" si="18"/>
        <v>0.1033409161</v>
      </c>
      <c r="AT136" s="27">
        <f t="shared" si="19"/>
        <v>0.1084575088</v>
      </c>
      <c r="AU136" s="27">
        <f t="shared" si="20"/>
        <v>3.377342214</v>
      </c>
      <c r="AV136" s="27">
        <f t="shared" si="21"/>
        <v>3.18394713</v>
      </c>
      <c r="AW136" s="28" t="str">
        <f t="shared" si="22"/>
        <v>#N/A</v>
      </c>
      <c r="AX136" s="27">
        <f t="shared" si="23"/>
        <v>0.1071580532</v>
      </c>
      <c r="AY136" s="27">
        <f t="shared" si="24"/>
        <v>0.1101679666</v>
      </c>
    </row>
    <row r="137" ht="15.75" customHeight="1">
      <c r="Y137" s="24">
        <v>42064.0</v>
      </c>
      <c r="Z137" s="25">
        <v>0.0132</v>
      </c>
      <c r="AA137" s="26">
        <f t="shared" si="1"/>
        <v>433.3691229</v>
      </c>
      <c r="AB137" s="25">
        <v>-0.0401</v>
      </c>
      <c r="AC137" s="14">
        <f t="shared" si="2"/>
        <v>-0.2414467377</v>
      </c>
      <c r="AD137" s="27">
        <f t="shared" si="3"/>
        <v>0.01397979275</v>
      </c>
      <c r="AE137" s="28">
        <f t="shared" si="4"/>
        <v>-0.0401</v>
      </c>
      <c r="AF137" s="27">
        <f t="shared" si="5"/>
        <v>-0.008893981809</v>
      </c>
      <c r="AG137" s="27">
        <f t="shared" si="6"/>
        <v>0.1765438768</v>
      </c>
      <c r="AH137" s="28">
        <f t="shared" si="7"/>
        <v>-0.008893981809</v>
      </c>
      <c r="AI137" s="27">
        <f t="shared" si="8"/>
        <v>0.1036508475</v>
      </c>
      <c r="AJ137" s="27">
        <f t="shared" si="9"/>
        <v>0.1039513387</v>
      </c>
      <c r="AK137" s="27">
        <f t="shared" si="10"/>
        <v>0.01450842955</v>
      </c>
      <c r="AL137" s="27">
        <f t="shared" si="11"/>
        <v>0.6358261102</v>
      </c>
      <c r="AM137" s="28" t="str">
        <f t="shared" si="12"/>
        <v>#N/A</v>
      </c>
      <c r="AN137" s="27">
        <f t="shared" si="13"/>
        <v>0.1173776031</v>
      </c>
      <c r="AO137" s="27">
        <f t="shared" si="14"/>
        <v>0.1087270318</v>
      </c>
      <c r="AP137" s="27">
        <f t="shared" si="15"/>
        <v>0.551514389</v>
      </c>
      <c r="AQ137" s="27">
        <f t="shared" si="16"/>
        <v>1.120704801</v>
      </c>
      <c r="AR137" s="28" t="str">
        <f t="shared" si="17"/>
        <v>#N/A</v>
      </c>
      <c r="AS137" s="27">
        <f t="shared" si="18"/>
        <v>0.1038208535</v>
      </c>
      <c r="AT137" s="27">
        <f t="shared" si="19"/>
        <v>0.1084575088</v>
      </c>
      <c r="AU137" s="27">
        <f t="shared" si="20"/>
        <v>3.388471428</v>
      </c>
      <c r="AV137" s="27">
        <f t="shared" si="21"/>
        <v>3.18394713</v>
      </c>
      <c r="AW137" s="28" t="str">
        <f t="shared" si="22"/>
        <v>#N/A</v>
      </c>
      <c r="AX137" s="27">
        <f t="shared" si="23"/>
        <v>0.1070914331</v>
      </c>
      <c r="AY137" s="27">
        <f t="shared" si="24"/>
        <v>0.1101679666</v>
      </c>
    </row>
    <row r="138" ht="15.75" customHeight="1">
      <c r="Y138" s="24">
        <v>42095.0</v>
      </c>
      <c r="Z138" s="25">
        <v>0.0071</v>
      </c>
      <c r="AA138" s="26">
        <f t="shared" si="1"/>
        <v>448.1903469</v>
      </c>
      <c r="AB138" s="25">
        <v>0.0342</v>
      </c>
      <c r="AC138" s="14">
        <f t="shared" si="2"/>
        <v>-0.2155042162</v>
      </c>
      <c r="AD138" s="27">
        <f t="shared" si="3"/>
        <v>0.01397979275</v>
      </c>
      <c r="AE138" s="28" t="str">
        <f t="shared" si="4"/>
        <v>#N/A</v>
      </c>
      <c r="AF138" s="27">
        <f t="shared" si="5"/>
        <v>-0.01923084488</v>
      </c>
      <c r="AG138" s="27">
        <f t="shared" si="6"/>
        <v>0.1765438768</v>
      </c>
      <c r="AH138" s="28">
        <f t="shared" si="7"/>
        <v>-0.01923084488</v>
      </c>
      <c r="AI138" s="27">
        <f t="shared" si="8"/>
        <v>0.09890308847</v>
      </c>
      <c r="AJ138" s="27">
        <f t="shared" si="9"/>
        <v>0.1039513387</v>
      </c>
      <c r="AK138" s="27">
        <f t="shared" si="10"/>
        <v>-0.06425805561</v>
      </c>
      <c r="AL138" s="27">
        <f t="shared" si="11"/>
        <v>0.6358261102</v>
      </c>
      <c r="AM138" s="28">
        <f t="shared" si="12"/>
        <v>-0.06425805561</v>
      </c>
      <c r="AN138" s="27">
        <f t="shared" si="13"/>
        <v>0.117270036</v>
      </c>
      <c r="AO138" s="27">
        <f t="shared" si="14"/>
        <v>0.1087270318</v>
      </c>
      <c r="AP138" s="27">
        <f t="shared" si="15"/>
        <v>0.47777204</v>
      </c>
      <c r="AQ138" s="27">
        <f t="shared" si="16"/>
        <v>1.120704801</v>
      </c>
      <c r="AR138" s="28" t="str">
        <f t="shared" si="17"/>
        <v>#N/A</v>
      </c>
      <c r="AS138" s="27">
        <f t="shared" si="18"/>
        <v>0.1060071777</v>
      </c>
      <c r="AT138" s="27">
        <f t="shared" si="19"/>
        <v>0.1084575088</v>
      </c>
      <c r="AU138" s="27">
        <f t="shared" si="20"/>
        <v>3.385730061</v>
      </c>
      <c r="AV138" s="27">
        <f t="shared" si="21"/>
        <v>3.18394713</v>
      </c>
      <c r="AW138" s="28" t="str">
        <f t="shared" si="22"/>
        <v>#N/A</v>
      </c>
      <c r="AX138" s="27">
        <f t="shared" si="23"/>
        <v>0.1071211845</v>
      </c>
      <c r="AY138" s="27">
        <f t="shared" si="24"/>
        <v>0.1101679666</v>
      </c>
    </row>
    <row r="139" ht="15.75" customHeight="1">
      <c r="Y139" s="24">
        <v>42125.0</v>
      </c>
      <c r="Z139" s="25">
        <v>0.0074</v>
      </c>
      <c r="AA139" s="26">
        <f t="shared" si="1"/>
        <v>457.1989728</v>
      </c>
      <c r="AB139" s="25">
        <v>0.0201</v>
      </c>
      <c r="AC139" s="14">
        <f t="shared" si="2"/>
        <v>-0.1997358509</v>
      </c>
      <c r="AD139" s="27">
        <f t="shared" si="3"/>
        <v>0.01397979275</v>
      </c>
      <c r="AE139" s="28" t="str">
        <f t="shared" si="4"/>
        <v>#N/A</v>
      </c>
      <c r="AF139" s="27">
        <f t="shared" si="5"/>
        <v>-0.01624128305</v>
      </c>
      <c r="AG139" s="27">
        <f t="shared" si="6"/>
        <v>0.1765438768</v>
      </c>
      <c r="AH139" s="28">
        <f t="shared" si="7"/>
        <v>-0.01624128305</v>
      </c>
      <c r="AI139" s="27">
        <f t="shared" si="8"/>
        <v>0.09957314351</v>
      </c>
      <c r="AJ139" s="27">
        <f t="shared" si="9"/>
        <v>0.1039513387</v>
      </c>
      <c r="AK139" s="27">
        <f t="shared" si="10"/>
        <v>-0.04589932083</v>
      </c>
      <c r="AL139" s="27">
        <f t="shared" si="11"/>
        <v>0.6358261102</v>
      </c>
      <c r="AM139" s="28">
        <f t="shared" si="12"/>
        <v>-0.04589932083</v>
      </c>
      <c r="AN139" s="27">
        <f t="shared" si="13"/>
        <v>0.1187300913</v>
      </c>
      <c r="AO139" s="27">
        <f t="shared" si="14"/>
        <v>0.1087270318</v>
      </c>
      <c r="AP139" s="27">
        <f t="shared" si="15"/>
        <v>0.520405734</v>
      </c>
      <c r="AQ139" s="27">
        <f t="shared" si="16"/>
        <v>1.120704801</v>
      </c>
      <c r="AR139" s="28" t="str">
        <f t="shared" si="17"/>
        <v>#N/A</v>
      </c>
      <c r="AS139" s="27">
        <f t="shared" si="18"/>
        <v>0.1066983918</v>
      </c>
      <c r="AT139" s="27">
        <f t="shared" si="19"/>
        <v>0.1084575088</v>
      </c>
      <c r="AU139" s="27">
        <f t="shared" si="20"/>
        <v>3.379378226</v>
      </c>
      <c r="AV139" s="27">
        <f t="shared" si="21"/>
        <v>3.18394713</v>
      </c>
      <c r="AW139" s="28" t="str">
        <f t="shared" si="22"/>
        <v>#N/A</v>
      </c>
      <c r="AX139" s="27">
        <f t="shared" si="23"/>
        <v>0.1070899848</v>
      </c>
      <c r="AY139" s="27">
        <f t="shared" si="24"/>
        <v>0.1101679666</v>
      </c>
    </row>
    <row r="140" ht="15.75" customHeight="1">
      <c r="Y140" s="24">
        <v>42156.0</v>
      </c>
      <c r="Z140" s="25">
        <v>0.0079</v>
      </c>
      <c r="AA140" s="26">
        <f t="shared" si="1"/>
        <v>477.2242879</v>
      </c>
      <c r="AB140" s="25">
        <v>0.0438</v>
      </c>
      <c r="AC140" s="14">
        <f t="shared" si="2"/>
        <v>-0.1646842812</v>
      </c>
      <c r="AD140" s="27">
        <f t="shared" si="3"/>
        <v>0.01397979275</v>
      </c>
      <c r="AE140" s="28" t="str">
        <f t="shared" si="4"/>
        <v>#N/A</v>
      </c>
      <c r="AF140" s="27">
        <f t="shared" si="5"/>
        <v>0.01728487096</v>
      </c>
      <c r="AG140" s="27">
        <f t="shared" si="6"/>
        <v>0.1765438768</v>
      </c>
      <c r="AH140" s="28" t="str">
        <f t="shared" si="7"/>
        <v>#N/A</v>
      </c>
      <c r="AI140" s="27">
        <f t="shared" si="8"/>
        <v>0.1089838854</v>
      </c>
      <c r="AJ140" s="27">
        <f t="shared" si="9"/>
        <v>0.1039513387</v>
      </c>
      <c r="AK140" s="27">
        <f t="shared" si="10"/>
        <v>-0.05890726859</v>
      </c>
      <c r="AL140" s="27">
        <f t="shared" si="11"/>
        <v>0.6358261102</v>
      </c>
      <c r="AM140" s="28">
        <f t="shared" si="12"/>
        <v>-0.05890726859</v>
      </c>
      <c r="AN140" s="27">
        <f t="shared" si="13"/>
        <v>0.1175815875</v>
      </c>
      <c r="AO140" s="27">
        <f t="shared" si="14"/>
        <v>0.1087270318</v>
      </c>
      <c r="AP140" s="27">
        <f t="shared" si="15"/>
        <v>0.5617419084</v>
      </c>
      <c r="AQ140" s="27">
        <f t="shared" si="16"/>
        <v>1.120704801</v>
      </c>
      <c r="AR140" s="28" t="str">
        <f t="shared" si="17"/>
        <v>#N/A</v>
      </c>
      <c r="AS140" s="27">
        <f t="shared" si="18"/>
        <v>0.1066415906</v>
      </c>
      <c r="AT140" s="27">
        <f t="shared" si="19"/>
        <v>0.1084575088</v>
      </c>
      <c r="AU140" s="27">
        <f t="shared" si="20"/>
        <v>3.486245962</v>
      </c>
      <c r="AV140" s="27">
        <f t="shared" si="21"/>
        <v>3.18394713</v>
      </c>
      <c r="AW140" s="28" t="str">
        <f t="shared" si="22"/>
        <v>#N/A</v>
      </c>
      <c r="AX140" s="27">
        <f t="shared" si="23"/>
        <v>0.1069754474</v>
      </c>
      <c r="AY140" s="27">
        <f t="shared" si="24"/>
        <v>0.1101679666</v>
      </c>
    </row>
    <row r="141" ht="15.75" customHeight="1">
      <c r="Y141" s="24">
        <v>42186.0</v>
      </c>
      <c r="Z141" s="25">
        <v>0.0062</v>
      </c>
      <c r="AA141" s="26">
        <f t="shared" si="1"/>
        <v>484.3349297</v>
      </c>
      <c r="AB141" s="25">
        <v>0.0149</v>
      </c>
      <c r="AC141" s="14">
        <f t="shared" si="2"/>
        <v>-0.152238077</v>
      </c>
      <c r="AD141" s="27">
        <f t="shared" si="3"/>
        <v>0.01397979275</v>
      </c>
      <c r="AE141" s="28" t="str">
        <f t="shared" si="4"/>
        <v>#N/A</v>
      </c>
      <c r="AF141" s="27">
        <f t="shared" si="5"/>
        <v>-0.00420291711</v>
      </c>
      <c r="AG141" s="27">
        <f t="shared" si="6"/>
        <v>0.1765438768</v>
      </c>
      <c r="AH141" s="28">
        <f t="shared" si="7"/>
        <v>-0.00420291711</v>
      </c>
      <c r="AI141" s="27">
        <f t="shared" si="8"/>
        <v>0.103386244</v>
      </c>
      <c r="AJ141" s="27">
        <f t="shared" si="9"/>
        <v>0.1039513387</v>
      </c>
      <c r="AK141" s="27">
        <f t="shared" si="10"/>
        <v>-0.05455958321</v>
      </c>
      <c r="AL141" s="27">
        <f t="shared" si="11"/>
        <v>0.6358261102</v>
      </c>
      <c r="AM141" s="28">
        <f t="shared" si="12"/>
        <v>-0.05455958321</v>
      </c>
      <c r="AN141" s="27">
        <f t="shared" si="13"/>
        <v>0.1181742394</v>
      </c>
      <c r="AO141" s="27">
        <f t="shared" si="14"/>
        <v>0.1087270318</v>
      </c>
      <c r="AP141" s="27">
        <f t="shared" si="15"/>
        <v>0.6109755944</v>
      </c>
      <c r="AQ141" s="27">
        <f t="shared" si="16"/>
        <v>1.120704801</v>
      </c>
      <c r="AR141" s="28" t="str">
        <f t="shared" si="17"/>
        <v>#N/A</v>
      </c>
      <c r="AS141" s="27">
        <f t="shared" si="18"/>
        <v>0.1078308317</v>
      </c>
      <c r="AT141" s="27">
        <f t="shared" si="19"/>
        <v>0.1084575088</v>
      </c>
      <c r="AU141" s="27">
        <f t="shared" si="20"/>
        <v>3.7043837</v>
      </c>
      <c r="AV141" s="27">
        <f t="shared" si="21"/>
        <v>3.18394713</v>
      </c>
      <c r="AW141" s="28" t="str">
        <f t="shared" si="22"/>
        <v>#N/A</v>
      </c>
      <c r="AX141" s="27">
        <f t="shared" si="23"/>
        <v>0.1072645046</v>
      </c>
      <c r="AY141" s="27">
        <f t="shared" si="24"/>
        <v>0.1101679666</v>
      </c>
    </row>
    <row r="142" ht="15.75" customHeight="1">
      <c r="Y142" s="24">
        <v>42217.0</v>
      </c>
      <c r="Z142" s="25">
        <v>0.0022</v>
      </c>
      <c r="AA142" s="26">
        <f t="shared" si="1"/>
        <v>475.3747335</v>
      </c>
      <c r="AB142" s="25">
        <v>-0.0185</v>
      </c>
      <c r="AC142" s="14">
        <f t="shared" si="2"/>
        <v>-0.1679216725</v>
      </c>
      <c r="AD142" s="27">
        <f t="shared" si="3"/>
        <v>0.01397979275</v>
      </c>
      <c r="AE142" s="28">
        <f t="shared" si="4"/>
        <v>-0.0185</v>
      </c>
      <c r="AF142" s="27">
        <f t="shared" si="5"/>
        <v>-0.03668949649</v>
      </c>
      <c r="AG142" s="27">
        <f t="shared" si="6"/>
        <v>0.1765438768</v>
      </c>
      <c r="AH142" s="28">
        <f t="shared" si="7"/>
        <v>-0.03668949649</v>
      </c>
      <c r="AI142" s="27">
        <f t="shared" si="8"/>
        <v>0.1036057562</v>
      </c>
      <c r="AJ142" s="27">
        <f t="shared" si="9"/>
        <v>0.1039513387</v>
      </c>
      <c r="AK142" s="27">
        <f t="shared" si="10"/>
        <v>-0.09563856833</v>
      </c>
      <c r="AL142" s="27">
        <f t="shared" si="11"/>
        <v>0.6358261102</v>
      </c>
      <c r="AM142" s="28">
        <f t="shared" si="12"/>
        <v>-0.09563856833</v>
      </c>
      <c r="AN142" s="27">
        <f t="shared" si="13"/>
        <v>0.1127571394</v>
      </c>
      <c r="AO142" s="27">
        <f t="shared" si="14"/>
        <v>0.1087270318</v>
      </c>
      <c r="AP142" s="27">
        <f t="shared" si="15"/>
        <v>0.5835148967</v>
      </c>
      <c r="AQ142" s="27">
        <f t="shared" si="16"/>
        <v>1.120704801</v>
      </c>
      <c r="AR142" s="28" t="str">
        <f t="shared" si="17"/>
        <v>#N/A</v>
      </c>
      <c r="AS142" s="27">
        <f t="shared" si="18"/>
        <v>0.1073188249</v>
      </c>
      <c r="AT142" s="27">
        <f t="shared" si="19"/>
        <v>0.1084575088</v>
      </c>
      <c r="AU142" s="27">
        <f t="shared" si="20"/>
        <v>3.778779919</v>
      </c>
      <c r="AV142" s="27">
        <f t="shared" si="21"/>
        <v>3.18394713</v>
      </c>
      <c r="AW142" s="28" t="str">
        <f t="shared" si="22"/>
        <v>#N/A</v>
      </c>
      <c r="AX142" s="27">
        <f t="shared" si="23"/>
        <v>0.107167565</v>
      </c>
      <c r="AY142" s="27">
        <f t="shared" si="24"/>
        <v>0.1101679666</v>
      </c>
    </row>
    <row r="143" ht="15.75" customHeight="1">
      <c r="Y143" s="24">
        <v>42248.0</v>
      </c>
      <c r="Z143" s="25">
        <v>0.0054</v>
      </c>
      <c r="AA143" s="26">
        <f t="shared" si="1"/>
        <v>456.5974316</v>
      </c>
      <c r="AB143" s="25">
        <v>-0.0395</v>
      </c>
      <c r="AC143" s="14">
        <f t="shared" si="2"/>
        <v>-0.2007887665</v>
      </c>
      <c r="AD143" s="27">
        <f t="shared" si="3"/>
        <v>0.01397979275</v>
      </c>
      <c r="AE143" s="28">
        <f t="shared" si="4"/>
        <v>-0.0395</v>
      </c>
      <c r="AF143" s="27">
        <f t="shared" si="5"/>
        <v>-0.07529508433</v>
      </c>
      <c r="AG143" s="27">
        <f t="shared" si="6"/>
        <v>0.1765438768</v>
      </c>
      <c r="AH143" s="28">
        <f t="shared" si="7"/>
        <v>-0.07529508433</v>
      </c>
      <c r="AI143" s="27">
        <f t="shared" si="8"/>
        <v>0.1097881721</v>
      </c>
      <c r="AJ143" s="27">
        <f t="shared" si="9"/>
        <v>0.1039513387</v>
      </c>
      <c r="AK143" s="27">
        <f t="shared" si="10"/>
        <v>-0.1085359594</v>
      </c>
      <c r="AL143" s="27">
        <f t="shared" si="11"/>
        <v>0.6358261102</v>
      </c>
      <c r="AM143" s="28">
        <f t="shared" si="12"/>
        <v>-0.1085359594</v>
      </c>
      <c r="AN143" s="27">
        <f t="shared" si="13"/>
        <v>0.1131424399</v>
      </c>
      <c r="AO143" s="27">
        <f t="shared" si="14"/>
        <v>0.1087270318</v>
      </c>
      <c r="AP143" s="27">
        <f t="shared" si="15"/>
        <v>0.5336687103</v>
      </c>
      <c r="AQ143" s="27">
        <f t="shared" si="16"/>
        <v>1.120704801</v>
      </c>
      <c r="AR143" s="28" t="str">
        <f t="shared" si="17"/>
        <v>#N/A</v>
      </c>
      <c r="AS143" s="27">
        <f t="shared" si="18"/>
        <v>0.1079487981</v>
      </c>
      <c r="AT143" s="27">
        <f t="shared" si="19"/>
        <v>0.1084575088</v>
      </c>
      <c r="AU143" s="27">
        <f t="shared" si="20"/>
        <v>3.791472561</v>
      </c>
      <c r="AV143" s="27">
        <f t="shared" si="21"/>
        <v>3.18394713</v>
      </c>
      <c r="AW143" s="28" t="str">
        <f t="shared" si="22"/>
        <v>#N/A</v>
      </c>
      <c r="AX143" s="27">
        <f t="shared" si="23"/>
        <v>0.1070858209</v>
      </c>
      <c r="AY143" s="27">
        <f t="shared" si="24"/>
        <v>0.1101679666</v>
      </c>
    </row>
    <row r="144" ht="15.75" customHeight="1">
      <c r="Y144" s="24">
        <v>42278.0</v>
      </c>
      <c r="Z144" s="25">
        <v>0.0082</v>
      </c>
      <c r="AA144" s="26">
        <f t="shared" si="1"/>
        <v>448.3786778</v>
      </c>
      <c r="AB144" s="25">
        <v>-0.018</v>
      </c>
      <c r="AC144" s="14">
        <f t="shared" si="2"/>
        <v>-0.2151745687</v>
      </c>
      <c r="AD144" s="27">
        <f t="shared" si="3"/>
        <v>0.01397979275</v>
      </c>
      <c r="AE144" s="28">
        <f t="shared" si="4"/>
        <v>-0.018</v>
      </c>
      <c r="AF144" s="27">
        <f t="shared" si="5"/>
        <v>-0.05949225563</v>
      </c>
      <c r="AG144" s="27">
        <f t="shared" si="6"/>
        <v>0.1765438768</v>
      </c>
      <c r="AH144" s="28">
        <f t="shared" si="7"/>
        <v>-0.05949225563</v>
      </c>
      <c r="AI144" s="27">
        <f t="shared" si="8"/>
        <v>0.1063070681</v>
      </c>
      <c r="AJ144" s="27">
        <f t="shared" si="9"/>
        <v>0.1039513387</v>
      </c>
      <c r="AK144" s="27">
        <f t="shared" si="10"/>
        <v>-0.1585581653</v>
      </c>
      <c r="AL144" s="27">
        <f t="shared" si="11"/>
        <v>0.6358261102</v>
      </c>
      <c r="AM144" s="28">
        <f t="shared" si="12"/>
        <v>-0.1585581653</v>
      </c>
      <c r="AN144" s="27">
        <f t="shared" si="13"/>
        <v>0.1144325761</v>
      </c>
      <c r="AO144" s="27">
        <f t="shared" si="14"/>
        <v>0.1087270318</v>
      </c>
      <c r="AP144" s="27">
        <f t="shared" si="15"/>
        <v>0.4643029784</v>
      </c>
      <c r="AQ144" s="27">
        <f t="shared" si="16"/>
        <v>1.120704801</v>
      </c>
      <c r="AR144" s="28" t="str">
        <f t="shared" si="17"/>
        <v>#N/A</v>
      </c>
      <c r="AS144" s="27">
        <f t="shared" si="18"/>
        <v>0.1099875192</v>
      </c>
      <c r="AT144" s="27">
        <f t="shared" si="19"/>
        <v>0.1084575088</v>
      </c>
      <c r="AU144" s="27">
        <f t="shared" si="20"/>
        <v>3.724090942</v>
      </c>
      <c r="AV144" s="27">
        <f t="shared" si="21"/>
        <v>3.18394713</v>
      </c>
      <c r="AW144" s="28" t="str">
        <f t="shared" si="22"/>
        <v>#N/A</v>
      </c>
      <c r="AX144" s="27">
        <f t="shared" si="23"/>
        <v>0.107680245</v>
      </c>
      <c r="AY144" s="27">
        <f t="shared" si="24"/>
        <v>0.1101679666</v>
      </c>
    </row>
    <row r="145" ht="15.75" customHeight="1">
      <c r="Y145" s="24">
        <v>42309.0</v>
      </c>
      <c r="Z145" s="25">
        <v>0.0101</v>
      </c>
      <c r="AA145" s="26">
        <f t="shared" si="1"/>
        <v>462.3680925</v>
      </c>
      <c r="AB145" s="25">
        <v>0.0312</v>
      </c>
      <c r="AC145" s="14">
        <f t="shared" si="2"/>
        <v>-0.1906880152</v>
      </c>
      <c r="AD145" s="27">
        <f t="shared" si="3"/>
        <v>0.01397979275</v>
      </c>
      <c r="AE145" s="28" t="str">
        <f t="shared" si="4"/>
        <v>#N/A</v>
      </c>
      <c r="AF145" s="27">
        <f t="shared" si="5"/>
        <v>0.009315835144</v>
      </c>
      <c r="AG145" s="27">
        <f t="shared" si="6"/>
        <v>0.1765438768</v>
      </c>
      <c r="AH145" s="28" t="str">
        <f t="shared" si="7"/>
        <v>#N/A</v>
      </c>
      <c r="AI145" s="27">
        <f t="shared" si="8"/>
        <v>0.1046987844</v>
      </c>
      <c r="AJ145" s="27">
        <f t="shared" si="9"/>
        <v>0.1039513387</v>
      </c>
      <c r="AK145" s="27">
        <f t="shared" si="10"/>
        <v>-0.1560658956</v>
      </c>
      <c r="AL145" s="27">
        <f t="shared" si="11"/>
        <v>0.6358261102</v>
      </c>
      <c r="AM145" s="28">
        <f t="shared" si="12"/>
        <v>-0.1560658956</v>
      </c>
      <c r="AN145" s="27">
        <f t="shared" si="13"/>
        <v>0.1143000308</v>
      </c>
      <c r="AO145" s="27">
        <f t="shared" si="14"/>
        <v>0.1087270318</v>
      </c>
      <c r="AP145" s="27">
        <f t="shared" si="15"/>
        <v>0.417952396</v>
      </c>
      <c r="AQ145" s="27">
        <f t="shared" si="16"/>
        <v>1.120704801</v>
      </c>
      <c r="AR145" s="28" t="str">
        <f t="shared" si="17"/>
        <v>#N/A</v>
      </c>
      <c r="AS145" s="27">
        <f t="shared" si="18"/>
        <v>0.1104944197</v>
      </c>
      <c r="AT145" s="27">
        <f t="shared" si="19"/>
        <v>0.1084575088</v>
      </c>
      <c r="AU145" s="27">
        <f t="shared" si="20"/>
        <v>3.560166425</v>
      </c>
      <c r="AV145" s="27">
        <f t="shared" si="21"/>
        <v>3.18394713</v>
      </c>
      <c r="AW145" s="28" t="str">
        <f t="shared" si="22"/>
        <v>#N/A</v>
      </c>
      <c r="AX145" s="27">
        <f t="shared" si="23"/>
        <v>0.1081321737</v>
      </c>
      <c r="AY145" s="27">
        <f t="shared" si="24"/>
        <v>0.1101679666</v>
      </c>
    </row>
    <row r="146" ht="15.75" customHeight="1">
      <c r="Y146" s="24">
        <v>42339.0</v>
      </c>
      <c r="Z146" s="25">
        <v>0.0096</v>
      </c>
      <c r="AA146" s="26">
        <f t="shared" si="1"/>
        <v>466.6681158</v>
      </c>
      <c r="AB146" s="35">
        <v>0.0093</v>
      </c>
      <c r="AC146" s="14">
        <f t="shared" si="2"/>
        <v>-0.1831614138</v>
      </c>
      <c r="AD146" s="27">
        <f t="shared" si="3"/>
        <v>0.01397979275</v>
      </c>
      <c r="AE146" s="28" t="str">
        <f t="shared" si="4"/>
        <v>#N/A</v>
      </c>
      <c r="AF146" s="36">
        <f t="shared" si="5"/>
        <v>0.04557371694</v>
      </c>
      <c r="AG146" s="27">
        <f t="shared" si="6"/>
        <v>0.1765438768</v>
      </c>
      <c r="AH146" s="37" t="str">
        <f t="shared" si="7"/>
        <v>#N/A</v>
      </c>
      <c r="AI146" s="36">
        <f t="shared" si="8"/>
        <v>0.1006642439</v>
      </c>
      <c r="AJ146" s="27">
        <f t="shared" si="9"/>
        <v>0.1039513387</v>
      </c>
      <c r="AK146" s="27">
        <f t="shared" si="10"/>
        <v>-0.1332023422</v>
      </c>
      <c r="AL146" s="27">
        <f t="shared" si="11"/>
        <v>0.6358261102</v>
      </c>
      <c r="AM146" s="28">
        <f t="shared" si="12"/>
        <v>-0.1332023422</v>
      </c>
      <c r="AN146" s="27">
        <f t="shared" si="13"/>
        <v>0.1160317998</v>
      </c>
      <c r="AO146" s="27">
        <f t="shared" si="14"/>
        <v>0.1087270318</v>
      </c>
      <c r="AP146" s="27">
        <f t="shared" si="15"/>
        <v>0.4126099032</v>
      </c>
      <c r="AQ146" s="27">
        <f t="shared" si="16"/>
        <v>1.120704801</v>
      </c>
      <c r="AR146" s="28" t="str">
        <f t="shared" si="17"/>
        <v>#N/A</v>
      </c>
      <c r="AS146" s="27">
        <f t="shared" si="18"/>
        <v>0.1103015657</v>
      </c>
      <c r="AT146" s="27">
        <f t="shared" si="19"/>
        <v>0.1084575088</v>
      </c>
      <c r="AU146" s="27">
        <f t="shared" si="20"/>
        <v>3.159613992</v>
      </c>
      <c r="AV146" s="27">
        <f t="shared" si="21"/>
        <v>3.18394713</v>
      </c>
      <c r="AW146" s="28" t="str">
        <f t="shared" si="22"/>
        <v>#N/A</v>
      </c>
      <c r="AX146" s="27">
        <f t="shared" si="23"/>
        <v>0.1016342057</v>
      </c>
      <c r="AY146" s="27">
        <f t="shared" si="24"/>
        <v>0.1101679666</v>
      </c>
    </row>
    <row r="147" ht="15.75" customHeight="1">
      <c r="Y147" s="24">
        <v>42370.0</v>
      </c>
      <c r="Z147" s="25">
        <v>0.0127</v>
      </c>
      <c r="AA147" s="26">
        <f t="shared" si="1"/>
        <v>426.5813247</v>
      </c>
      <c r="AB147" s="25">
        <v>-0.0859</v>
      </c>
      <c r="AC147" s="14">
        <f t="shared" si="2"/>
        <v>-0.2533278483</v>
      </c>
      <c r="AD147" s="27">
        <f t="shared" si="3"/>
        <v>0.01397979275</v>
      </c>
      <c r="AE147" s="28">
        <f t="shared" si="4"/>
        <v>-0.0859</v>
      </c>
      <c r="AF147" s="27">
        <f t="shared" si="5"/>
        <v>-0.06855186176</v>
      </c>
      <c r="AG147" s="27">
        <f t="shared" si="6"/>
        <v>0.1765438768</v>
      </c>
      <c r="AH147" s="28">
        <f t="shared" si="7"/>
        <v>-0.06855186176</v>
      </c>
      <c r="AI147" s="27">
        <f t="shared" si="8"/>
        <v>0.1315421087</v>
      </c>
      <c r="AJ147" s="27">
        <f t="shared" si="9"/>
        <v>0.1039513387</v>
      </c>
      <c r="AK147" s="27">
        <f t="shared" si="10"/>
        <v>-0.1624137137</v>
      </c>
      <c r="AL147" s="27">
        <f t="shared" si="11"/>
        <v>0.6358261102</v>
      </c>
      <c r="AM147" s="37">
        <f t="shared" si="12"/>
        <v>-0.1624137137</v>
      </c>
      <c r="AN147" s="27">
        <f t="shared" si="13"/>
        <v>0.1127830733</v>
      </c>
      <c r="AO147" s="27">
        <f t="shared" si="14"/>
        <v>0.1087270318</v>
      </c>
      <c r="AP147" s="27">
        <f t="shared" si="15"/>
        <v>0.3863741494</v>
      </c>
      <c r="AQ147" s="27">
        <f t="shared" si="16"/>
        <v>1.120704801</v>
      </c>
      <c r="AR147" s="28" t="str">
        <f t="shared" si="17"/>
        <v>#N/A</v>
      </c>
      <c r="AS147" s="27">
        <f t="shared" si="18"/>
        <v>0.1098522205</v>
      </c>
      <c r="AT147" s="27">
        <f t="shared" si="19"/>
        <v>0.1084575088</v>
      </c>
      <c r="AU147" s="27">
        <f t="shared" si="20"/>
        <v>3.028303974</v>
      </c>
      <c r="AV147" s="27">
        <f t="shared" si="21"/>
        <v>3.18394713</v>
      </c>
      <c r="AW147" s="28" t="str">
        <f t="shared" si="22"/>
        <v>#N/A</v>
      </c>
      <c r="AX147" s="27">
        <f t="shared" si="23"/>
        <v>0.1011921693</v>
      </c>
      <c r="AY147" s="27">
        <f t="shared" si="24"/>
        <v>0.1101679666</v>
      </c>
    </row>
    <row r="148" ht="15.75" customHeight="1">
      <c r="Y148" s="24">
        <v>42401.0</v>
      </c>
      <c r="Z148" s="25">
        <v>0.009</v>
      </c>
      <c r="AA148" s="26">
        <f t="shared" si="1"/>
        <v>432.2548563</v>
      </c>
      <c r="AB148" s="25">
        <v>0.0133</v>
      </c>
      <c r="AC148" s="14">
        <f t="shared" si="2"/>
        <v>-0.2433971087</v>
      </c>
      <c r="AD148" s="27">
        <f t="shared" si="3"/>
        <v>0.01397979275</v>
      </c>
      <c r="AE148" s="28" t="str">
        <f t="shared" si="4"/>
        <v>#N/A</v>
      </c>
      <c r="AF148" s="27">
        <f t="shared" si="5"/>
        <v>-0.04256806808</v>
      </c>
      <c r="AG148" s="27">
        <f t="shared" si="6"/>
        <v>0.1765438768</v>
      </c>
      <c r="AH148" s="28">
        <f t="shared" si="7"/>
        <v>-0.04256806808</v>
      </c>
      <c r="AI148" s="27">
        <f t="shared" si="8"/>
        <v>0.1323672027</v>
      </c>
      <c r="AJ148" s="27">
        <f t="shared" si="9"/>
        <v>0.1039513387</v>
      </c>
      <c r="AK148" s="27">
        <f t="shared" si="10"/>
        <v>-0.2533278483</v>
      </c>
      <c r="AL148" s="27">
        <f t="shared" si="11"/>
        <v>0.6358261102</v>
      </c>
      <c r="AM148" s="28">
        <f t="shared" si="12"/>
        <v>-0.2533278483</v>
      </c>
      <c r="AN148" s="27">
        <f t="shared" si="13"/>
        <v>0.1207310052</v>
      </c>
      <c r="AO148" s="27">
        <f t="shared" si="14"/>
        <v>0.1087270318</v>
      </c>
      <c r="AP148" s="27">
        <f t="shared" si="15"/>
        <v>0.2400045108</v>
      </c>
      <c r="AQ148" s="27">
        <f t="shared" si="16"/>
        <v>1.120704801</v>
      </c>
      <c r="AR148" s="28" t="str">
        <f t="shared" si="17"/>
        <v>#N/A</v>
      </c>
      <c r="AS148" s="27">
        <f t="shared" si="18"/>
        <v>0.1170123887</v>
      </c>
      <c r="AT148" s="27">
        <f t="shared" si="19"/>
        <v>0.1084575088</v>
      </c>
      <c r="AU148" s="27">
        <f t="shared" si="20"/>
        <v>2.593512894</v>
      </c>
      <c r="AV148" s="27">
        <f t="shared" si="21"/>
        <v>3.18394713</v>
      </c>
      <c r="AW148" s="28" t="str">
        <f t="shared" si="22"/>
        <v>#N/A</v>
      </c>
      <c r="AX148" s="27">
        <f t="shared" si="23"/>
        <v>0.1057452391</v>
      </c>
      <c r="AY148" s="27">
        <f t="shared" si="24"/>
        <v>0.1101679666</v>
      </c>
    </row>
    <row r="149" ht="15.75" customHeight="1">
      <c r="Y149" s="24">
        <v>42430.0</v>
      </c>
      <c r="Z149" s="25">
        <v>0.0043</v>
      </c>
      <c r="AA149" s="26">
        <f t="shared" si="1"/>
        <v>485.0331742</v>
      </c>
      <c r="AB149" s="25">
        <v>0.1221</v>
      </c>
      <c r="AC149" s="14">
        <f t="shared" si="2"/>
        <v>-0.1510158957</v>
      </c>
      <c r="AD149" s="27">
        <f t="shared" si="3"/>
        <v>0.01397979275</v>
      </c>
      <c r="AE149" s="28" t="str">
        <f t="shared" si="4"/>
        <v>#N/A</v>
      </c>
      <c r="AF149" s="27">
        <f t="shared" si="5"/>
        <v>0.1192148878</v>
      </c>
      <c r="AG149" s="27">
        <f t="shared" si="6"/>
        <v>0.1765438768</v>
      </c>
      <c r="AH149" s="28" t="str">
        <f t="shared" si="7"/>
        <v>#N/A</v>
      </c>
      <c r="AI149" s="27">
        <f t="shared" si="8"/>
        <v>0.1751484254</v>
      </c>
      <c r="AJ149" s="27">
        <f t="shared" si="9"/>
        <v>0.1039513387</v>
      </c>
      <c r="AK149" s="27">
        <f t="shared" si="10"/>
        <v>-0.235831844</v>
      </c>
      <c r="AL149" s="27">
        <f t="shared" si="11"/>
        <v>0.6358261102</v>
      </c>
      <c r="AM149" s="28">
        <f t="shared" si="12"/>
        <v>-0.235831844</v>
      </c>
      <c r="AN149" s="27">
        <f t="shared" si="13"/>
        <v>0.1213130449</v>
      </c>
      <c r="AO149" s="27">
        <f t="shared" si="14"/>
        <v>0.1087270318</v>
      </c>
      <c r="AP149" s="27">
        <f t="shared" si="15"/>
        <v>0.2547399348</v>
      </c>
      <c r="AQ149" s="27">
        <f t="shared" si="16"/>
        <v>1.120704801</v>
      </c>
      <c r="AR149" s="28" t="str">
        <f t="shared" si="17"/>
        <v>#N/A</v>
      </c>
      <c r="AS149" s="27">
        <f t="shared" si="18"/>
        <v>0.1170763035</v>
      </c>
      <c r="AT149" s="27">
        <f t="shared" si="19"/>
        <v>0.1084575088</v>
      </c>
      <c r="AU149" s="27">
        <f t="shared" si="20"/>
        <v>2.366903944</v>
      </c>
      <c r="AV149" s="27">
        <f t="shared" si="21"/>
        <v>3.18394713</v>
      </c>
      <c r="AW149" s="28" t="str">
        <f t="shared" si="22"/>
        <v>#N/A</v>
      </c>
      <c r="AX149" s="27">
        <f t="shared" si="23"/>
        <v>0.1033438103</v>
      </c>
      <c r="AY149" s="27">
        <f t="shared" si="24"/>
        <v>0.1101679666</v>
      </c>
    </row>
    <row r="150" ht="15.75" customHeight="1">
      <c r="Y150" s="24">
        <v>42461.0</v>
      </c>
      <c r="Z150" s="25">
        <v>0.0061</v>
      </c>
      <c r="AA150" s="26">
        <f t="shared" si="1"/>
        <v>516.4148206</v>
      </c>
      <c r="AB150" s="25">
        <v>0.0647</v>
      </c>
      <c r="AC150" s="14">
        <f t="shared" si="2"/>
        <v>-0.09608662413</v>
      </c>
      <c r="AD150" s="27">
        <f t="shared" si="3"/>
        <v>0.01397979275</v>
      </c>
      <c r="AE150" s="28" t="str">
        <f t="shared" si="4"/>
        <v>#N/A</v>
      </c>
      <c r="AF150" s="27">
        <f t="shared" si="5"/>
        <v>0.1522220954</v>
      </c>
      <c r="AG150" s="27">
        <f t="shared" si="6"/>
        <v>0.1765438768</v>
      </c>
      <c r="AH150" s="28" t="str">
        <f t="shared" si="7"/>
        <v>#N/A</v>
      </c>
      <c r="AI150" s="27">
        <f t="shared" si="8"/>
        <v>0.1821504947</v>
      </c>
      <c r="AJ150" s="27">
        <f t="shared" si="9"/>
        <v>0.1039513387</v>
      </c>
      <c r="AK150" s="27">
        <f t="shared" si="10"/>
        <v>-0.1327267241</v>
      </c>
      <c r="AL150" s="27">
        <f t="shared" si="11"/>
        <v>0.6358261102</v>
      </c>
      <c r="AM150" s="28">
        <f t="shared" si="12"/>
        <v>-0.1327267241</v>
      </c>
      <c r="AN150" s="27">
        <f t="shared" si="13"/>
        <v>0.1422677864</v>
      </c>
      <c r="AO150" s="27">
        <f t="shared" si="14"/>
        <v>0.1087270318</v>
      </c>
      <c r="AP150" s="27">
        <f t="shared" si="15"/>
        <v>0.3645509603</v>
      </c>
      <c r="AQ150" s="27">
        <f t="shared" si="16"/>
        <v>1.120704801</v>
      </c>
      <c r="AR150" s="28" t="str">
        <f t="shared" si="17"/>
        <v>#N/A</v>
      </c>
      <c r="AS150" s="27">
        <f t="shared" si="18"/>
        <v>0.1278501925</v>
      </c>
      <c r="AT150" s="27">
        <f t="shared" si="19"/>
        <v>0.1084575088</v>
      </c>
      <c r="AU150" s="27">
        <f t="shared" si="20"/>
        <v>2.746160551</v>
      </c>
      <c r="AV150" s="27">
        <f t="shared" si="21"/>
        <v>3.18394713</v>
      </c>
      <c r="AW150" s="28" t="str">
        <f t="shared" si="22"/>
        <v>#N/A</v>
      </c>
      <c r="AX150" s="27">
        <f t="shared" si="23"/>
        <v>0.1091882685</v>
      </c>
      <c r="AY150" s="27">
        <f t="shared" si="24"/>
        <v>0.1101679666</v>
      </c>
    </row>
    <row r="151" ht="15.75" customHeight="1">
      <c r="Y151" s="24">
        <v>42491.0</v>
      </c>
      <c r="Z151" s="25">
        <v>0.0078</v>
      </c>
      <c r="AA151" s="26">
        <f t="shared" si="1"/>
        <v>536.1418667</v>
      </c>
      <c r="AB151" s="25">
        <v>0.0382</v>
      </c>
      <c r="AC151" s="14">
        <f t="shared" si="2"/>
        <v>-0.06155713317</v>
      </c>
      <c r="AD151" s="27">
        <f t="shared" si="3"/>
        <v>0.01397979275</v>
      </c>
      <c r="AE151" s="28" t="str">
        <f t="shared" si="4"/>
        <v>#N/A</v>
      </c>
      <c r="AF151" s="27">
        <f t="shared" si="5"/>
        <v>0.1726663851</v>
      </c>
      <c r="AG151" s="27">
        <f t="shared" si="6"/>
        <v>0.1765438768</v>
      </c>
      <c r="AH151" s="28" t="str">
        <f t="shared" si="7"/>
        <v>#N/A</v>
      </c>
      <c r="AI151" s="27">
        <f t="shared" si="8"/>
        <v>0.1837984271</v>
      </c>
      <c r="AJ151" s="27">
        <f t="shared" si="9"/>
        <v>0.1039513387</v>
      </c>
      <c r="AK151" s="27">
        <f t="shared" si="10"/>
        <v>-0.05873001339</v>
      </c>
      <c r="AL151" s="27">
        <f t="shared" si="11"/>
        <v>0.6358261102</v>
      </c>
      <c r="AM151" s="28">
        <f t="shared" si="12"/>
        <v>-0.05873001339</v>
      </c>
      <c r="AN151" s="27">
        <f t="shared" si="13"/>
        <v>0.1471882407</v>
      </c>
      <c r="AO151" s="27">
        <f t="shared" si="14"/>
        <v>0.1087270318</v>
      </c>
      <c r="AP151" s="27">
        <f t="shared" si="15"/>
        <v>0.4526921383</v>
      </c>
      <c r="AQ151" s="27">
        <f t="shared" si="16"/>
        <v>1.120704801</v>
      </c>
      <c r="AR151" s="28" t="str">
        <f t="shared" si="17"/>
        <v>#N/A</v>
      </c>
      <c r="AS151" s="27">
        <f t="shared" si="18"/>
        <v>0.1304946553</v>
      </c>
      <c r="AT151" s="27">
        <f t="shared" si="19"/>
        <v>0.1084575088</v>
      </c>
      <c r="AU151" s="27">
        <f t="shared" si="20"/>
        <v>2.897339397</v>
      </c>
      <c r="AV151" s="27">
        <f t="shared" si="21"/>
        <v>3.18394713</v>
      </c>
      <c r="AW151" s="28" t="str">
        <f t="shared" si="22"/>
        <v>#N/A</v>
      </c>
      <c r="AX151" s="27">
        <f t="shared" si="23"/>
        <v>0.1104141659</v>
      </c>
      <c r="AY151" s="27">
        <f t="shared" si="24"/>
        <v>0.1101679666</v>
      </c>
    </row>
    <row r="152" ht="15.75" customHeight="1">
      <c r="Y152" s="24">
        <v>42522.0</v>
      </c>
      <c r="Z152" s="25">
        <v>0.0035</v>
      </c>
      <c r="AA152" s="26">
        <f t="shared" si="1"/>
        <v>559.3031954</v>
      </c>
      <c r="AB152" s="25">
        <v>0.0432</v>
      </c>
      <c r="AC152" s="14">
        <f t="shared" si="2"/>
        <v>-0.02101640132</v>
      </c>
      <c r="AD152" s="27">
        <f t="shared" si="3"/>
        <v>0.01397979275</v>
      </c>
      <c r="AE152" s="28" t="str">
        <f t="shared" si="4"/>
        <v>#N/A</v>
      </c>
      <c r="AF152" s="27">
        <f t="shared" si="5"/>
        <v>0.1719923098</v>
      </c>
      <c r="AG152" s="27">
        <f t="shared" si="6"/>
        <v>0.1765438768</v>
      </c>
      <c r="AH152" s="28" t="str">
        <f t="shared" si="7"/>
        <v>#N/A</v>
      </c>
      <c r="AI152" s="27">
        <f t="shared" si="8"/>
        <v>0.1836955089</v>
      </c>
      <c r="AJ152" s="27">
        <f t="shared" si="9"/>
        <v>0.1039513387</v>
      </c>
      <c r="AK152" s="27">
        <f t="shared" si="10"/>
        <v>-0.0227734999</v>
      </c>
      <c r="AL152" s="27">
        <f t="shared" si="11"/>
        <v>0.6358261102</v>
      </c>
      <c r="AM152" s="28">
        <f t="shared" si="12"/>
        <v>-0.0227734999</v>
      </c>
      <c r="AN152" s="27">
        <f t="shared" si="13"/>
        <v>0.1489020474</v>
      </c>
      <c r="AO152" s="27">
        <f t="shared" si="14"/>
        <v>0.1087270318</v>
      </c>
      <c r="AP152" s="27">
        <f t="shared" si="15"/>
        <v>0.4842879421</v>
      </c>
      <c r="AQ152" s="27">
        <f t="shared" si="16"/>
        <v>1.120704801</v>
      </c>
      <c r="AR152" s="28" t="str">
        <f t="shared" si="17"/>
        <v>#N/A</v>
      </c>
      <c r="AS152" s="27">
        <f t="shared" si="18"/>
        <v>0.1311826357</v>
      </c>
      <c r="AT152" s="27">
        <f t="shared" si="19"/>
        <v>0.1084575088</v>
      </c>
      <c r="AU152" s="27">
        <f t="shared" si="20"/>
        <v>2.827658464</v>
      </c>
      <c r="AV152" s="27">
        <f t="shared" si="21"/>
        <v>3.18394713</v>
      </c>
      <c r="AW152" s="28" t="str">
        <f t="shared" si="22"/>
        <v>#N/A</v>
      </c>
      <c r="AX152" s="27">
        <f t="shared" si="23"/>
        <v>0.1097940054</v>
      </c>
      <c r="AY152" s="27">
        <f t="shared" si="24"/>
        <v>0.1101679666</v>
      </c>
    </row>
    <row r="153" ht="15.75" customHeight="1">
      <c r="Y153" s="24">
        <v>42552.0</v>
      </c>
      <c r="Z153" s="25">
        <v>0.0052</v>
      </c>
      <c r="AA153" s="26">
        <f t="shared" si="1"/>
        <v>603.8796601</v>
      </c>
      <c r="AB153" s="25">
        <v>0.0797</v>
      </c>
      <c r="AC153" s="14">
        <f t="shared" si="2"/>
        <v>0</v>
      </c>
      <c r="AD153" s="27">
        <f t="shared" si="3"/>
        <v>0.01397979275</v>
      </c>
      <c r="AE153" s="28" t="str">
        <f t="shared" si="4"/>
        <v>#N/A</v>
      </c>
      <c r="AF153" s="27">
        <f t="shared" si="5"/>
        <v>0.2468224424</v>
      </c>
      <c r="AG153" s="27">
        <f t="shared" si="6"/>
        <v>0.1765438768</v>
      </c>
      <c r="AH153" s="28" t="str">
        <f t="shared" si="7"/>
        <v>#N/A</v>
      </c>
      <c r="AI153" s="27">
        <f t="shared" si="8"/>
        <v>0.1949047226</v>
      </c>
      <c r="AJ153" s="27">
        <f t="shared" si="9"/>
        <v>0.1039513387</v>
      </c>
      <c r="AK153" s="27">
        <f t="shared" si="10"/>
        <v>0.09889262143</v>
      </c>
      <c r="AL153" s="27">
        <f t="shared" si="11"/>
        <v>0.6358261102</v>
      </c>
      <c r="AM153" s="28" t="str">
        <f t="shared" si="12"/>
        <v>#N/A</v>
      </c>
      <c r="AN153" s="27">
        <f t="shared" si="13"/>
        <v>0.1444712764</v>
      </c>
      <c r="AO153" s="27">
        <f t="shared" si="14"/>
        <v>0.1087270318</v>
      </c>
      <c r="AP153" s="27">
        <f t="shared" si="15"/>
        <v>0.5440857411</v>
      </c>
      <c r="AQ153" s="27">
        <f t="shared" si="16"/>
        <v>1.120704801</v>
      </c>
      <c r="AR153" s="28" t="str">
        <f t="shared" si="17"/>
        <v>#N/A</v>
      </c>
      <c r="AS153" s="27">
        <f t="shared" si="18"/>
        <v>0.1321409339</v>
      </c>
      <c r="AT153" s="27">
        <f t="shared" si="19"/>
        <v>0.1084575088</v>
      </c>
      <c r="AU153" s="27">
        <f t="shared" si="20"/>
        <v>2.944496009</v>
      </c>
      <c r="AV153" s="27">
        <f t="shared" si="21"/>
        <v>3.18394713</v>
      </c>
      <c r="AW153" s="28" t="str">
        <f t="shared" si="22"/>
        <v>#N/A</v>
      </c>
      <c r="AX153" s="27">
        <f t="shared" si="23"/>
        <v>0.110243678</v>
      </c>
      <c r="AY153" s="27">
        <f t="shared" si="24"/>
        <v>0.1101679666</v>
      </c>
    </row>
    <row r="154" ht="15.75" customHeight="1">
      <c r="Y154" s="24">
        <v>42583.0</v>
      </c>
      <c r="Z154" s="25">
        <v>0.0044</v>
      </c>
      <c r="AA154" s="26">
        <f t="shared" si="1"/>
        <v>611.3677678</v>
      </c>
      <c r="AB154" s="25">
        <v>0.0124</v>
      </c>
      <c r="AC154" s="14">
        <f t="shared" si="2"/>
        <v>0</v>
      </c>
      <c r="AD154" s="27">
        <f t="shared" si="3"/>
        <v>0.01397979275</v>
      </c>
      <c r="AE154" s="28" t="str">
        <f t="shared" si="4"/>
        <v>#N/A</v>
      </c>
      <c r="AF154" s="27">
        <f t="shared" si="5"/>
        <v>0.2860754363</v>
      </c>
      <c r="AG154" s="27">
        <f t="shared" si="6"/>
        <v>0.1765438768</v>
      </c>
      <c r="AH154" s="28" t="str">
        <f t="shared" si="7"/>
        <v>#N/A</v>
      </c>
      <c r="AI154" s="27">
        <f t="shared" si="8"/>
        <v>0.1906519985</v>
      </c>
      <c r="AJ154" s="27">
        <f t="shared" si="9"/>
        <v>0.1039513387</v>
      </c>
      <c r="AK154" s="27">
        <f t="shared" si="10"/>
        <v>0.194838231</v>
      </c>
      <c r="AL154" s="27">
        <f t="shared" si="11"/>
        <v>0.6358261102</v>
      </c>
      <c r="AM154" s="28" t="str">
        <f t="shared" si="12"/>
        <v>#N/A</v>
      </c>
      <c r="AN154" s="27">
        <f t="shared" si="13"/>
        <v>0.1508486706</v>
      </c>
      <c r="AO154" s="27">
        <f t="shared" si="14"/>
        <v>0.1087270318</v>
      </c>
      <c r="AP154" s="27">
        <f t="shared" si="15"/>
        <v>0.622056212</v>
      </c>
      <c r="AQ154" s="27">
        <f t="shared" si="16"/>
        <v>1.120704801</v>
      </c>
      <c r="AR154" s="28" t="str">
        <f t="shared" si="17"/>
        <v>#N/A</v>
      </c>
      <c r="AS154" s="27">
        <f t="shared" si="18"/>
        <v>0.1357142232</v>
      </c>
      <c r="AT154" s="27">
        <f t="shared" si="19"/>
        <v>0.1084575088</v>
      </c>
      <c r="AU154" s="27">
        <f t="shared" si="20"/>
        <v>3.077426846</v>
      </c>
      <c r="AV154" s="27">
        <f t="shared" si="21"/>
        <v>3.18394713</v>
      </c>
      <c r="AW154" s="28" t="str">
        <f t="shared" si="22"/>
        <v>#N/A</v>
      </c>
      <c r="AX154" s="27">
        <f t="shared" si="23"/>
        <v>0.1118404372</v>
      </c>
      <c r="AY154" s="27">
        <f t="shared" si="24"/>
        <v>0.1101679666</v>
      </c>
    </row>
    <row r="155" ht="15.75" customHeight="1">
      <c r="Y155" s="24">
        <v>42614.0</v>
      </c>
      <c r="Z155" s="25">
        <v>8.0E-4</v>
      </c>
      <c r="AA155" s="26">
        <f t="shared" si="1"/>
        <v>617.8482662</v>
      </c>
      <c r="AB155" s="25">
        <v>0.0106</v>
      </c>
      <c r="AC155" s="14">
        <f t="shared" si="2"/>
        <v>0</v>
      </c>
      <c r="AD155" s="27">
        <f t="shared" si="3"/>
        <v>0.01397979275</v>
      </c>
      <c r="AE155" s="28" t="str">
        <f t="shared" si="4"/>
        <v>#N/A</v>
      </c>
      <c r="AF155" s="27">
        <f t="shared" si="5"/>
        <v>0.3531575595</v>
      </c>
      <c r="AG155" s="27">
        <f t="shared" si="6"/>
        <v>0.1765438768</v>
      </c>
      <c r="AH155" s="28" t="str">
        <f t="shared" si="7"/>
        <v>#N/A</v>
      </c>
      <c r="AI155" s="27">
        <f t="shared" si="8"/>
        <v>0.1790939824</v>
      </c>
      <c r="AJ155" s="27">
        <f t="shared" si="9"/>
        <v>0.1039513387</v>
      </c>
      <c r="AK155" s="27">
        <f t="shared" si="10"/>
        <v>0.2553489259</v>
      </c>
      <c r="AL155" s="27">
        <f t="shared" si="11"/>
        <v>0.6358261102</v>
      </c>
      <c r="AM155" s="28" t="str">
        <f t="shared" si="12"/>
        <v>#N/A</v>
      </c>
      <c r="AN155" s="27">
        <f t="shared" si="13"/>
        <v>0.148776653</v>
      </c>
      <c r="AO155" s="27">
        <f t="shared" si="14"/>
        <v>0.1087270318</v>
      </c>
      <c r="AP155" s="27">
        <f t="shared" si="15"/>
        <v>0.6077635686</v>
      </c>
      <c r="AQ155" s="27">
        <f t="shared" si="16"/>
        <v>1.120704801</v>
      </c>
      <c r="AR155" s="28" t="str">
        <f t="shared" si="17"/>
        <v>#N/A</v>
      </c>
      <c r="AS155" s="27">
        <f t="shared" si="18"/>
        <v>0.1356045442</v>
      </c>
      <c r="AT155" s="27">
        <f t="shared" si="19"/>
        <v>0.1084575088</v>
      </c>
      <c r="AU155" s="27">
        <f t="shared" si="20"/>
        <v>3.070591597</v>
      </c>
      <c r="AV155" s="27">
        <f t="shared" si="21"/>
        <v>3.18394713</v>
      </c>
      <c r="AW155" s="28" t="str">
        <f t="shared" si="22"/>
        <v>#N/A</v>
      </c>
      <c r="AX155" s="27">
        <f t="shared" si="23"/>
        <v>0.1118389625</v>
      </c>
      <c r="AY155" s="27">
        <f t="shared" si="24"/>
        <v>0.1101679666</v>
      </c>
    </row>
    <row r="156" ht="15.75" customHeight="1">
      <c r="Y156" s="24">
        <v>42644.0</v>
      </c>
      <c r="Z156" s="25">
        <v>0.0026</v>
      </c>
      <c r="AA156" s="26">
        <f t="shared" si="1"/>
        <v>640.6468672</v>
      </c>
      <c r="AB156" s="25">
        <v>0.0369</v>
      </c>
      <c r="AC156" s="14">
        <f t="shared" si="2"/>
        <v>0</v>
      </c>
      <c r="AD156" s="27">
        <f t="shared" si="3"/>
        <v>0.01397979275</v>
      </c>
      <c r="AE156" s="28" t="str">
        <f t="shared" si="4"/>
        <v>#N/A</v>
      </c>
      <c r="AF156" s="27">
        <f t="shared" si="5"/>
        <v>0.4288076105</v>
      </c>
      <c r="AG156" s="27">
        <f t="shared" si="6"/>
        <v>0.1765438768</v>
      </c>
      <c r="AH156" s="28" t="str">
        <f t="shared" si="7"/>
        <v>#N/A</v>
      </c>
      <c r="AI156" s="27">
        <f t="shared" si="8"/>
        <v>0.1724251274</v>
      </c>
      <c r="AJ156" s="27">
        <f t="shared" si="9"/>
        <v>0.1039513387</v>
      </c>
      <c r="AK156" s="27">
        <f t="shared" si="10"/>
        <v>0.2575888427</v>
      </c>
      <c r="AL156" s="27">
        <f t="shared" si="11"/>
        <v>0.6358261102</v>
      </c>
      <c r="AM156" s="28" t="str">
        <f t="shared" si="12"/>
        <v>#N/A</v>
      </c>
      <c r="AN156" s="27">
        <f t="shared" si="13"/>
        <v>0.1487867925</v>
      </c>
      <c r="AO156" s="27">
        <f t="shared" si="14"/>
        <v>0.1087270318</v>
      </c>
      <c r="AP156" s="27">
        <f t="shared" si="15"/>
        <v>0.5915426217</v>
      </c>
      <c r="AQ156" s="27">
        <f t="shared" si="16"/>
        <v>1.120704801</v>
      </c>
      <c r="AR156" s="28" t="str">
        <f t="shared" si="17"/>
        <v>#N/A</v>
      </c>
      <c r="AS156" s="27">
        <f t="shared" si="18"/>
        <v>0.1354942084</v>
      </c>
      <c r="AT156" s="27">
        <f t="shared" si="19"/>
        <v>0.1084575088</v>
      </c>
      <c r="AU156" s="27">
        <f t="shared" si="20"/>
        <v>3.084332673</v>
      </c>
      <c r="AV156" s="27">
        <f t="shared" si="21"/>
        <v>3.18394713</v>
      </c>
      <c r="AW156" s="28" t="str">
        <f t="shared" si="22"/>
        <v>#N/A</v>
      </c>
      <c r="AX156" s="27">
        <f t="shared" si="23"/>
        <v>0.1118285542</v>
      </c>
      <c r="AY156" s="27">
        <f t="shared" si="24"/>
        <v>0.1101679666</v>
      </c>
    </row>
    <row r="157" ht="15.75" customHeight="1">
      <c r="Y157" s="24">
        <v>42675.0</v>
      </c>
      <c r="Z157" s="25">
        <v>0.0018</v>
      </c>
      <c r="AA157" s="26">
        <f t="shared" si="1"/>
        <v>628.4745767</v>
      </c>
      <c r="AB157" s="25">
        <v>-0.019</v>
      </c>
      <c r="AC157" s="14">
        <f t="shared" si="2"/>
        <v>-0.019</v>
      </c>
      <c r="AD157" s="27">
        <f t="shared" si="3"/>
        <v>0.01397979275</v>
      </c>
      <c r="AE157" s="28">
        <f t="shared" si="4"/>
        <v>-0.019</v>
      </c>
      <c r="AF157" s="27">
        <f t="shared" si="5"/>
        <v>0.3592516155</v>
      </c>
      <c r="AG157" s="27">
        <f t="shared" si="6"/>
        <v>0.1765438768</v>
      </c>
      <c r="AH157" s="28" t="str">
        <f t="shared" si="7"/>
        <v>#N/A</v>
      </c>
      <c r="AI157" s="27">
        <f t="shared" si="8"/>
        <v>0.1796171762</v>
      </c>
      <c r="AJ157" s="27">
        <f t="shared" si="9"/>
        <v>0.1039513387</v>
      </c>
      <c r="AK157" s="27">
        <f t="shared" si="10"/>
        <v>0.299834401</v>
      </c>
      <c r="AL157" s="27">
        <f t="shared" si="11"/>
        <v>0.6358261102</v>
      </c>
      <c r="AM157" s="28" t="str">
        <f t="shared" si="12"/>
        <v>#N/A</v>
      </c>
      <c r="AN157" s="27">
        <f t="shared" si="13"/>
        <v>0.1497390301</v>
      </c>
      <c r="AO157" s="27">
        <f t="shared" si="14"/>
        <v>0.1087270318</v>
      </c>
      <c r="AP157" s="27">
        <f t="shared" si="15"/>
        <v>0.6827475726</v>
      </c>
      <c r="AQ157" s="27">
        <f t="shared" si="16"/>
        <v>1.120704801</v>
      </c>
      <c r="AR157" s="28" t="str">
        <f t="shared" si="17"/>
        <v>#N/A</v>
      </c>
      <c r="AS157" s="27">
        <f t="shared" si="18"/>
        <v>0.1354778975</v>
      </c>
      <c r="AT157" s="27">
        <f t="shared" si="19"/>
        <v>0.1084575088</v>
      </c>
      <c r="AU157" s="27">
        <f t="shared" si="20"/>
        <v>3.118491246</v>
      </c>
      <c r="AV157" s="27">
        <f t="shared" si="21"/>
        <v>3.18394713</v>
      </c>
      <c r="AW157" s="28" t="str">
        <f t="shared" si="22"/>
        <v>#N/A</v>
      </c>
      <c r="AX157" s="27">
        <f t="shared" si="23"/>
        <v>0.1119855209</v>
      </c>
      <c r="AY157" s="27">
        <f t="shared" si="24"/>
        <v>0.1101679666</v>
      </c>
    </row>
    <row r="158" ht="15.75" customHeight="1">
      <c r="Y158" s="24">
        <v>42705.0</v>
      </c>
      <c r="Z158" s="25">
        <v>0.003</v>
      </c>
      <c r="AA158" s="26">
        <f t="shared" si="1"/>
        <v>638.53017</v>
      </c>
      <c r="AB158" s="35">
        <v>0.016</v>
      </c>
      <c r="AC158" s="14">
        <f t="shared" si="2"/>
        <v>-0.003304</v>
      </c>
      <c r="AD158" s="27">
        <f t="shared" si="3"/>
        <v>0.01397979275</v>
      </c>
      <c r="AE158" s="28" t="str">
        <f t="shared" si="4"/>
        <v>#N/A</v>
      </c>
      <c r="AF158" s="36">
        <f t="shared" si="5"/>
        <v>0.3682746867</v>
      </c>
      <c r="AG158" s="27">
        <f t="shared" si="6"/>
        <v>0.1765438768</v>
      </c>
      <c r="AH158" s="37" t="str">
        <f t="shared" si="7"/>
        <v>#N/A</v>
      </c>
      <c r="AI158" s="36">
        <f t="shared" si="8"/>
        <v>0.179015784</v>
      </c>
      <c r="AJ158" s="27">
        <f t="shared" si="9"/>
        <v>0.1039513387</v>
      </c>
      <c r="AK158" s="27">
        <f t="shared" si="10"/>
        <v>0.3039549518</v>
      </c>
      <c r="AL158" s="27">
        <f t="shared" si="11"/>
        <v>0.6358261102</v>
      </c>
      <c r="AM158" s="28" t="str">
        <f t="shared" si="12"/>
        <v>#N/A</v>
      </c>
      <c r="AN158" s="27">
        <f t="shared" si="13"/>
        <v>0.1495343971</v>
      </c>
      <c r="AO158" s="27">
        <f t="shared" si="14"/>
        <v>0.1087270318</v>
      </c>
      <c r="AP158" s="27">
        <f t="shared" si="15"/>
        <v>0.6375115253</v>
      </c>
      <c r="AQ158" s="27">
        <f t="shared" si="16"/>
        <v>1.120704801</v>
      </c>
      <c r="AR158" s="28" t="str">
        <f t="shared" si="17"/>
        <v>#N/A</v>
      </c>
      <c r="AS158" s="27">
        <f t="shared" si="18"/>
        <v>0.136074073</v>
      </c>
      <c r="AT158" s="27">
        <f t="shared" si="19"/>
        <v>0.1084575088</v>
      </c>
      <c r="AU158" s="27">
        <f t="shared" si="20"/>
        <v>3.00618732</v>
      </c>
      <c r="AV158" s="27">
        <f t="shared" si="21"/>
        <v>3.18394713</v>
      </c>
      <c r="AW158" s="28" t="str">
        <f t="shared" si="22"/>
        <v>#N/A</v>
      </c>
      <c r="AX158" s="27">
        <f t="shared" si="23"/>
        <v>0.1124184409</v>
      </c>
      <c r="AY158" s="27">
        <f t="shared" si="24"/>
        <v>0.1101679666</v>
      </c>
    </row>
    <row r="159" ht="15.75" customHeight="1">
      <c r="Y159" s="24">
        <v>42736.0</v>
      </c>
      <c r="Z159" s="25">
        <v>0.0038</v>
      </c>
      <c r="AA159" s="26">
        <f t="shared" si="1"/>
        <v>675.3095077</v>
      </c>
      <c r="AB159" s="25">
        <v>0.0576</v>
      </c>
      <c r="AC159" s="14">
        <f t="shared" si="2"/>
        <v>0</v>
      </c>
      <c r="AD159" s="27">
        <f t="shared" si="3"/>
        <v>0.01397979275</v>
      </c>
      <c r="AE159" s="28" t="str">
        <f t="shared" si="4"/>
        <v>#N/A</v>
      </c>
      <c r="AF159" s="27">
        <f t="shared" si="5"/>
        <v>0.5830733056</v>
      </c>
      <c r="AG159" s="27">
        <f t="shared" si="6"/>
        <v>0.1765438768</v>
      </c>
      <c r="AH159" s="28" t="str">
        <f t="shared" si="7"/>
        <v>#N/A</v>
      </c>
      <c r="AI159" s="27">
        <f t="shared" si="8"/>
        <v>0.1306789647</v>
      </c>
      <c r="AJ159" s="27">
        <f t="shared" si="9"/>
        <v>0.1039513387</v>
      </c>
      <c r="AK159" s="27">
        <f t="shared" si="10"/>
        <v>0.3734379339</v>
      </c>
      <c r="AL159" s="27">
        <f t="shared" si="11"/>
        <v>0.6358261102</v>
      </c>
      <c r="AM159" s="37" t="str">
        <f t="shared" si="12"/>
        <v>#N/A</v>
      </c>
      <c r="AN159" s="27">
        <f t="shared" si="13"/>
        <v>0.147312096</v>
      </c>
      <c r="AO159" s="27">
        <f t="shared" si="14"/>
        <v>0.1087270318</v>
      </c>
      <c r="AP159" s="27">
        <f t="shared" si="15"/>
        <v>0.5470631483</v>
      </c>
      <c r="AQ159" s="27">
        <f t="shared" si="16"/>
        <v>1.120704801</v>
      </c>
      <c r="AR159" s="28" t="str">
        <f t="shared" si="17"/>
        <v>#N/A</v>
      </c>
      <c r="AS159" s="27">
        <f t="shared" si="18"/>
        <v>0.1327315445</v>
      </c>
      <c r="AT159" s="27">
        <f t="shared" si="19"/>
        <v>0.1084575088</v>
      </c>
      <c r="AU159" s="27">
        <f t="shared" si="20"/>
        <v>2.801874012</v>
      </c>
      <c r="AV159" s="27">
        <f t="shared" si="21"/>
        <v>3.18394713</v>
      </c>
      <c r="AW159" s="28" t="str">
        <f t="shared" si="22"/>
        <v>#N/A</v>
      </c>
      <c r="AX159" s="27">
        <f t="shared" si="23"/>
        <v>0.1108711078</v>
      </c>
      <c r="AY159" s="27">
        <f t="shared" si="24"/>
        <v>0.1101679666</v>
      </c>
    </row>
    <row r="160" ht="15.75" customHeight="1">
      <c r="Y160" s="24">
        <v>42767.0</v>
      </c>
      <c r="Z160" s="25">
        <v>0.0033</v>
      </c>
      <c r="AA160" s="26">
        <f t="shared" si="1"/>
        <v>705.3607808</v>
      </c>
      <c r="AB160" s="25">
        <v>0.0445</v>
      </c>
      <c r="AC160" s="14">
        <f t="shared" si="2"/>
        <v>0</v>
      </c>
      <c r="AD160" s="27">
        <f t="shared" si="3"/>
        <v>0.01397979275</v>
      </c>
      <c r="AE160" s="28" t="str">
        <f t="shared" si="4"/>
        <v>#N/A</v>
      </c>
      <c r="AF160" s="27">
        <f t="shared" si="5"/>
        <v>0.6318169029</v>
      </c>
      <c r="AG160" s="27">
        <f t="shared" si="6"/>
        <v>0.1765438768</v>
      </c>
      <c r="AH160" s="28" t="str">
        <f t="shared" si="7"/>
        <v>#N/A</v>
      </c>
      <c r="AI160" s="27">
        <f t="shared" si="8"/>
        <v>0.1275040498</v>
      </c>
      <c r="AJ160" s="27">
        <f t="shared" si="9"/>
        <v>0.1039513387</v>
      </c>
      <c r="AK160" s="27">
        <f t="shared" si="10"/>
        <v>0.6068008394</v>
      </c>
      <c r="AL160" s="27">
        <f t="shared" si="11"/>
        <v>0.6358261102</v>
      </c>
      <c r="AM160" s="28" t="str">
        <f t="shared" si="12"/>
        <v>#N/A</v>
      </c>
      <c r="AN160" s="27">
        <f t="shared" si="13"/>
        <v>0.1357535537</v>
      </c>
      <c r="AO160" s="27">
        <f t="shared" si="14"/>
        <v>0.1087270318</v>
      </c>
      <c r="AP160" s="27">
        <f t="shared" si="15"/>
        <v>0.5880558922</v>
      </c>
      <c r="AQ160" s="27">
        <f t="shared" si="16"/>
        <v>1.120704801</v>
      </c>
      <c r="AR160" s="28" t="str">
        <f t="shared" si="17"/>
        <v>#N/A</v>
      </c>
      <c r="AS160" s="27">
        <f t="shared" si="18"/>
        <v>0.1342167732</v>
      </c>
      <c r="AT160" s="27">
        <f t="shared" si="19"/>
        <v>0.1084575088</v>
      </c>
      <c r="AU160" s="27">
        <f t="shared" si="20"/>
        <v>2.71442213</v>
      </c>
      <c r="AV160" s="27">
        <f t="shared" si="21"/>
        <v>3.18394713</v>
      </c>
      <c r="AW160" s="28" t="str">
        <f t="shared" si="22"/>
        <v>#N/A</v>
      </c>
      <c r="AX160" s="27">
        <f t="shared" si="23"/>
        <v>0.1095392164</v>
      </c>
      <c r="AY160" s="27">
        <f t="shared" si="24"/>
        <v>0.1101679666</v>
      </c>
    </row>
    <row r="161" ht="15.75" customHeight="1">
      <c r="Y161" s="24">
        <v>42795.0</v>
      </c>
      <c r="Z161" s="25">
        <v>0.0025</v>
      </c>
      <c r="AA161" s="26">
        <f t="shared" si="1"/>
        <v>713.8251102</v>
      </c>
      <c r="AB161" s="25">
        <v>0.012</v>
      </c>
      <c r="AC161" s="14">
        <f t="shared" si="2"/>
        <v>0</v>
      </c>
      <c r="AD161" s="27">
        <f t="shared" si="3"/>
        <v>0.01397979275</v>
      </c>
      <c r="AE161" s="28" t="str">
        <f t="shared" si="4"/>
        <v>#N/A</v>
      </c>
      <c r="AF161" s="27">
        <f t="shared" si="5"/>
        <v>0.4717036857</v>
      </c>
      <c r="AG161" s="27">
        <f t="shared" si="6"/>
        <v>0.1765438768</v>
      </c>
      <c r="AH161" s="28" t="str">
        <f t="shared" si="7"/>
        <v>#N/A</v>
      </c>
      <c r="AI161" s="27">
        <f t="shared" si="8"/>
        <v>0.0958950942</v>
      </c>
      <c r="AJ161" s="27">
        <f t="shared" si="9"/>
        <v>0.1039513387</v>
      </c>
      <c r="AK161" s="27">
        <f t="shared" si="10"/>
        <v>0.6057247195</v>
      </c>
      <c r="AL161" s="27">
        <f t="shared" si="11"/>
        <v>0.6358261102</v>
      </c>
      <c r="AM161" s="28" t="str">
        <f t="shared" si="12"/>
        <v>#N/A</v>
      </c>
      <c r="AN161" s="27">
        <f t="shared" si="13"/>
        <v>0.1356989806</v>
      </c>
      <c r="AO161" s="27">
        <f t="shared" si="14"/>
        <v>0.1087270318</v>
      </c>
      <c r="AP161" s="27">
        <f t="shared" si="15"/>
        <v>0.5850209072</v>
      </c>
      <c r="AQ161" s="27">
        <f t="shared" si="16"/>
        <v>1.120704801</v>
      </c>
      <c r="AR161" s="28" t="str">
        <f t="shared" si="17"/>
        <v>#N/A</v>
      </c>
      <c r="AS161" s="27">
        <f t="shared" si="18"/>
        <v>0.1341044616</v>
      </c>
      <c r="AT161" s="27">
        <f t="shared" si="19"/>
        <v>0.1084575088</v>
      </c>
      <c r="AU161" s="27">
        <f t="shared" si="20"/>
        <v>3.065081637</v>
      </c>
      <c r="AV161" s="27">
        <f t="shared" si="21"/>
        <v>3.18394713</v>
      </c>
      <c r="AW161" s="28" t="str">
        <f t="shared" si="22"/>
        <v>#N/A</v>
      </c>
      <c r="AX161" s="27">
        <f t="shared" si="23"/>
        <v>0.1085046046</v>
      </c>
      <c r="AY161" s="27">
        <f t="shared" si="24"/>
        <v>0.1101679666</v>
      </c>
    </row>
    <row r="162" ht="15.75" customHeight="1">
      <c r="Y162" s="24">
        <v>42826.0</v>
      </c>
      <c r="Z162" s="25">
        <v>0.0014</v>
      </c>
      <c r="AA162" s="26">
        <f t="shared" si="1"/>
        <v>720.6778313</v>
      </c>
      <c r="AB162" s="25">
        <v>0.0096</v>
      </c>
      <c r="AC162" s="14">
        <f t="shared" si="2"/>
        <v>0</v>
      </c>
      <c r="AD162" s="27">
        <f t="shared" si="3"/>
        <v>0.01397979275</v>
      </c>
      <c r="AE162" s="28" t="str">
        <f t="shared" si="4"/>
        <v>#N/A</v>
      </c>
      <c r="AF162" s="27">
        <f t="shared" si="5"/>
        <v>0.3955405665</v>
      </c>
      <c r="AG162" s="27">
        <f t="shared" si="6"/>
        <v>0.1765438768</v>
      </c>
      <c r="AH162" s="28" t="str">
        <f t="shared" si="7"/>
        <v>#N/A</v>
      </c>
      <c r="AI162" s="27">
        <f t="shared" si="8"/>
        <v>0.09180946178</v>
      </c>
      <c r="AJ162" s="27">
        <f t="shared" si="9"/>
        <v>0.1039513387</v>
      </c>
      <c r="AK162" s="27">
        <f t="shared" si="10"/>
        <v>0.6325029296</v>
      </c>
      <c r="AL162" s="27">
        <f t="shared" si="11"/>
        <v>0.6358261102</v>
      </c>
      <c r="AM162" s="28" t="str">
        <f t="shared" si="12"/>
        <v>#N/A</v>
      </c>
      <c r="AN162" s="27">
        <f t="shared" si="13"/>
        <v>0.1352575265</v>
      </c>
      <c r="AO162" s="27">
        <f t="shared" si="14"/>
        <v>0.1087270318</v>
      </c>
      <c r="AP162" s="27">
        <f t="shared" si="15"/>
        <v>0.5413098473</v>
      </c>
      <c r="AQ162" s="27">
        <f t="shared" si="16"/>
        <v>1.120704801</v>
      </c>
      <c r="AR162" s="28" t="str">
        <f t="shared" si="17"/>
        <v>#N/A</v>
      </c>
      <c r="AS162" s="27">
        <f t="shared" si="18"/>
        <v>0.1333121984</v>
      </c>
      <c r="AT162" s="27">
        <f t="shared" si="19"/>
        <v>0.1084575088</v>
      </c>
      <c r="AU162" s="27">
        <f t="shared" si="20"/>
        <v>3.042710905</v>
      </c>
      <c r="AV162" s="27">
        <f t="shared" si="21"/>
        <v>3.18394713</v>
      </c>
      <c r="AW162" s="28" t="str">
        <f t="shared" si="22"/>
        <v>#N/A</v>
      </c>
      <c r="AX162" s="27">
        <f t="shared" si="23"/>
        <v>0.1084911589</v>
      </c>
      <c r="AY162" s="27">
        <f t="shared" si="24"/>
        <v>0.1101679666</v>
      </c>
    </row>
    <row r="163" ht="15.75" customHeight="1">
      <c r="Y163" s="24">
        <v>42856.0</v>
      </c>
      <c r="Z163" s="25">
        <v>0.0031</v>
      </c>
      <c r="AA163" s="26">
        <f t="shared" si="1"/>
        <v>725.3622372</v>
      </c>
      <c r="AB163" s="25">
        <v>0.0065</v>
      </c>
      <c r="AC163" s="14">
        <f t="shared" si="2"/>
        <v>0</v>
      </c>
      <c r="AD163" s="27">
        <f t="shared" si="3"/>
        <v>0.01397979275</v>
      </c>
      <c r="AE163" s="28" t="str">
        <f t="shared" si="4"/>
        <v>#N/A</v>
      </c>
      <c r="AF163" s="27">
        <f t="shared" si="5"/>
        <v>0.3529296669</v>
      </c>
      <c r="AG163" s="27">
        <f t="shared" si="6"/>
        <v>0.1765438768</v>
      </c>
      <c r="AH163" s="28" t="str">
        <f t="shared" si="7"/>
        <v>#N/A</v>
      </c>
      <c r="AI163" s="27">
        <f t="shared" si="8"/>
        <v>0.09360155399</v>
      </c>
      <c r="AJ163" s="27">
        <f t="shared" si="9"/>
        <v>0.1039513387</v>
      </c>
      <c r="AK163" s="27">
        <f t="shared" si="10"/>
        <v>0.5770500026</v>
      </c>
      <c r="AL163" s="27">
        <f t="shared" si="11"/>
        <v>0.6358261102</v>
      </c>
      <c r="AM163" s="28" t="str">
        <f t="shared" si="12"/>
        <v>#N/A</v>
      </c>
      <c r="AN163" s="27">
        <f t="shared" si="13"/>
        <v>0.134045898</v>
      </c>
      <c r="AO163" s="27">
        <f t="shared" si="14"/>
        <v>0.1087270318</v>
      </c>
      <c r="AP163" s="27">
        <f t="shared" si="15"/>
        <v>0.534167822</v>
      </c>
      <c r="AQ163" s="27">
        <f t="shared" si="16"/>
        <v>1.120704801</v>
      </c>
      <c r="AR163" s="28" t="str">
        <f t="shared" si="17"/>
        <v>#N/A</v>
      </c>
      <c r="AS163" s="27">
        <f t="shared" si="18"/>
        <v>0.1332833275</v>
      </c>
      <c r="AT163" s="27">
        <f t="shared" si="19"/>
        <v>0.1084575088</v>
      </c>
      <c r="AU163" s="27">
        <f t="shared" si="20"/>
        <v>3.079073485</v>
      </c>
      <c r="AV163" s="27">
        <f t="shared" si="21"/>
        <v>3.18394713</v>
      </c>
      <c r="AW163" s="28" t="str">
        <f t="shared" si="22"/>
        <v>#N/A</v>
      </c>
      <c r="AX163" s="27">
        <f t="shared" si="23"/>
        <v>0.1084314908</v>
      </c>
      <c r="AY163" s="27">
        <f t="shared" si="24"/>
        <v>0.1101679666</v>
      </c>
    </row>
    <row r="164" ht="15.75" customHeight="1">
      <c r="Y164" s="24">
        <v>42887.0</v>
      </c>
      <c r="Z164" s="25">
        <v>-0.0023</v>
      </c>
      <c r="AA164" s="26">
        <f t="shared" si="1"/>
        <v>741.6103513</v>
      </c>
      <c r="AB164" s="25">
        <v>0.0224</v>
      </c>
      <c r="AC164" s="14">
        <f t="shared" si="2"/>
        <v>0</v>
      </c>
      <c r="AD164" s="27">
        <f t="shared" si="3"/>
        <v>0.01397979275</v>
      </c>
      <c r="AE164" s="28" t="str">
        <f t="shared" si="4"/>
        <v>#N/A</v>
      </c>
      <c r="AF164" s="27">
        <f t="shared" si="5"/>
        <v>0.3259540754</v>
      </c>
      <c r="AG164" s="27">
        <f t="shared" si="6"/>
        <v>0.1765438768</v>
      </c>
      <c r="AH164" s="28" t="str">
        <f t="shared" si="7"/>
        <v>#N/A</v>
      </c>
      <c r="AI164" s="27">
        <f t="shared" si="8"/>
        <v>0.09168293189</v>
      </c>
      <c r="AJ164" s="27">
        <f t="shared" si="9"/>
        <v>0.1039513387</v>
      </c>
      <c r="AK164" s="27">
        <f t="shared" si="10"/>
        <v>0.5607677754</v>
      </c>
      <c r="AL164" s="27">
        <f t="shared" si="11"/>
        <v>0.6358261102</v>
      </c>
      <c r="AM164" s="28" t="str">
        <f t="shared" si="12"/>
        <v>#N/A</v>
      </c>
      <c r="AN164" s="27">
        <f t="shared" si="13"/>
        <v>0.1340877055</v>
      </c>
      <c r="AO164" s="27">
        <f t="shared" si="14"/>
        <v>0.1087270318</v>
      </c>
      <c r="AP164" s="27">
        <f t="shared" si="15"/>
        <v>0.49307669</v>
      </c>
      <c r="AQ164" s="27">
        <f t="shared" si="16"/>
        <v>1.120704801</v>
      </c>
      <c r="AR164" s="28" t="str">
        <f t="shared" si="17"/>
        <v>#N/A</v>
      </c>
      <c r="AS164" s="27">
        <f t="shared" si="18"/>
        <v>0.1327455887</v>
      </c>
      <c r="AT164" s="27">
        <f t="shared" si="19"/>
        <v>0.1084575088</v>
      </c>
      <c r="AU164" s="27">
        <f t="shared" si="20"/>
        <v>3.049302163</v>
      </c>
      <c r="AV164" s="27">
        <f t="shared" si="21"/>
        <v>3.18394713</v>
      </c>
      <c r="AW164" s="28" t="str">
        <f t="shared" si="22"/>
        <v>#N/A</v>
      </c>
      <c r="AX164" s="27">
        <f t="shared" si="23"/>
        <v>0.1084455119</v>
      </c>
      <c r="AY164" s="27">
        <f t="shared" si="24"/>
        <v>0.1101679666</v>
      </c>
    </row>
    <row r="165" ht="15.75" customHeight="1">
      <c r="Y165" s="24">
        <v>42917.0</v>
      </c>
      <c r="Z165" s="25">
        <v>0.0024</v>
      </c>
      <c r="AA165" s="26">
        <f t="shared" si="1"/>
        <v>741.7586734</v>
      </c>
      <c r="AB165" s="25">
        <v>2.0E-4</v>
      </c>
      <c r="AC165" s="14">
        <f t="shared" si="2"/>
        <v>0</v>
      </c>
      <c r="AD165" s="27">
        <f t="shared" si="3"/>
        <v>0.01397979275</v>
      </c>
      <c r="AE165" s="28" t="str">
        <f t="shared" si="4"/>
        <v>#N/A</v>
      </c>
      <c r="AF165" s="27">
        <f t="shared" si="5"/>
        <v>0.2283220026</v>
      </c>
      <c r="AG165" s="27">
        <f t="shared" si="6"/>
        <v>0.1765438768</v>
      </c>
      <c r="AH165" s="28" t="str">
        <f t="shared" si="7"/>
        <v>#N/A</v>
      </c>
      <c r="AI165" s="27">
        <f t="shared" si="8"/>
        <v>0.07128770773</v>
      </c>
      <c r="AJ165" s="27">
        <f t="shared" si="9"/>
        <v>0.1039513387</v>
      </c>
      <c r="AK165" s="27">
        <f t="shared" si="10"/>
        <v>0.5808688068</v>
      </c>
      <c r="AL165" s="27">
        <f t="shared" si="11"/>
        <v>0.6358261102</v>
      </c>
      <c r="AM165" s="28" t="str">
        <f t="shared" si="12"/>
        <v>#N/A</v>
      </c>
      <c r="AN165" s="27">
        <f t="shared" si="13"/>
        <v>0.1341727188</v>
      </c>
      <c r="AO165" s="27">
        <f t="shared" si="14"/>
        <v>0.1087270318</v>
      </c>
      <c r="AP165" s="27">
        <f t="shared" si="15"/>
        <v>0.4692219517</v>
      </c>
      <c r="AQ165" s="27">
        <f t="shared" si="16"/>
        <v>1.120704801</v>
      </c>
      <c r="AR165" s="28" t="str">
        <f t="shared" si="17"/>
        <v>#N/A</v>
      </c>
      <c r="AS165" s="27">
        <f t="shared" si="18"/>
        <v>0.1321487062</v>
      </c>
      <c r="AT165" s="27">
        <f t="shared" si="19"/>
        <v>0.1084575088</v>
      </c>
      <c r="AU165" s="27">
        <f t="shared" si="20"/>
        <v>2.98767726</v>
      </c>
      <c r="AV165" s="27">
        <f t="shared" si="21"/>
        <v>3.18394713</v>
      </c>
      <c r="AW165" s="28" t="str">
        <f t="shared" si="22"/>
        <v>#N/A</v>
      </c>
      <c r="AX165" s="27">
        <f t="shared" si="23"/>
        <v>0.1081783891</v>
      </c>
      <c r="AY165" s="27">
        <f t="shared" si="24"/>
        <v>0.1101679666</v>
      </c>
    </row>
    <row r="166" ht="15.75" customHeight="1">
      <c r="Y166" s="24">
        <v>42948.0</v>
      </c>
      <c r="Z166" s="25">
        <v>0.0019</v>
      </c>
      <c r="AA166" s="26">
        <f t="shared" si="1"/>
        <v>770.7614375</v>
      </c>
      <c r="AB166" s="25">
        <v>0.0391</v>
      </c>
      <c r="AC166" s="14">
        <f t="shared" si="2"/>
        <v>0</v>
      </c>
      <c r="AD166" s="27">
        <f t="shared" si="3"/>
        <v>0.01397979275</v>
      </c>
      <c r="AE166" s="28" t="str">
        <f t="shared" si="4"/>
        <v>#N/A</v>
      </c>
      <c r="AF166" s="27">
        <f t="shared" si="5"/>
        <v>0.2607165082</v>
      </c>
      <c r="AG166" s="27">
        <f t="shared" si="6"/>
        <v>0.1765438768</v>
      </c>
      <c r="AH166" s="28" t="str">
        <f t="shared" si="7"/>
        <v>#N/A</v>
      </c>
      <c r="AI166" s="27">
        <f t="shared" si="8"/>
        <v>0.074156493</v>
      </c>
      <c r="AJ166" s="27">
        <f t="shared" si="9"/>
        <v>0.1039513387</v>
      </c>
      <c r="AK166" s="27">
        <f t="shared" si="10"/>
        <v>0.5250626742</v>
      </c>
      <c r="AL166" s="27">
        <f t="shared" si="11"/>
        <v>0.6358261102</v>
      </c>
      <c r="AM166" s="28" t="str">
        <f t="shared" si="12"/>
        <v>#N/A</v>
      </c>
      <c r="AN166" s="27">
        <f t="shared" si="13"/>
        <v>0.1336586427</v>
      </c>
      <c r="AO166" s="27">
        <f t="shared" si="14"/>
        <v>0.1087270318</v>
      </c>
      <c r="AP166" s="27">
        <f t="shared" si="15"/>
        <v>0.3850290256</v>
      </c>
      <c r="AQ166" s="27">
        <f t="shared" si="16"/>
        <v>1.120704801</v>
      </c>
      <c r="AR166" s="28" t="str">
        <f t="shared" si="17"/>
        <v>#N/A</v>
      </c>
      <c r="AS166" s="27">
        <f t="shared" si="18"/>
        <v>0.1298872471</v>
      </c>
      <c r="AT166" s="27">
        <f t="shared" si="19"/>
        <v>0.1084575088</v>
      </c>
      <c r="AU166" s="27">
        <f t="shared" si="20"/>
        <v>3.008920289</v>
      </c>
      <c r="AV166" s="27">
        <f t="shared" si="21"/>
        <v>3.18394713</v>
      </c>
      <c r="AW166" s="28" t="str">
        <f t="shared" si="22"/>
        <v>#N/A</v>
      </c>
      <c r="AX166" s="27">
        <f t="shared" si="23"/>
        <v>0.1081064955</v>
      </c>
      <c r="AY166" s="27">
        <f t="shared" si="24"/>
        <v>0.1101679666</v>
      </c>
    </row>
    <row r="167" ht="15.75" customHeight="1">
      <c r="Y167" s="24">
        <v>42979.0</v>
      </c>
      <c r="Z167" s="25">
        <v>0.0016</v>
      </c>
      <c r="AA167" s="26">
        <f t="shared" si="1"/>
        <v>788.5660267</v>
      </c>
      <c r="AB167" s="25">
        <v>0.0231</v>
      </c>
      <c r="AC167" s="14">
        <f t="shared" si="2"/>
        <v>0</v>
      </c>
      <c r="AD167" s="27">
        <f t="shared" si="3"/>
        <v>0.01397979275</v>
      </c>
      <c r="AE167" s="28" t="str">
        <f t="shared" si="4"/>
        <v>#N/A</v>
      </c>
      <c r="AF167" s="27">
        <f t="shared" si="5"/>
        <v>0.2763101717</v>
      </c>
      <c r="AG167" s="27">
        <f t="shared" si="6"/>
        <v>0.1765438768</v>
      </c>
      <c r="AH167" s="28" t="str">
        <f t="shared" si="7"/>
        <v>#N/A</v>
      </c>
      <c r="AI167" s="27">
        <f t="shared" si="8"/>
        <v>0.07353403046</v>
      </c>
      <c r="AJ167" s="27">
        <f t="shared" si="9"/>
        <v>0.1039513387</v>
      </c>
      <c r="AK167" s="27">
        <f t="shared" si="10"/>
        <v>0.5618890447</v>
      </c>
      <c r="AL167" s="27">
        <f t="shared" si="11"/>
        <v>0.6358261102</v>
      </c>
      <c r="AM167" s="28" t="str">
        <f t="shared" si="12"/>
        <v>#N/A</v>
      </c>
      <c r="AN167" s="27">
        <f t="shared" si="13"/>
        <v>0.1345358791</v>
      </c>
      <c r="AO167" s="27">
        <f t="shared" si="14"/>
        <v>0.1087270318</v>
      </c>
      <c r="AP167" s="27">
        <f t="shared" si="15"/>
        <v>0.4453988756</v>
      </c>
      <c r="AQ167" s="27">
        <f t="shared" si="16"/>
        <v>1.120704801</v>
      </c>
      <c r="AR167" s="28" t="str">
        <f t="shared" si="17"/>
        <v>#N/A</v>
      </c>
      <c r="AS167" s="27">
        <f t="shared" si="18"/>
        <v>0.130626247</v>
      </c>
      <c r="AT167" s="27">
        <f t="shared" si="19"/>
        <v>0.1084575088</v>
      </c>
      <c r="AU167" s="27">
        <f t="shared" si="20"/>
        <v>3.203500578</v>
      </c>
      <c r="AV167" s="27">
        <f t="shared" si="21"/>
        <v>3.18394713</v>
      </c>
      <c r="AW167" s="28" t="str">
        <f t="shared" si="22"/>
        <v>#N/A</v>
      </c>
      <c r="AX167" s="27">
        <f t="shared" si="23"/>
        <v>0.108228932</v>
      </c>
      <c r="AY167" s="27">
        <f t="shared" si="24"/>
        <v>0.1101679666</v>
      </c>
    </row>
    <row r="168" ht="15.75" customHeight="1">
      <c r="Y168" s="24">
        <v>43009.0</v>
      </c>
      <c r="Z168" s="25">
        <v>0.0042</v>
      </c>
      <c r="AA168" s="26">
        <f t="shared" si="1"/>
        <v>810.9613018</v>
      </c>
      <c r="AB168" s="25">
        <v>0.0284</v>
      </c>
      <c r="AC168" s="14">
        <f t="shared" si="2"/>
        <v>0</v>
      </c>
      <c r="AD168" s="27">
        <f t="shared" si="3"/>
        <v>0.01397979275</v>
      </c>
      <c r="AE168" s="28" t="str">
        <f t="shared" si="4"/>
        <v>#N/A</v>
      </c>
      <c r="AF168" s="27">
        <f t="shared" si="5"/>
        <v>0.265847604</v>
      </c>
      <c r="AG168" s="27">
        <f t="shared" si="6"/>
        <v>0.1765438768</v>
      </c>
      <c r="AH168" s="28" t="str">
        <f t="shared" si="7"/>
        <v>#N/A</v>
      </c>
      <c r="AI168" s="27">
        <f t="shared" si="8"/>
        <v>0.07197110531</v>
      </c>
      <c r="AJ168" s="27">
        <f t="shared" si="9"/>
        <v>0.1039513387</v>
      </c>
      <c r="AK168" s="27">
        <f t="shared" si="10"/>
        <v>0.5970104753</v>
      </c>
      <c r="AL168" s="27">
        <f t="shared" si="11"/>
        <v>0.6358261102</v>
      </c>
      <c r="AM168" s="28" t="str">
        <f t="shared" si="12"/>
        <v>#N/A</v>
      </c>
      <c r="AN168" s="27">
        <f t="shared" si="13"/>
        <v>0.1344413145</v>
      </c>
      <c r="AO168" s="27">
        <f t="shared" si="14"/>
        <v>0.1087270318</v>
      </c>
      <c r="AP168" s="27">
        <f t="shared" si="15"/>
        <v>0.4532110748</v>
      </c>
      <c r="AQ168" s="27">
        <f t="shared" si="16"/>
        <v>1.120704801</v>
      </c>
      <c r="AR168" s="28" t="str">
        <f t="shared" si="17"/>
        <v>#N/A</v>
      </c>
      <c r="AS168" s="27">
        <f t="shared" si="18"/>
        <v>0.1307413567</v>
      </c>
      <c r="AT168" s="27">
        <f t="shared" si="19"/>
        <v>0.1084575088</v>
      </c>
      <c r="AU168" s="27">
        <f t="shared" si="20"/>
        <v>3.18631504</v>
      </c>
      <c r="AV168" s="27">
        <f t="shared" si="21"/>
        <v>3.18394713</v>
      </c>
      <c r="AW168" s="28" t="str">
        <f t="shared" si="22"/>
        <v>#N/A</v>
      </c>
      <c r="AX168" s="27">
        <f t="shared" si="23"/>
        <v>0.1081792318</v>
      </c>
      <c r="AY168" s="27">
        <f t="shared" si="24"/>
        <v>0.1101679666</v>
      </c>
    </row>
    <row r="169" ht="15.75" customHeight="1">
      <c r="Y169" s="24">
        <v>43040.0</v>
      </c>
      <c r="Z169" s="25">
        <v>0.0028</v>
      </c>
      <c r="AA169" s="26">
        <f t="shared" si="1"/>
        <v>821.5037988</v>
      </c>
      <c r="AB169" s="25">
        <v>0.013</v>
      </c>
      <c r="AC169" s="14">
        <f t="shared" si="2"/>
        <v>0</v>
      </c>
      <c r="AD169" s="27">
        <f t="shared" si="3"/>
        <v>0.01397979275</v>
      </c>
      <c r="AE169" s="28" t="str">
        <f t="shared" si="4"/>
        <v>#N/A</v>
      </c>
      <c r="AF169" s="27">
        <f t="shared" si="5"/>
        <v>0.3071392689</v>
      </c>
      <c r="AG169" s="27">
        <f t="shared" si="6"/>
        <v>0.1765438768</v>
      </c>
      <c r="AH169" s="28" t="str">
        <f t="shared" si="7"/>
        <v>#N/A</v>
      </c>
      <c r="AI169" s="27">
        <f t="shared" si="8"/>
        <v>0.05897968834</v>
      </c>
      <c r="AJ169" s="27">
        <f t="shared" si="9"/>
        <v>0.1039513387</v>
      </c>
      <c r="AK169" s="27">
        <f t="shared" si="10"/>
        <v>0.7010518621</v>
      </c>
      <c r="AL169" s="27">
        <f t="shared" si="11"/>
        <v>0.6358261102</v>
      </c>
      <c r="AM169" s="28" t="str">
        <f t="shared" si="12"/>
        <v>#N/A</v>
      </c>
      <c r="AN169" s="27">
        <f t="shared" si="13"/>
        <v>0.131565737</v>
      </c>
      <c r="AO169" s="27">
        <f t="shared" si="14"/>
        <v>0.1087270318</v>
      </c>
      <c r="AP169" s="27">
        <f t="shared" si="15"/>
        <v>0.5263836884</v>
      </c>
      <c r="AQ169" s="27">
        <f t="shared" si="16"/>
        <v>1.120704801</v>
      </c>
      <c r="AR169" s="28" t="str">
        <f t="shared" si="17"/>
        <v>#N/A</v>
      </c>
      <c r="AS169" s="27">
        <f t="shared" si="18"/>
        <v>0.1304642604</v>
      </c>
      <c r="AT169" s="27">
        <f t="shared" si="19"/>
        <v>0.1084575088</v>
      </c>
      <c r="AU169" s="27">
        <f t="shared" si="20"/>
        <v>3.124155942</v>
      </c>
      <c r="AV169" s="27">
        <f t="shared" si="21"/>
        <v>3.18394713</v>
      </c>
      <c r="AW169" s="28" t="str">
        <f t="shared" si="22"/>
        <v>#N/A</v>
      </c>
      <c r="AX169" s="27">
        <f t="shared" si="23"/>
        <v>0.1078358304</v>
      </c>
      <c r="AY169" s="27">
        <f t="shared" si="24"/>
        <v>0.1101679666</v>
      </c>
    </row>
    <row r="170" ht="15.75" customHeight="1">
      <c r="Y170" s="24">
        <v>43070.0</v>
      </c>
      <c r="Z170" s="25">
        <v>0.0044</v>
      </c>
      <c r="AA170" s="26">
        <f t="shared" si="1"/>
        <v>826.9257238</v>
      </c>
      <c r="AB170" s="25">
        <v>0.0066</v>
      </c>
      <c r="AC170" s="14">
        <f t="shared" si="2"/>
        <v>0</v>
      </c>
      <c r="AD170" s="27">
        <f t="shared" si="3"/>
        <v>0.01397979275</v>
      </c>
      <c r="AE170" s="28" t="str">
        <f t="shared" si="4"/>
        <v>#N/A</v>
      </c>
      <c r="AF170" s="36">
        <f t="shared" si="5"/>
        <v>0.2950456576</v>
      </c>
      <c r="AG170" s="27">
        <f t="shared" si="6"/>
        <v>0.1765438768</v>
      </c>
      <c r="AH170" s="37" t="str">
        <f t="shared" si="7"/>
        <v>#N/A</v>
      </c>
      <c r="AI170" s="36">
        <f t="shared" si="8"/>
        <v>0.06086357322</v>
      </c>
      <c r="AJ170" s="27">
        <f t="shared" si="9"/>
        <v>0.1039513387</v>
      </c>
      <c r="AK170" s="27">
        <f t="shared" si="10"/>
        <v>0.7932828976</v>
      </c>
      <c r="AL170" s="27">
        <f t="shared" si="11"/>
        <v>0.6358261102</v>
      </c>
      <c r="AM170" s="28" t="str">
        <f t="shared" si="12"/>
        <v>#N/A</v>
      </c>
      <c r="AN170" s="27">
        <f t="shared" si="13"/>
        <v>0.1275211295</v>
      </c>
      <c r="AO170" s="27">
        <f t="shared" si="14"/>
        <v>0.1087270318</v>
      </c>
      <c r="AP170" s="27">
        <f t="shared" si="15"/>
        <v>0.5400664107</v>
      </c>
      <c r="AQ170" s="27">
        <f t="shared" si="16"/>
        <v>1.120704801</v>
      </c>
      <c r="AR170" s="28" t="str">
        <f t="shared" si="17"/>
        <v>#N/A</v>
      </c>
      <c r="AS170" s="27">
        <f t="shared" si="18"/>
        <v>0.1304734503</v>
      </c>
      <c r="AT170" s="27">
        <f t="shared" si="19"/>
        <v>0.1084575088</v>
      </c>
      <c r="AU170" s="27">
        <f t="shared" si="20"/>
        <v>3.135177639</v>
      </c>
      <c r="AV170" s="27">
        <f t="shared" si="21"/>
        <v>3.18394713</v>
      </c>
      <c r="AW170" s="28" t="str">
        <f t="shared" si="22"/>
        <v>#N/A</v>
      </c>
      <c r="AX170" s="27">
        <f t="shared" si="23"/>
        <v>0.1078340198</v>
      </c>
      <c r="AY170" s="27">
        <f t="shared" si="24"/>
        <v>0.1101679666</v>
      </c>
    </row>
    <row r="171" ht="15.75" customHeight="1">
      <c r="Y171" s="24">
        <v>43101.0</v>
      </c>
      <c r="Z171" s="25">
        <v>0.0029</v>
      </c>
      <c r="AA171" s="26">
        <f t="shared" si="1"/>
        <v>863.3931483</v>
      </c>
      <c r="AB171" s="25">
        <v>0.0441</v>
      </c>
      <c r="AC171" s="14">
        <f t="shared" si="2"/>
        <v>0</v>
      </c>
      <c r="AD171" s="27">
        <f t="shared" si="3"/>
        <v>0.01397979275</v>
      </c>
      <c r="AE171" s="28" t="str">
        <f t="shared" si="4"/>
        <v>#N/A</v>
      </c>
      <c r="AF171" s="27">
        <f t="shared" si="5"/>
        <v>0.278514723</v>
      </c>
      <c r="AG171" s="27">
        <f t="shared" si="6"/>
        <v>0.1765438768</v>
      </c>
      <c r="AH171" s="28" t="str">
        <f t="shared" si="7"/>
        <v>#N/A</v>
      </c>
      <c r="AI171" s="27">
        <f t="shared" si="8"/>
        <v>0.05325024114</v>
      </c>
      <c r="AJ171" s="27">
        <f t="shared" si="9"/>
        <v>0.1039513387</v>
      </c>
      <c r="AK171" s="27">
        <f t="shared" si="10"/>
        <v>0.852733824</v>
      </c>
      <c r="AL171" s="27">
        <f t="shared" si="11"/>
        <v>0.6358261102</v>
      </c>
      <c r="AM171" s="37" t="str">
        <f t="shared" si="12"/>
        <v>#N/A</v>
      </c>
      <c r="AN171" s="27">
        <f t="shared" si="13"/>
        <v>0.1251540441</v>
      </c>
      <c r="AO171" s="27">
        <f t="shared" si="14"/>
        <v>0.1087270318</v>
      </c>
      <c r="AP171" s="27">
        <f t="shared" si="15"/>
        <v>0.4841846328</v>
      </c>
      <c r="AQ171" s="27">
        <f t="shared" si="16"/>
        <v>1.120704801</v>
      </c>
      <c r="AR171" s="28" t="str">
        <f t="shared" si="17"/>
        <v>#N/A</v>
      </c>
      <c r="AS171" s="27">
        <f t="shared" si="18"/>
        <v>0.1294088529</v>
      </c>
      <c r="AT171" s="27">
        <f t="shared" si="19"/>
        <v>0.1084575088</v>
      </c>
      <c r="AU171" s="27">
        <f t="shared" si="20"/>
        <v>3.090075476</v>
      </c>
      <c r="AV171" s="27">
        <f t="shared" si="21"/>
        <v>3.18394713</v>
      </c>
      <c r="AW171" s="28" t="str">
        <f t="shared" si="22"/>
        <v>#N/A</v>
      </c>
      <c r="AX171" s="27">
        <f t="shared" si="23"/>
        <v>0.1078359099</v>
      </c>
      <c r="AY171" s="27">
        <f t="shared" si="24"/>
        <v>0.1101679666</v>
      </c>
    </row>
    <row r="172" ht="15.75" customHeight="1">
      <c r="Y172" s="24">
        <v>43132.0</v>
      </c>
      <c r="Z172" s="25">
        <v>0.0032</v>
      </c>
      <c r="AA172" s="26">
        <f t="shared" si="1"/>
        <v>875.7396703</v>
      </c>
      <c r="AB172" s="25">
        <v>0.0143</v>
      </c>
      <c r="AC172" s="14">
        <f t="shared" si="2"/>
        <v>0</v>
      </c>
      <c r="AD172" s="27">
        <f t="shared" si="3"/>
        <v>0.01397979275</v>
      </c>
      <c r="AE172" s="28" t="str">
        <f t="shared" si="4"/>
        <v>#N/A</v>
      </c>
      <c r="AF172" s="27">
        <f t="shared" si="5"/>
        <v>0.2415485721</v>
      </c>
      <c r="AG172" s="27">
        <f t="shared" si="6"/>
        <v>0.1765438768</v>
      </c>
      <c r="AH172" s="28" t="str">
        <f t="shared" si="7"/>
        <v>#N/A</v>
      </c>
      <c r="AI172" s="27">
        <f t="shared" si="8"/>
        <v>0.04674895235</v>
      </c>
      <c r="AJ172" s="27">
        <f t="shared" si="9"/>
        <v>0.1039513387</v>
      </c>
      <c r="AK172" s="27">
        <f t="shared" si="10"/>
        <v>0.8852347584</v>
      </c>
      <c r="AL172" s="27">
        <f t="shared" si="11"/>
        <v>0.6358261102</v>
      </c>
      <c r="AM172" s="28" t="str">
        <f t="shared" si="12"/>
        <v>#N/A</v>
      </c>
      <c r="AN172" s="27">
        <f t="shared" si="13"/>
        <v>0.1259869513</v>
      </c>
      <c r="AO172" s="27">
        <f t="shared" si="14"/>
        <v>0.1087270318</v>
      </c>
      <c r="AP172" s="27">
        <f t="shared" si="15"/>
        <v>0.5112513898</v>
      </c>
      <c r="AQ172" s="27">
        <f t="shared" si="16"/>
        <v>1.120704801</v>
      </c>
      <c r="AR172" s="28" t="str">
        <f t="shared" si="17"/>
        <v>#N/A</v>
      </c>
      <c r="AS172" s="27">
        <f t="shared" si="18"/>
        <v>0.1302089117</v>
      </c>
      <c r="AT172" s="27">
        <f t="shared" si="19"/>
        <v>0.1084575088</v>
      </c>
      <c r="AU172" s="27">
        <f t="shared" si="20"/>
        <v>3.235294857</v>
      </c>
      <c r="AV172" s="27">
        <f t="shared" si="21"/>
        <v>3.18394713</v>
      </c>
      <c r="AW172" s="28" t="str">
        <f t="shared" si="22"/>
        <v>#N/A</v>
      </c>
      <c r="AX172" s="27">
        <f t="shared" si="23"/>
        <v>0.1082957481</v>
      </c>
      <c r="AY172" s="27">
        <f t="shared" si="24"/>
        <v>0.1101679666</v>
      </c>
    </row>
    <row r="173" ht="15.75" customHeight="1">
      <c r="Y173" s="24">
        <v>43160.0</v>
      </c>
      <c r="Z173" s="25">
        <v>9.0E-4</v>
      </c>
      <c r="AA173" s="26">
        <f t="shared" si="1"/>
        <v>895.4438129</v>
      </c>
      <c r="AB173" s="25">
        <v>0.0225</v>
      </c>
      <c r="AC173" s="14">
        <f t="shared" si="2"/>
        <v>0</v>
      </c>
      <c r="AD173" s="27">
        <f t="shared" si="3"/>
        <v>0.01397979275</v>
      </c>
      <c r="AE173" s="28" t="str">
        <f t="shared" si="4"/>
        <v>#N/A</v>
      </c>
      <c r="AF173" s="27">
        <f t="shared" si="5"/>
        <v>0.254430252</v>
      </c>
      <c r="AG173" s="27">
        <f t="shared" si="6"/>
        <v>0.1765438768</v>
      </c>
      <c r="AH173" s="28" t="str">
        <f t="shared" si="7"/>
        <v>#N/A</v>
      </c>
      <c r="AI173" s="27">
        <f t="shared" si="8"/>
        <v>0.04638922289</v>
      </c>
      <c r="AJ173" s="27">
        <f t="shared" si="9"/>
        <v>0.1039513387</v>
      </c>
      <c r="AK173" s="27">
        <f t="shared" si="10"/>
        <v>0.9397378935</v>
      </c>
      <c r="AL173" s="27">
        <f t="shared" si="11"/>
        <v>0.6358261102</v>
      </c>
      <c r="AM173" s="28" t="str">
        <f t="shared" si="12"/>
        <v>#N/A</v>
      </c>
      <c r="AN173" s="27">
        <f t="shared" si="13"/>
        <v>0.1245243369</v>
      </c>
      <c r="AO173" s="27">
        <f t="shared" si="14"/>
        <v>0.1087270318</v>
      </c>
      <c r="AP173" s="27">
        <f t="shared" si="15"/>
        <v>0.5481893594</v>
      </c>
      <c r="AQ173" s="27">
        <f t="shared" si="16"/>
        <v>1.120704801</v>
      </c>
      <c r="AR173" s="28" t="str">
        <f t="shared" si="17"/>
        <v>#N/A</v>
      </c>
      <c r="AS173" s="27">
        <f t="shared" si="18"/>
        <v>0.1299969903</v>
      </c>
      <c r="AT173" s="27">
        <f t="shared" si="19"/>
        <v>0.1084575088</v>
      </c>
      <c r="AU173" s="27">
        <f t="shared" si="20"/>
        <v>3.225297111</v>
      </c>
      <c r="AV173" s="27">
        <f t="shared" si="21"/>
        <v>3.18394713</v>
      </c>
      <c r="AW173" s="28" t="str">
        <f t="shared" si="22"/>
        <v>#N/A</v>
      </c>
      <c r="AX173" s="27">
        <f t="shared" si="23"/>
        <v>0.1082892094</v>
      </c>
      <c r="AY173" s="27">
        <f t="shared" si="24"/>
        <v>0.1101679666</v>
      </c>
    </row>
    <row r="174" ht="15.75" customHeight="1">
      <c r="Y174" s="24">
        <v>43191.0</v>
      </c>
      <c r="Z174" s="25">
        <v>0.0022</v>
      </c>
      <c r="AA174" s="26">
        <f t="shared" si="1"/>
        <v>896.2497123</v>
      </c>
      <c r="AB174" s="25">
        <v>9.0E-4</v>
      </c>
      <c r="AC174" s="14">
        <f t="shared" si="2"/>
        <v>0</v>
      </c>
      <c r="AD174" s="27">
        <f t="shared" si="3"/>
        <v>0.01397979275</v>
      </c>
      <c r="AE174" s="28" t="str">
        <f t="shared" si="4"/>
        <v>#N/A</v>
      </c>
      <c r="AF174" s="27">
        <f t="shared" si="5"/>
        <v>0.2436204826</v>
      </c>
      <c r="AG174" s="27">
        <f t="shared" si="6"/>
        <v>0.1765438768</v>
      </c>
      <c r="AH174" s="28" t="str">
        <f t="shared" si="7"/>
        <v>#N/A</v>
      </c>
      <c r="AI174" s="27">
        <f t="shared" si="8"/>
        <v>0.04908081462</v>
      </c>
      <c r="AJ174" s="27">
        <f t="shared" si="9"/>
        <v>0.1039513387</v>
      </c>
      <c r="AK174" s="27">
        <f t="shared" si="10"/>
        <v>1.066238146</v>
      </c>
      <c r="AL174" s="27">
        <f t="shared" si="11"/>
        <v>0.6358261102</v>
      </c>
      <c r="AM174" s="28" t="str">
        <f t="shared" si="12"/>
        <v>#N/A</v>
      </c>
      <c r="AN174" s="27">
        <f t="shared" si="13"/>
        <v>0.1194458347</v>
      </c>
      <c r="AO174" s="27">
        <f t="shared" si="14"/>
        <v>0.1087270318</v>
      </c>
      <c r="AP174" s="27">
        <f t="shared" si="15"/>
        <v>0.6011162334</v>
      </c>
      <c r="AQ174" s="27">
        <f t="shared" si="16"/>
        <v>1.120704801</v>
      </c>
      <c r="AR174" s="28" t="str">
        <f t="shared" si="17"/>
        <v>#N/A</v>
      </c>
      <c r="AS174" s="27">
        <f t="shared" si="18"/>
        <v>0.129854923</v>
      </c>
      <c r="AT174" s="27">
        <f t="shared" si="19"/>
        <v>0.1084575088</v>
      </c>
      <c r="AU174" s="27">
        <f t="shared" si="20"/>
        <v>3.286928256</v>
      </c>
      <c r="AV174" s="27">
        <f t="shared" si="21"/>
        <v>3.18394713</v>
      </c>
      <c r="AW174" s="28" t="str">
        <f t="shared" si="22"/>
        <v>#N/A</v>
      </c>
      <c r="AX174" s="27">
        <f t="shared" si="23"/>
        <v>0.1083237625</v>
      </c>
      <c r="AY174" s="27">
        <f t="shared" si="24"/>
        <v>0.1101679666</v>
      </c>
    </row>
    <row r="175" ht="15.75" customHeight="1">
      <c r="Y175" s="24">
        <v>43221.0</v>
      </c>
      <c r="Z175" s="25">
        <v>0.004</v>
      </c>
      <c r="AA175" s="26">
        <f t="shared" si="1"/>
        <v>828.2243591</v>
      </c>
      <c r="AB175" s="25">
        <v>-0.0759</v>
      </c>
      <c r="AC175" s="14">
        <f t="shared" si="2"/>
        <v>-0.0759</v>
      </c>
      <c r="AD175" s="27">
        <f t="shared" si="3"/>
        <v>0.01397979275</v>
      </c>
      <c r="AE175" s="28">
        <f t="shared" si="4"/>
        <v>-0.0759</v>
      </c>
      <c r="AF175" s="27">
        <f t="shared" si="5"/>
        <v>0.1418079364</v>
      </c>
      <c r="AG175" s="27">
        <f t="shared" si="6"/>
        <v>0.1765438768</v>
      </c>
      <c r="AH175" s="28" t="str">
        <f t="shared" si="7"/>
        <v>#N/A</v>
      </c>
      <c r="AI175" s="27">
        <f t="shared" si="8"/>
        <v>0.1065015706</v>
      </c>
      <c r="AJ175" s="27">
        <f t="shared" si="9"/>
        <v>0.1039513387</v>
      </c>
      <c r="AK175" s="27">
        <f t="shared" si="10"/>
        <v>0.9997077549</v>
      </c>
      <c r="AL175" s="27">
        <f t="shared" si="11"/>
        <v>0.6358261102</v>
      </c>
      <c r="AM175" s="28" t="str">
        <f t="shared" si="12"/>
        <v>#N/A</v>
      </c>
      <c r="AN175" s="27">
        <f t="shared" si="13"/>
        <v>0.1197246949</v>
      </c>
      <c r="AO175" s="27">
        <f t="shared" si="14"/>
        <v>0.1087270318</v>
      </c>
      <c r="AP175" s="27">
        <f t="shared" si="15"/>
        <v>0.6335955535</v>
      </c>
      <c r="AQ175" s="27">
        <f t="shared" si="16"/>
        <v>1.120704801</v>
      </c>
      <c r="AR175" s="28" t="str">
        <f t="shared" si="17"/>
        <v>#N/A</v>
      </c>
      <c r="AS175" s="27">
        <f t="shared" si="18"/>
        <v>0.1292994709</v>
      </c>
      <c r="AT175" s="27">
        <f t="shared" si="19"/>
        <v>0.1084575088</v>
      </c>
      <c r="AU175" s="27">
        <f t="shared" si="20"/>
        <v>3.295511554</v>
      </c>
      <c r="AV175" s="27">
        <f t="shared" si="21"/>
        <v>3.18394713</v>
      </c>
      <c r="AW175" s="28" t="str">
        <f t="shared" si="22"/>
        <v>#N/A</v>
      </c>
      <c r="AX175" s="27">
        <f t="shared" si="23"/>
        <v>0.1082999377</v>
      </c>
      <c r="AY175" s="27">
        <f t="shared" si="24"/>
        <v>0.1101679666</v>
      </c>
    </row>
    <row r="176" ht="15.75" customHeight="1">
      <c r="Y176" s="24">
        <v>43252.0</v>
      </c>
      <c r="Z176" s="25">
        <v>0.0126</v>
      </c>
      <c r="AA176" s="26">
        <f t="shared" si="1"/>
        <v>811.7426944</v>
      </c>
      <c r="AB176" s="25">
        <v>-0.0199</v>
      </c>
      <c r="AC176" s="14">
        <f t="shared" si="2"/>
        <v>-0.09428959</v>
      </c>
      <c r="AD176" s="27">
        <f t="shared" si="3"/>
        <v>0.01397979275</v>
      </c>
      <c r="AE176" s="28">
        <f t="shared" si="4"/>
        <v>-0.0199</v>
      </c>
      <c r="AF176" s="27">
        <f t="shared" si="5"/>
        <v>0.09456764321</v>
      </c>
      <c r="AG176" s="27">
        <f t="shared" si="6"/>
        <v>0.1765438768</v>
      </c>
      <c r="AH176" s="28" t="str">
        <f t="shared" si="7"/>
        <v>#N/A</v>
      </c>
      <c r="AI176" s="27">
        <f t="shared" si="8"/>
        <v>0.1101421231</v>
      </c>
      <c r="AJ176" s="27">
        <f t="shared" si="9"/>
        <v>0.1039513387</v>
      </c>
      <c r="AK176" s="27">
        <f t="shared" si="10"/>
        <v>0.8115184161</v>
      </c>
      <c r="AL176" s="27">
        <f t="shared" si="11"/>
        <v>0.6358261102</v>
      </c>
      <c r="AM176" s="28" t="str">
        <f t="shared" si="12"/>
        <v>#N/A</v>
      </c>
      <c r="AN176" s="27">
        <f t="shared" si="13"/>
        <v>0.1319089394</v>
      </c>
      <c r="AO176" s="27">
        <f t="shared" si="14"/>
        <v>0.1087270318</v>
      </c>
      <c r="AP176" s="27">
        <f t="shared" si="15"/>
        <v>0.509605651</v>
      </c>
      <c r="AQ176" s="27">
        <f t="shared" si="16"/>
        <v>1.120704801</v>
      </c>
      <c r="AR176" s="28" t="str">
        <f t="shared" si="17"/>
        <v>#N/A</v>
      </c>
      <c r="AS176" s="27">
        <f t="shared" si="18"/>
        <v>0.1347042964</v>
      </c>
      <c r="AT176" s="27">
        <f t="shared" si="19"/>
        <v>0.1084575088</v>
      </c>
      <c r="AU176" s="27">
        <f t="shared" si="20"/>
        <v>2.929791335</v>
      </c>
      <c r="AV176" s="27">
        <f t="shared" si="21"/>
        <v>3.18394713</v>
      </c>
      <c r="AW176" s="28" t="str">
        <f t="shared" si="22"/>
        <v>#N/A</v>
      </c>
      <c r="AX176" s="27">
        <f t="shared" si="23"/>
        <v>0.111864338</v>
      </c>
      <c r="AY176" s="27">
        <f t="shared" si="24"/>
        <v>0.1101679666</v>
      </c>
    </row>
    <row r="177" ht="15.75" customHeight="1">
      <c r="Y177" s="24">
        <v>43282.0</v>
      </c>
      <c r="Z177" s="25">
        <v>0.0033</v>
      </c>
      <c r="AA177" s="26">
        <f t="shared" si="1"/>
        <v>812.1485657</v>
      </c>
      <c r="AB177" s="25">
        <v>5.0E-4</v>
      </c>
      <c r="AC177" s="14">
        <f t="shared" si="2"/>
        <v>-0.0938367348</v>
      </c>
      <c r="AD177" s="27">
        <f t="shared" si="3"/>
        <v>0.01397979275</v>
      </c>
      <c r="AE177" s="28" t="str">
        <f t="shared" si="4"/>
        <v>#N/A</v>
      </c>
      <c r="AF177" s="27">
        <f t="shared" si="5"/>
        <v>0.09489594784</v>
      </c>
      <c r="AG177" s="27">
        <f t="shared" si="6"/>
        <v>0.1765438768</v>
      </c>
      <c r="AH177" s="28" t="str">
        <f t="shared" si="7"/>
        <v>#N/A</v>
      </c>
      <c r="AI177" s="27">
        <f t="shared" si="8"/>
        <v>0.1101192535</v>
      </c>
      <c r="AJ177" s="27">
        <f t="shared" si="9"/>
        <v>0.1039513387</v>
      </c>
      <c r="AK177" s="27">
        <f t="shared" si="10"/>
        <v>0.7009668516</v>
      </c>
      <c r="AL177" s="27">
        <f t="shared" si="11"/>
        <v>0.6358261102</v>
      </c>
      <c r="AM177" s="28" t="str">
        <f t="shared" si="12"/>
        <v>#N/A</v>
      </c>
      <c r="AN177" s="27">
        <f t="shared" si="13"/>
        <v>0.1326530498</v>
      </c>
      <c r="AO177" s="27">
        <f t="shared" si="14"/>
        <v>0.1087270318</v>
      </c>
      <c r="AP177" s="27">
        <f t="shared" si="15"/>
        <v>0.5948738801</v>
      </c>
      <c r="AQ177" s="27">
        <f t="shared" si="16"/>
        <v>1.120704801</v>
      </c>
      <c r="AR177" s="28" t="str">
        <f t="shared" si="17"/>
        <v>#N/A</v>
      </c>
      <c r="AS177" s="27">
        <f t="shared" si="18"/>
        <v>0.1303479963</v>
      </c>
      <c r="AT177" s="27">
        <f t="shared" si="19"/>
        <v>0.1084575088</v>
      </c>
      <c r="AU177" s="27">
        <f t="shared" si="20"/>
        <v>2.812321575</v>
      </c>
      <c r="AV177" s="27">
        <f t="shared" si="21"/>
        <v>3.18394713</v>
      </c>
      <c r="AW177" s="28" t="str">
        <f t="shared" si="22"/>
        <v>#N/A</v>
      </c>
      <c r="AX177" s="27">
        <f t="shared" si="23"/>
        <v>0.1123169942</v>
      </c>
      <c r="AY177" s="27">
        <f t="shared" si="24"/>
        <v>0.1101679666</v>
      </c>
    </row>
    <row r="178" ht="15.75" customHeight="1">
      <c r="Y178" s="24">
        <v>43313.0</v>
      </c>
      <c r="Z178" s="25">
        <v>-9.0E-4</v>
      </c>
      <c r="AA178" s="26">
        <f t="shared" si="1"/>
        <v>810.3618389</v>
      </c>
      <c r="AB178" s="25">
        <v>-0.0022</v>
      </c>
      <c r="AC178" s="14">
        <f t="shared" si="2"/>
        <v>-0.09583029398</v>
      </c>
      <c r="AD178" s="27">
        <f t="shared" si="3"/>
        <v>0.01397979275</v>
      </c>
      <c r="AE178" s="28">
        <f t="shared" si="4"/>
        <v>-0.0022</v>
      </c>
      <c r="AF178" s="27">
        <f t="shared" si="5"/>
        <v>0.05137828578</v>
      </c>
      <c r="AG178" s="27">
        <f t="shared" si="6"/>
        <v>0.1765438768</v>
      </c>
      <c r="AH178" s="28" t="str">
        <f t="shared" si="7"/>
        <v>#N/A</v>
      </c>
      <c r="AI178" s="27">
        <f t="shared" si="8"/>
        <v>0.1050466736</v>
      </c>
      <c r="AJ178" s="27">
        <f t="shared" si="9"/>
        <v>0.1039513387</v>
      </c>
      <c r="AK178" s="27">
        <f t="shared" si="10"/>
        <v>0.6768325303</v>
      </c>
      <c r="AL178" s="27">
        <f t="shared" si="11"/>
        <v>0.6358261102</v>
      </c>
      <c r="AM178" s="28" t="str">
        <f t="shared" si="12"/>
        <v>#N/A</v>
      </c>
      <c r="AN178" s="27">
        <f t="shared" si="13"/>
        <v>0.1329382914</v>
      </c>
      <c r="AO178" s="27">
        <f t="shared" si="14"/>
        <v>0.1087270318</v>
      </c>
      <c r="AP178" s="27">
        <f t="shared" si="15"/>
        <v>0.6069197553</v>
      </c>
      <c r="AQ178" s="27">
        <f t="shared" si="16"/>
        <v>1.120704801</v>
      </c>
      <c r="AR178" s="28" t="str">
        <f t="shared" si="17"/>
        <v>#N/A</v>
      </c>
      <c r="AS178" s="27">
        <f t="shared" si="18"/>
        <v>0.1302096066</v>
      </c>
      <c r="AT178" s="27">
        <f t="shared" si="19"/>
        <v>0.1084575088</v>
      </c>
      <c r="AU178" s="27">
        <f t="shared" si="20"/>
        <v>2.768627345</v>
      </c>
      <c r="AV178" s="27">
        <f t="shared" si="21"/>
        <v>3.18394713</v>
      </c>
      <c r="AW178" s="28" t="str">
        <f t="shared" si="22"/>
        <v>#N/A</v>
      </c>
      <c r="AX178" s="27">
        <f t="shared" si="23"/>
        <v>0.1123730808</v>
      </c>
      <c r="AY178" s="27">
        <f t="shared" si="24"/>
        <v>0.1101679666</v>
      </c>
    </row>
    <row r="179" ht="15.75" customHeight="1">
      <c r="Y179" s="24">
        <v>43344.0</v>
      </c>
      <c r="Z179" s="25">
        <v>0.0048</v>
      </c>
      <c r="AA179" s="26">
        <f t="shared" si="1"/>
        <v>792.3718061</v>
      </c>
      <c r="AB179" s="25">
        <v>-0.0222</v>
      </c>
      <c r="AC179" s="14">
        <f t="shared" si="2"/>
        <v>-0.1159028615</v>
      </c>
      <c r="AD179" s="27">
        <f t="shared" si="3"/>
        <v>0.01397979275</v>
      </c>
      <c r="AE179" s="28">
        <f t="shared" si="4"/>
        <v>-0.0222</v>
      </c>
      <c r="AF179" s="27">
        <f t="shared" si="5"/>
        <v>0.004826202561</v>
      </c>
      <c r="AG179" s="27">
        <f t="shared" si="6"/>
        <v>0.1765438768</v>
      </c>
      <c r="AH179" s="28" t="str">
        <f t="shared" si="7"/>
        <v>#N/A</v>
      </c>
      <c r="AI179" s="27">
        <f t="shared" si="8"/>
        <v>0.1061134684</v>
      </c>
      <c r="AJ179" s="27">
        <f t="shared" si="9"/>
        <v>0.1039513387</v>
      </c>
      <c r="AK179" s="27">
        <f t="shared" si="10"/>
        <v>0.7046800802</v>
      </c>
      <c r="AL179" s="27">
        <f t="shared" si="11"/>
        <v>0.6358261102</v>
      </c>
      <c r="AM179" s="28" t="str">
        <f t="shared" si="12"/>
        <v>#N/A</v>
      </c>
      <c r="AN179" s="27">
        <f t="shared" si="13"/>
        <v>0.1318514066</v>
      </c>
      <c r="AO179" s="27">
        <f t="shared" si="14"/>
        <v>0.1087270318</v>
      </c>
      <c r="AP179" s="27">
        <f t="shared" si="15"/>
        <v>0.6639523992</v>
      </c>
      <c r="AQ179" s="27">
        <f t="shared" si="16"/>
        <v>1.120704801</v>
      </c>
      <c r="AR179" s="28" t="str">
        <f t="shared" si="17"/>
        <v>#N/A</v>
      </c>
      <c r="AS179" s="27">
        <f t="shared" si="18"/>
        <v>0.1286934156</v>
      </c>
      <c r="AT179" s="27">
        <f t="shared" si="19"/>
        <v>0.1084575088</v>
      </c>
      <c r="AU179" s="27">
        <f t="shared" si="20"/>
        <v>2.86349159</v>
      </c>
      <c r="AV179" s="27">
        <f t="shared" si="21"/>
        <v>3.18394713</v>
      </c>
      <c r="AW179" s="28" t="str">
        <f t="shared" si="22"/>
        <v>#N/A</v>
      </c>
      <c r="AX179" s="27">
        <f t="shared" si="23"/>
        <v>0.1117957862</v>
      </c>
      <c r="AY179" s="27">
        <f t="shared" si="24"/>
        <v>0.1101679666</v>
      </c>
    </row>
    <row r="180" ht="15.75" customHeight="1">
      <c r="Y180" s="24">
        <v>43374.0</v>
      </c>
      <c r="Z180" s="25">
        <v>0.0045</v>
      </c>
      <c r="AA180" s="26">
        <f t="shared" si="1"/>
        <v>834.1298002</v>
      </c>
      <c r="AB180" s="25">
        <v>0.0527</v>
      </c>
      <c r="AC180" s="14">
        <f t="shared" si="2"/>
        <v>-0.06931094225</v>
      </c>
      <c r="AD180" s="27">
        <f t="shared" si="3"/>
        <v>0.01397979275</v>
      </c>
      <c r="AE180" s="28" t="str">
        <f t="shared" si="4"/>
        <v>#N/A</v>
      </c>
      <c r="AF180" s="27">
        <f t="shared" si="5"/>
        <v>0.02856917876</v>
      </c>
      <c r="AG180" s="27">
        <f t="shared" si="6"/>
        <v>0.1765438768</v>
      </c>
      <c r="AH180" s="28" t="str">
        <f t="shared" si="7"/>
        <v>#N/A</v>
      </c>
      <c r="AI180" s="27">
        <f t="shared" si="8"/>
        <v>0.115376128</v>
      </c>
      <c r="AJ180" s="27">
        <f t="shared" si="9"/>
        <v>0.1039513387</v>
      </c>
      <c r="AK180" s="27">
        <f t="shared" si="10"/>
        <v>0.7353838443</v>
      </c>
      <c r="AL180" s="27">
        <f t="shared" si="11"/>
        <v>0.6358261102</v>
      </c>
      <c r="AM180" s="28" t="str">
        <f t="shared" si="12"/>
        <v>#N/A</v>
      </c>
      <c r="AN180" s="27">
        <f t="shared" si="13"/>
        <v>0.1297328669</v>
      </c>
      <c r="AO180" s="27">
        <f t="shared" si="14"/>
        <v>0.1087270318</v>
      </c>
      <c r="AP180" s="27">
        <f t="shared" si="15"/>
        <v>0.6128198413</v>
      </c>
      <c r="AQ180" s="27">
        <f t="shared" si="16"/>
        <v>1.120704801</v>
      </c>
      <c r="AR180" s="28" t="str">
        <f t="shared" si="17"/>
        <v>#N/A</v>
      </c>
      <c r="AS180" s="27">
        <f t="shared" si="18"/>
        <v>0.1294575618</v>
      </c>
      <c r="AT180" s="27">
        <f t="shared" si="19"/>
        <v>0.1084575088</v>
      </c>
      <c r="AU180" s="27">
        <f t="shared" si="20"/>
        <v>2.840319281</v>
      </c>
      <c r="AV180" s="27">
        <f t="shared" si="21"/>
        <v>3.18394713</v>
      </c>
      <c r="AW180" s="28" t="str">
        <f t="shared" si="22"/>
        <v>#N/A</v>
      </c>
      <c r="AX180" s="27">
        <f t="shared" si="23"/>
        <v>0.1119610022</v>
      </c>
      <c r="AY180" s="27">
        <f t="shared" si="24"/>
        <v>0.1101679666</v>
      </c>
    </row>
    <row r="181" ht="15.75" customHeight="1">
      <c r="Y181" s="24">
        <v>43405.0</v>
      </c>
      <c r="Z181" s="25">
        <v>-0.0021</v>
      </c>
      <c r="AA181" s="26">
        <f t="shared" si="1"/>
        <v>876.1699422</v>
      </c>
      <c r="AB181" s="25">
        <v>0.0504</v>
      </c>
      <c r="AC181" s="14">
        <f t="shared" si="2"/>
        <v>-0.02240421374</v>
      </c>
      <c r="AD181" s="27">
        <f t="shared" si="3"/>
        <v>0.01397979275</v>
      </c>
      <c r="AE181" s="28" t="str">
        <f t="shared" si="4"/>
        <v>#N/A</v>
      </c>
      <c r="AF181" s="27">
        <f t="shared" si="5"/>
        <v>0.06654399345</v>
      </c>
      <c r="AG181" s="27">
        <f t="shared" si="6"/>
        <v>0.1765438768</v>
      </c>
      <c r="AH181" s="28" t="str">
        <f t="shared" si="7"/>
        <v>#N/A</v>
      </c>
      <c r="AI181" s="27">
        <f t="shared" si="8"/>
        <v>0.1246486699</v>
      </c>
      <c r="AJ181" s="27">
        <f t="shared" si="9"/>
        <v>0.1039513387</v>
      </c>
      <c r="AK181" s="27">
        <f t="shared" si="10"/>
        <v>0.8603244123</v>
      </c>
      <c r="AL181" s="27">
        <f t="shared" si="11"/>
        <v>0.6358261102</v>
      </c>
      <c r="AM181" s="28" t="str">
        <f t="shared" si="12"/>
        <v>#N/A</v>
      </c>
      <c r="AN181" s="27">
        <f t="shared" si="13"/>
        <v>0.1297819046</v>
      </c>
      <c r="AO181" s="27">
        <f t="shared" si="14"/>
        <v>0.1087270318</v>
      </c>
      <c r="AP181" s="27">
        <f t="shared" si="15"/>
        <v>0.6923997677</v>
      </c>
      <c r="AQ181" s="27">
        <f t="shared" si="16"/>
        <v>1.120704801</v>
      </c>
      <c r="AR181" s="28" t="str">
        <f t="shared" si="17"/>
        <v>#N/A</v>
      </c>
      <c r="AS181" s="27">
        <f t="shared" si="18"/>
        <v>0.130915494</v>
      </c>
      <c r="AT181" s="27">
        <f t="shared" si="19"/>
        <v>0.1084575088</v>
      </c>
      <c r="AU181" s="27">
        <f t="shared" si="20"/>
        <v>3.132799128</v>
      </c>
      <c r="AV181" s="27">
        <f t="shared" si="21"/>
        <v>3.18394713</v>
      </c>
      <c r="AW181" s="28" t="str">
        <f t="shared" si="22"/>
        <v>#N/A</v>
      </c>
      <c r="AX181" s="27">
        <f t="shared" si="23"/>
        <v>0.1121853115</v>
      </c>
      <c r="AY181" s="27">
        <f t="shared" si="24"/>
        <v>0.1101679666</v>
      </c>
    </row>
    <row r="182" ht="15.75" customHeight="1">
      <c r="Y182" s="24">
        <v>43435.0</v>
      </c>
      <c r="Z182" s="25">
        <v>0.0015</v>
      </c>
      <c r="AA182" s="26">
        <f t="shared" si="1"/>
        <v>889.8381933</v>
      </c>
      <c r="AB182" s="25">
        <v>0.0156</v>
      </c>
      <c r="AC182" s="14">
        <f t="shared" si="2"/>
        <v>-0.007153719474</v>
      </c>
      <c r="AD182" s="27">
        <f t="shared" si="3"/>
        <v>0.01397979275</v>
      </c>
      <c r="AE182" s="28" t="str">
        <f t="shared" si="4"/>
        <v>#N/A</v>
      </c>
      <c r="AF182" s="36">
        <f t="shared" si="5"/>
        <v>0.07607995207</v>
      </c>
      <c r="AG182" s="27">
        <f t="shared" si="6"/>
        <v>0.1765438768</v>
      </c>
      <c r="AH182" s="37" t="str">
        <f t="shared" si="7"/>
        <v>#N/A</v>
      </c>
      <c r="AI182" s="36">
        <f t="shared" si="8"/>
        <v>0.1250215981</v>
      </c>
      <c r="AJ182" s="27">
        <f t="shared" si="9"/>
        <v>0.1039513387</v>
      </c>
      <c r="AK182" s="27">
        <f t="shared" si="10"/>
        <v>0.8949619498</v>
      </c>
      <c r="AL182" s="27">
        <f t="shared" si="11"/>
        <v>0.6358261102</v>
      </c>
      <c r="AM182" s="28" t="str">
        <f t="shared" si="12"/>
        <v>#N/A</v>
      </c>
      <c r="AN182" s="27">
        <f t="shared" si="13"/>
        <v>0.1309163699</v>
      </c>
      <c r="AO182" s="27">
        <f t="shared" si="14"/>
        <v>0.1087270318</v>
      </c>
      <c r="AP182" s="27">
        <f t="shared" si="15"/>
        <v>0.8178716801</v>
      </c>
      <c r="AQ182" s="27">
        <f t="shared" si="16"/>
        <v>1.120704801</v>
      </c>
      <c r="AR182" s="28" t="str">
        <f t="shared" si="17"/>
        <v>#N/A</v>
      </c>
      <c r="AS182" s="27">
        <f t="shared" si="18"/>
        <v>0.1313692866</v>
      </c>
      <c r="AT182" s="27">
        <f t="shared" si="19"/>
        <v>0.1084575088</v>
      </c>
      <c r="AU182" s="27">
        <f t="shared" si="20"/>
        <v>3.430590125</v>
      </c>
      <c r="AV182" s="27">
        <f t="shared" si="21"/>
        <v>3.18394713</v>
      </c>
      <c r="AW182" s="28" t="str">
        <f t="shared" si="22"/>
        <v>#N/A</v>
      </c>
      <c r="AX182" s="27">
        <f t="shared" si="23"/>
        <v>0.1123369852</v>
      </c>
      <c r="AY182" s="27">
        <f t="shared" si="24"/>
        <v>0.1101679666</v>
      </c>
    </row>
    <row r="183" ht="15.75" customHeight="1">
      <c r="Y183" s="24">
        <v>43466.0</v>
      </c>
      <c r="Z183" s="25">
        <v>0.0032</v>
      </c>
      <c r="AA183" s="26">
        <f t="shared" si="1"/>
        <v>911.0163423</v>
      </c>
      <c r="AB183" s="25">
        <v>0.0238</v>
      </c>
      <c r="AC183" s="14">
        <f t="shared" si="2"/>
        <v>0</v>
      </c>
      <c r="AD183" s="27">
        <f t="shared" si="3"/>
        <v>0.01397979275</v>
      </c>
      <c r="AE183" s="28" t="str">
        <f t="shared" si="4"/>
        <v>#N/A</v>
      </c>
      <c r="AF183" s="27">
        <f t="shared" si="5"/>
        <v>0.05515817922</v>
      </c>
      <c r="AG183" s="27">
        <f t="shared" si="6"/>
        <v>0.1765438768</v>
      </c>
      <c r="AH183" s="28" t="str">
        <f t="shared" si="7"/>
        <v>#N/A</v>
      </c>
      <c r="AI183" s="27">
        <f t="shared" si="8"/>
        <v>0.1199478485</v>
      </c>
      <c r="AJ183" s="27">
        <f t="shared" si="9"/>
        <v>0.1039513387</v>
      </c>
      <c r="AK183" s="27">
        <f t="shared" si="10"/>
        <v>0.9067902073</v>
      </c>
      <c r="AL183" s="27">
        <f t="shared" si="11"/>
        <v>0.6358261102</v>
      </c>
      <c r="AM183" s="37" t="str">
        <f t="shared" si="12"/>
        <v>#N/A</v>
      </c>
      <c r="AN183" s="27">
        <f t="shared" si="13"/>
        <v>0.1308133705</v>
      </c>
      <c r="AO183" s="27">
        <f t="shared" si="14"/>
        <v>0.1087270318</v>
      </c>
      <c r="AP183" s="27">
        <f t="shared" si="15"/>
        <v>0.9139855674</v>
      </c>
      <c r="AQ183" s="27">
        <f t="shared" si="16"/>
        <v>1.120704801</v>
      </c>
      <c r="AR183" s="28" t="str">
        <f t="shared" si="17"/>
        <v>#N/A</v>
      </c>
      <c r="AS183" s="27">
        <f t="shared" si="18"/>
        <v>0.129697068</v>
      </c>
      <c r="AT183" s="27">
        <f t="shared" si="19"/>
        <v>0.1084575088</v>
      </c>
      <c r="AU183" s="27">
        <f t="shared" si="20"/>
        <v>3.423621049</v>
      </c>
      <c r="AV183" s="27">
        <f t="shared" si="21"/>
        <v>3.18394713</v>
      </c>
      <c r="AW183" s="28" t="str">
        <f t="shared" si="22"/>
        <v>#N/A</v>
      </c>
      <c r="AX183" s="27">
        <f t="shared" si="23"/>
        <v>0.1123320958</v>
      </c>
      <c r="AY183" s="27">
        <f t="shared" si="24"/>
        <v>0.1101679666</v>
      </c>
    </row>
    <row r="184" ht="15.75" customHeight="1">
      <c r="Y184" s="24">
        <v>43497.0</v>
      </c>
      <c r="Z184" s="25">
        <v>0.0043</v>
      </c>
      <c r="AA184" s="26">
        <f t="shared" si="1"/>
        <v>904.7303295</v>
      </c>
      <c r="AB184" s="25">
        <v>-0.0069</v>
      </c>
      <c r="AC184" s="14">
        <f t="shared" si="2"/>
        <v>-0.0069</v>
      </c>
      <c r="AD184" s="27">
        <f t="shared" si="3"/>
        <v>0.01397979275</v>
      </c>
      <c r="AE184" s="28">
        <f t="shared" si="4"/>
        <v>-0.0069</v>
      </c>
      <c r="AF184" s="27">
        <f t="shared" si="5"/>
        <v>0.03310419776</v>
      </c>
      <c r="AG184" s="27">
        <f t="shared" si="6"/>
        <v>0.1765438768</v>
      </c>
      <c r="AH184" s="28" t="str">
        <f t="shared" si="7"/>
        <v>#N/A</v>
      </c>
      <c r="AI184" s="27">
        <f t="shared" si="8"/>
        <v>0.1200361877</v>
      </c>
      <c r="AJ184" s="27">
        <f t="shared" si="9"/>
        <v>0.1039513387</v>
      </c>
      <c r="AK184" s="27">
        <f t="shared" si="10"/>
        <v>1.13562172</v>
      </c>
      <c r="AL184" s="27">
        <f t="shared" si="11"/>
        <v>0.6358261102</v>
      </c>
      <c r="AM184" s="28" t="str">
        <f t="shared" si="12"/>
        <v>#N/A</v>
      </c>
      <c r="AN184" s="27">
        <f t="shared" si="13"/>
        <v>0.1151057762</v>
      </c>
      <c r="AO184" s="27">
        <f t="shared" si="14"/>
        <v>0.1087270318</v>
      </c>
      <c r="AP184" s="27">
        <f t="shared" si="15"/>
        <v>1.167631</v>
      </c>
      <c r="AQ184" s="27">
        <f t="shared" si="16"/>
        <v>1.120704801</v>
      </c>
      <c r="AR184" s="28" t="str">
        <f t="shared" si="17"/>
        <v>#N/A</v>
      </c>
      <c r="AS184" s="27">
        <f t="shared" si="18"/>
        <v>0.1202068865</v>
      </c>
      <c r="AT184" s="27">
        <f t="shared" si="19"/>
        <v>0.1084575088</v>
      </c>
      <c r="AU184" s="27">
        <f t="shared" si="20"/>
        <v>3.460655205</v>
      </c>
      <c r="AV184" s="27">
        <f t="shared" si="21"/>
        <v>3.18394713</v>
      </c>
      <c r="AW184" s="28" t="str">
        <f t="shared" si="22"/>
        <v>#N/A</v>
      </c>
      <c r="AX184" s="27">
        <f t="shared" si="23"/>
        <v>0.1123818766</v>
      </c>
      <c r="AY184" s="27">
        <f t="shared" si="24"/>
        <v>0.1101679666</v>
      </c>
    </row>
    <row r="185" ht="15.75" customHeight="1">
      <c r="Y185" s="24">
        <v>43525.0</v>
      </c>
      <c r="Z185" s="25">
        <v>0.0075</v>
      </c>
      <c r="AA185" s="26">
        <f t="shared" si="1"/>
        <v>935.4911607</v>
      </c>
      <c r="AB185" s="25">
        <v>0.034</v>
      </c>
      <c r="AC185" s="14">
        <f t="shared" si="2"/>
        <v>0</v>
      </c>
      <c r="AD185" s="27">
        <f t="shared" si="3"/>
        <v>0.01397979275</v>
      </c>
      <c r="AE185" s="28" t="str">
        <f t="shared" si="4"/>
        <v>#N/A</v>
      </c>
      <c r="AF185" s="27">
        <f t="shared" si="5"/>
        <v>0.04472346257</v>
      </c>
      <c r="AG185" s="27">
        <f t="shared" si="6"/>
        <v>0.1765438768</v>
      </c>
      <c r="AH185" s="28" t="str">
        <f t="shared" si="7"/>
        <v>#N/A</v>
      </c>
      <c r="AI185" s="27">
        <f t="shared" si="8"/>
        <v>0.1225696092</v>
      </c>
      <c r="AJ185" s="27">
        <f t="shared" si="9"/>
        <v>0.1039513387</v>
      </c>
      <c r="AK185" s="27">
        <f t="shared" si="10"/>
        <v>1.093048387</v>
      </c>
      <c r="AL185" s="27">
        <f t="shared" si="11"/>
        <v>0.6358261102</v>
      </c>
      <c r="AM185" s="28" t="str">
        <f t="shared" si="12"/>
        <v>#N/A</v>
      </c>
      <c r="AN185" s="27">
        <f t="shared" si="13"/>
        <v>0.1162042877</v>
      </c>
      <c r="AO185" s="27">
        <f t="shared" si="14"/>
        <v>0.1087270318</v>
      </c>
      <c r="AP185" s="27">
        <f t="shared" si="15"/>
        <v>1.059581272</v>
      </c>
      <c r="AQ185" s="27">
        <f t="shared" si="16"/>
        <v>1.120704801</v>
      </c>
      <c r="AR185" s="28" t="str">
        <f t="shared" si="17"/>
        <v>#N/A</v>
      </c>
      <c r="AS185" s="27">
        <f t="shared" si="18"/>
        <v>0.119675102</v>
      </c>
      <c r="AT185" s="27">
        <f t="shared" si="19"/>
        <v>0.1084575088</v>
      </c>
      <c r="AU185" s="27">
        <f t="shared" si="20"/>
        <v>3.209708908</v>
      </c>
      <c r="AV185" s="27">
        <f t="shared" si="21"/>
        <v>3.18394713</v>
      </c>
      <c r="AW185" s="28" t="str">
        <f t="shared" si="22"/>
        <v>#N/A</v>
      </c>
      <c r="AX185" s="27">
        <f t="shared" si="23"/>
        <v>0.111855462</v>
      </c>
      <c r="AY185" s="27">
        <f t="shared" si="24"/>
        <v>0.1101679666</v>
      </c>
    </row>
    <row r="186" ht="15.75" customHeight="1">
      <c r="Y186" s="24">
        <v>43556.0</v>
      </c>
      <c r="Z186" s="25">
        <v>0.0057</v>
      </c>
      <c r="AA186" s="26">
        <f t="shared" si="1"/>
        <v>972.7237089</v>
      </c>
      <c r="AB186" s="25">
        <v>0.0398</v>
      </c>
      <c r="AC186" s="14">
        <f t="shared" si="2"/>
        <v>0</v>
      </c>
      <c r="AD186" s="27">
        <f t="shared" si="3"/>
        <v>0.01397979275</v>
      </c>
      <c r="AE186" s="28" t="str">
        <f t="shared" si="4"/>
        <v>#N/A</v>
      </c>
      <c r="AF186" s="27">
        <f t="shared" si="5"/>
        <v>0.08532666239</v>
      </c>
      <c r="AG186" s="27">
        <f t="shared" si="6"/>
        <v>0.1765438768</v>
      </c>
      <c r="AH186" s="28" t="str">
        <f t="shared" si="7"/>
        <v>#N/A</v>
      </c>
      <c r="AI186" s="27">
        <f t="shared" si="8"/>
        <v>0.1274896466</v>
      </c>
      <c r="AJ186" s="27">
        <f t="shared" si="9"/>
        <v>0.1039513387</v>
      </c>
      <c r="AK186" s="27">
        <f t="shared" si="10"/>
        <v>0.928715829</v>
      </c>
      <c r="AL186" s="27">
        <f t="shared" si="11"/>
        <v>0.6358261102</v>
      </c>
      <c r="AM186" s="28" t="str">
        <f t="shared" si="12"/>
        <v>#N/A</v>
      </c>
      <c r="AN186" s="27">
        <f t="shared" si="13"/>
        <v>0.0999949313</v>
      </c>
      <c r="AO186" s="27">
        <f t="shared" si="14"/>
        <v>0.1087270318</v>
      </c>
      <c r="AP186" s="27">
        <f t="shared" si="15"/>
        <v>1.139448499</v>
      </c>
      <c r="AQ186" s="27">
        <f t="shared" si="16"/>
        <v>1.120704801</v>
      </c>
      <c r="AR186" s="28" t="str">
        <f t="shared" si="17"/>
        <v>#N/A</v>
      </c>
      <c r="AS186" s="27">
        <f t="shared" si="18"/>
        <v>0.1197853708</v>
      </c>
      <c r="AT186" s="27">
        <f t="shared" si="19"/>
        <v>0.1084575088</v>
      </c>
      <c r="AU186" s="27">
        <f t="shared" si="20"/>
        <v>3.199150117</v>
      </c>
      <c r="AV186" s="27">
        <f t="shared" si="21"/>
        <v>3.18394713</v>
      </c>
      <c r="AW186" s="28" t="str">
        <f t="shared" si="22"/>
        <v>#N/A</v>
      </c>
      <c r="AX186" s="27">
        <f t="shared" si="23"/>
        <v>0.1118021378</v>
      </c>
      <c r="AY186" s="27">
        <f t="shared" si="24"/>
        <v>0.1101679666</v>
      </c>
    </row>
    <row r="187" ht="15.75" customHeight="1">
      <c r="Y187" s="24">
        <v>43586.0</v>
      </c>
      <c r="Z187" s="25">
        <v>0.0013</v>
      </c>
      <c r="AA187" s="26">
        <f t="shared" si="1"/>
        <v>1008.422669</v>
      </c>
      <c r="AB187" s="25">
        <v>0.0367</v>
      </c>
      <c r="AC187" s="14">
        <f t="shared" si="2"/>
        <v>0</v>
      </c>
      <c r="AD187" s="27">
        <f t="shared" si="3"/>
        <v>0.01397979275</v>
      </c>
      <c r="AE187" s="28" t="str">
        <f t="shared" si="4"/>
        <v>#N/A</v>
      </c>
      <c r="AF187" s="27">
        <f t="shared" si="5"/>
        <v>0.2175718547</v>
      </c>
      <c r="AG187" s="27">
        <f t="shared" si="6"/>
        <v>0.1765438768</v>
      </c>
      <c r="AH187" s="28" t="str">
        <f t="shared" si="7"/>
        <v>#N/A</v>
      </c>
      <c r="AI187" s="27">
        <f t="shared" si="8"/>
        <v>0.09192065254</v>
      </c>
      <c r="AJ187" s="27">
        <f t="shared" si="9"/>
        <v>0.1039513387</v>
      </c>
      <c r="AK187" s="27">
        <f t="shared" si="10"/>
        <v>0.8836092035</v>
      </c>
      <c r="AL187" s="27">
        <f t="shared" si="11"/>
        <v>0.6358261102</v>
      </c>
      <c r="AM187" s="28" t="str">
        <f t="shared" si="12"/>
        <v>#N/A</v>
      </c>
      <c r="AN187" s="27">
        <f t="shared" si="13"/>
        <v>0.09706817781</v>
      </c>
      <c r="AO187" s="27">
        <f t="shared" si="14"/>
        <v>0.1087270318</v>
      </c>
      <c r="AP187" s="27">
        <f t="shared" si="15"/>
        <v>1.128598746</v>
      </c>
      <c r="AQ187" s="27">
        <f t="shared" si="16"/>
        <v>1.120704801</v>
      </c>
      <c r="AR187" s="28" t="str">
        <f t="shared" si="17"/>
        <v>#N/A</v>
      </c>
      <c r="AS187" s="27">
        <f t="shared" si="18"/>
        <v>0.1195227202</v>
      </c>
      <c r="AT187" s="27">
        <f t="shared" si="19"/>
        <v>0.1084575088</v>
      </c>
      <c r="AU187" s="27">
        <f t="shared" si="20"/>
        <v>3.180655201</v>
      </c>
      <c r="AV187" s="27">
        <f t="shared" si="21"/>
        <v>3.18394713</v>
      </c>
      <c r="AW187" s="28" t="str">
        <f t="shared" si="22"/>
        <v>#N/A</v>
      </c>
      <c r="AX187" s="27">
        <f t="shared" si="23"/>
        <v>0.1116793676</v>
      </c>
      <c r="AY187" s="27">
        <f t="shared" si="24"/>
        <v>0.1101679666</v>
      </c>
    </row>
    <row r="188" ht="15.75" customHeight="1">
      <c r="Y188" s="24">
        <v>43617.0</v>
      </c>
      <c r="Z188" s="25">
        <v>1.0E-4</v>
      </c>
      <c r="AA188" s="26">
        <f t="shared" si="1"/>
        <v>1052.692424</v>
      </c>
      <c r="AB188" s="25">
        <v>0.0439</v>
      </c>
      <c r="AC188" s="14">
        <f t="shared" si="2"/>
        <v>0</v>
      </c>
      <c r="AD188" s="27">
        <f t="shared" si="3"/>
        <v>0.01397979275</v>
      </c>
      <c r="AE188" s="28" t="str">
        <f t="shared" si="4"/>
        <v>#N/A</v>
      </c>
      <c r="AF188" s="27">
        <f t="shared" si="5"/>
        <v>0.2968301797</v>
      </c>
      <c r="AG188" s="27">
        <f t="shared" si="6"/>
        <v>0.1765438768</v>
      </c>
      <c r="AH188" s="28" t="str">
        <f t="shared" si="7"/>
        <v>#N/A</v>
      </c>
      <c r="AI188" s="27">
        <f t="shared" si="8"/>
        <v>0.08604118992</v>
      </c>
      <c r="AJ188" s="27">
        <f t="shared" si="9"/>
        <v>0.1039513387</v>
      </c>
      <c r="AK188" s="27">
        <f t="shared" si="10"/>
        <v>0.8808877493</v>
      </c>
      <c r="AL188" s="27">
        <f t="shared" si="11"/>
        <v>0.6358261102</v>
      </c>
      <c r="AM188" s="28" t="str">
        <f t="shared" si="12"/>
        <v>#N/A</v>
      </c>
      <c r="AN188" s="27">
        <f t="shared" si="13"/>
        <v>0.09696562572</v>
      </c>
      <c r="AO188" s="27">
        <f t="shared" si="14"/>
        <v>0.1087270318</v>
      </c>
      <c r="AP188" s="27">
        <f t="shared" si="15"/>
        <v>1.169831189</v>
      </c>
      <c r="AQ188" s="27">
        <f t="shared" si="16"/>
        <v>1.120704801</v>
      </c>
      <c r="AR188" s="28" t="str">
        <f t="shared" si="17"/>
        <v>#N/A</v>
      </c>
      <c r="AS188" s="27">
        <f t="shared" si="18"/>
        <v>0.1199722307</v>
      </c>
      <c r="AT188" s="27">
        <f t="shared" si="19"/>
        <v>0.1084575088</v>
      </c>
      <c r="AU188" s="27">
        <f t="shared" si="20"/>
        <v>3.157794749</v>
      </c>
      <c r="AV188" s="27">
        <f t="shared" si="21"/>
        <v>3.18394713</v>
      </c>
      <c r="AW188" s="28" t="str">
        <f t="shared" si="22"/>
        <v>#N/A</v>
      </c>
      <c r="AX188" s="27">
        <f t="shared" si="23"/>
        <v>0.1115399721</v>
      </c>
      <c r="AY188" s="27">
        <f t="shared" si="24"/>
        <v>0.1101679666</v>
      </c>
    </row>
    <row r="189" ht="15.75" customHeight="1">
      <c r="Y189" s="24">
        <v>43647.0</v>
      </c>
      <c r="Z189" s="25">
        <v>0.0019</v>
      </c>
      <c r="AA189" s="26">
        <f t="shared" si="1"/>
        <v>1058.587502</v>
      </c>
      <c r="AB189" s="25">
        <v>0.0056</v>
      </c>
      <c r="AC189" s="14">
        <f t="shared" si="2"/>
        <v>0</v>
      </c>
      <c r="AD189" s="27">
        <f t="shared" si="3"/>
        <v>0.01397979275</v>
      </c>
      <c r="AE189" s="28" t="str">
        <f t="shared" si="4"/>
        <v>#N/A</v>
      </c>
      <c r="AF189" s="27">
        <f t="shared" si="5"/>
        <v>0.3034407083</v>
      </c>
      <c r="AG189" s="27">
        <f t="shared" si="6"/>
        <v>0.1765438768</v>
      </c>
      <c r="AH189" s="28" t="str">
        <f t="shared" si="7"/>
        <v>#N/A</v>
      </c>
      <c r="AI189" s="27">
        <f t="shared" si="8"/>
        <v>0.08478155889</v>
      </c>
      <c r="AJ189" s="27">
        <f t="shared" si="9"/>
        <v>0.1039513387</v>
      </c>
      <c r="AK189" s="27">
        <f t="shared" si="10"/>
        <v>0.882149848</v>
      </c>
      <c r="AL189" s="27">
        <f t="shared" si="11"/>
        <v>0.6358261102</v>
      </c>
      <c r="AM189" s="28" t="str">
        <f t="shared" si="12"/>
        <v>#N/A</v>
      </c>
      <c r="AN189" s="27">
        <f t="shared" si="13"/>
        <v>0.09702861385</v>
      </c>
      <c r="AO189" s="27">
        <f t="shared" si="14"/>
        <v>0.1087270318</v>
      </c>
      <c r="AP189" s="27">
        <f t="shared" si="15"/>
        <v>1.243993242</v>
      </c>
      <c r="AQ189" s="27">
        <f t="shared" si="16"/>
        <v>1.120704801</v>
      </c>
      <c r="AR189" s="28" t="str">
        <f t="shared" si="17"/>
        <v>#N/A</v>
      </c>
      <c r="AS189" s="27">
        <f t="shared" si="18"/>
        <v>0.1207175399</v>
      </c>
      <c r="AT189" s="27">
        <f t="shared" si="19"/>
        <v>0.1084575088</v>
      </c>
      <c r="AU189" s="27">
        <f t="shared" si="20"/>
        <v>3.196791664</v>
      </c>
      <c r="AV189" s="27">
        <f t="shared" si="21"/>
        <v>3.18394713</v>
      </c>
      <c r="AW189" s="28" t="str">
        <f t="shared" si="22"/>
        <v>#N/A</v>
      </c>
      <c r="AX189" s="27">
        <f t="shared" si="23"/>
        <v>0.1117725638</v>
      </c>
      <c r="AY189" s="27">
        <f t="shared" si="24"/>
        <v>0.1101679666</v>
      </c>
    </row>
    <row r="190" ht="15.75" customHeight="1">
      <c r="Y190" s="24">
        <v>43678.0</v>
      </c>
      <c r="Z190" s="25">
        <v>0.0011</v>
      </c>
      <c r="AA190" s="26">
        <f t="shared" si="1"/>
        <v>1061.551547</v>
      </c>
      <c r="AB190" s="25">
        <v>0.0028</v>
      </c>
      <c r="AC190" s="14">
        <f t="shared" si="2"/>
        <v>0</v>
      </c>
      <c r="AD190" s="27">
        <f t="shared" si="3"/>
        <v>0.01397979275</v>
      </c>
      <c r="AE190" s="28" t="str">
        <f t="shared" si="4"/>
        <v>#N/A</v>
      </c>
      <c r="AF190" s="27">
        <f t="shared" si="5"/>
        <v>0.3099722813</v>
      </c>
      <c r="AG190" s="27">
        <f t="shared" si="6"/>
        <v>0.1765438768</v>
      </c>
      <c r="AH190" s="28" t="str">
        <f t="shared" si="7"/>
        <v>#N/A</v>
      </c>
      <c r="AI190" s="27">
        <f t="shared" si="8"/>
        <v>0.08332086937</v>
      </c>
      <c r="AJ190" s="27">
        <f t="shared" si="9"/>
        <v>0.1039513387</v>
      </c>
      <c r="AK190" s="27">
        <f t="shared" si="10"/>
        <v>0.7529775745</v>
      </c>
      <c r="AL190" s="27">
        <f t="shared" si="11"/>
        <v>0.6358261102</v>
      </c>
      <c r="AM190" s="28" t="str">
        <f t="shared" si="12"/>
        <v>#N/A</v>
      </c>
      <c r="AN190" s="27">
        <f t="shared" si="13"/>
        <v>0.09008317849</v>
      </c>
      <c r="AO190" s="27">
        <f t="shared" si="14"/>
        <v>0.1087270318</v>
      </c>
      <c r="AP190" s="27">
        <f t="shared" si="15"/>
        <v>1.176465668</v>
      </c>
      <c r="AQ190" s="27">
        <f t="shared" si="16"/>
        <v>1.120704801</v>
      </c>
      <c r="AR190" s="28" t="str">
        <f t="shared" si="17"/>
        <v>#N/A</v>
      </c>
      <c r="AS190" s="27">
        <f t="shared" si="18"/>
        <v>0.120332925</v>
      </c>
      <c r="AT190" s="27">
        <f t="shared" si="19"/>
        <v>0.1084575088</v>
      </c>
      <c r="AU190" s="27">
        <f t="shared" si="20"/>
        <v>3.078366541</v>
      </c>
      <c r="AV190" s="27">
        <f t="shared" si="21"/>
        <v>3.18394713</v>
      </c>
      <c r="AW190" s="28" t="str">
        <f t="shared" si="22"/>
        <v>#N/A</v>
      </c>
      <c r="AX190" s="27">
        <f t="shared" si="23"/>
        <v>0.1115673751</v>
      </c>
      <c r="AY190" s="27">
        <f t="shared" si="24"/>
        <v>0.1101679666</v>
      </c>
    </row>
    <row r="191" ht="15.75" customHeight="1">
      <c r="Y191" s="24">
        <v>43709.0</v>
      </c>
      <c r="Z191" s="25">
        <v>-4.0E-4</v>
      </c>
      <c r="AA191" s="26">
        <f t="shared" si="1"/>
        <v>1082.676423</v>
      </c>
      <c r="AB191" s="25">
        <v>0.0199</v>
      </c>
      <c r="AC191" s="14">
        <f t="shared" si="2"/>
        <v>0</v>
      </c>
      <c r="AD191" s="27">
        <f t="shared" si="3"/>
        <v>0.01397979275</v>
      </c>
      <c r="AE191" s="28" t="str">
        <f t="shared" si="4"/>
        <v>#N/A</v>
      </c>
      <c r="AF191" s="27">
        <f t="shared" si="5"/>
        <v>0.3663742378</v>
      </c>
      <c r="AG191" s="27">
        <f t="shared" si="6"/>
        <v>0.1765438768</v>
      </c>
      <c r="AH191" s="28" t="str">
        <f t="shared" si="7"/>
        <v>#N/A</v>
      </c>
      <c r="AI191" s="27">
        <f t="shared" si="8"/>
        <v>0.06753829217</v>
      </c>
      <c r="AJ191" s="27">
        <f t="shared" si="9"/>
        <v>0.1039513387</v>
      </c>
      <c r="AK191" s="27">
        <f t="shared" si="10"/>
        <v>0.7363551084</v>
      </c>
      <c r="AL191" s="27">
        <f t="shared" si="11"/>
        <v>0.6358261102</v>
      </c>
      <c r="AM191" s="28" t="str">
        <f t="shared" si="12"/>
        <v>#N/A</v>
      </c>
      <c r="AN191" s="27">
        <f t="shared" si="13"/>
        <v>0.09038633694</v>
      </c>
      <c r="AO191" s="27">
        <f t="shared" si="14"/>
        <v>0.1087270318</v>
      </c>
      <c r="AP191" s="27">
        <f t="shared" si="15"/>
        <v>1.151152939</v>
      </c>
      <c r="AQ191" s="27">
        <f t="shared" si="16"/>
        <v>1.120704801</v>
      </c>
      <c r="AR191" s="28" t="str">
        <f t="shared" si="17"/>
        <v>#N/A</v>
      </c>
      <c r="AS191" s="27">
        <f t="shared" si="18"/>
        <v>0.1204293521</v>
      </c>
      <c r="AT191" s="27">
        <f t="shared" si="19"/>
        <v>0.1084575088</v>
      </c>
      <c r="AU191" s="27">
        <f t="shared" si="20"/>
        <v>2.817235363</v>
      </c>
      <c r="AV191" s="27">
        <f t="shared" si="21"/>
        <v>3.18394713</v>
      </c>
      <c r="AW191" s="28" t="str">
        <f t="shared" si="22"/>
        <v>#N/A</v>
      </c>
      <c r="AX191" s="27">
        <f t="shared" si="23"/>
        <v>0.1100007418</v>
      </c>
      <c r="AY191" s="27">
        <f t="shared" si="24"/>
        <v>0.1101679666</v>
      </c>
    </row>
    <row r="192" ht="15.75" customHeight="1">
      <c r="Y192" s="24">
        <v>43739.0</v>
      </c>
      <c r="Z192" s="25">
        <v>0.001</v>
      </c>
      <c r="AA192" s="26">
        <f t="shared" si="1"/>
        <v>1137.243314</v>
      </c>
      <c r="AB192" s="25">
        <v>0.0504</v>
      </c>
      <c r="AC192" s="14">
        <f t="shared" si="2"/>
        <v>0</v>
      </c>
      <c r="AD192" s="27">
        <f t="shared" si="3"/>
        <v>0.01397979275</v>
      </c>
      <c r="AE192" s="28" t="str">
        <f t="shared" si="4"/>
        <v>#N/A</v>
      </c>
      <c r="AF192" s="27">
        <f t="shared" si="5"/>
        <v>0.3633889041</v>
      </c>
      <c r="AG192" s="27">
        <f t="shared" si="6"/>
        <v>0.1765438768</v>
      </c>
      <c r="AH192" s="28" t="str">
        <f t="shared" si="7"/>
        <v>#N/A</v>
      </c>
      <c r="AI192" s="27">
        <f t="shared" si="8"/>
        <v>0.06659849848</v>
      </c>
      <c r="AJ192" s="27">
        <f t="shared" si="9"/>
        <v>0.1039513387</v>
      </c>
      <c r="AK192" s="27">
        <f t="shared" si="10"/>
        <v>0.7523338364</v>
      </c>
      <c r="AL192" s="27">
        <f t="shared" si="11"/>
        <v>0.6358261102</v>
      </c>
      <c r="AM192" s="28" t="str">
        <f t="shared" si="12"/>
        <v>#N/A</v>
      </c>
      <c r="AN192" s="27">
        <f t="shared" si="13"/>
        <v>0.09036315884</v>
      </c>
      <c r="AO192" s="27">
        <f t="shared" si="14"/>
        <v>0.1087270318</v>
      </c>
      <c r="AP192" s="27">
        <f t="shared" si="15"/>
        <v>1.192645295</v>
      </c>
      <c r="AQ192" s="27">
        <f t="shared" si="16"/>
        <v>1.120704801</v>
      </c>
      <c r="AR192" s="28" t="str">
        <f t="shared" si="17"/>
        <v>#N/A</v>
      </c>
      <c r="AS192" s="27">
        <f t="shared" si="18"/>
        <v>0.1203201357</v>
      </c>
      <c r="AT192" s="27">
        <f t="shared" si="19"/>
        <v>0.1084575088</v>
      </c>
      <c r="AU192" s="27">
        <f t="shared" si="20"/>
        <v>2.787157925</v>
      </c>
      <c r="AV192" s="27">
        <f t="shared" si="21"/>
        <v>3.18394713</v>
      </c>
      <c r="AW192" s="28" t="str">
        <f t="shared" si="22"/>
        <v>#N/A</v>
      </c>
      <c r="AX192" s="27">
        <f t="shared" si="23"/>
        <v>0.1099096772</v>
      </c>
      <c r="AY192" s="27">
        <f t="shared" si="24"/>
        <v>0.1101679666</v>
      </c>
    </row>
    <row r="193" ht="15.75" customHeight="1">
      <c r="Y193" s="24">
        <v>43770.0</v>
      </c>
      <c r="Z193" s="40">
        <v>0.0051</v>
      </c>
      <c r="AA193" s="26">
        <f t="shared" si="1"/>
        <v>1204.909291</v>
      </c>
      <c r="AB193" s="41">
        <v>0.0595</v>
      </c>
      <c r="AC193" s="14">
        <f t="shared" si="2"/>
        <v>0</v>
      </c>
      <c r="AD193" s="27">
        <f t="shared" si="3"/>
        <v>0.01397979275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1349.136934</v>
      </c>
      <c r="AB194" s="41">
        <v>0.1197</v>
      </c>
      <c r="AC194" s="14">
        <f t="shared" si="2"/>
        <v>0</v>
      </c>
      <c r="AD194" s="27">
        <f t="shared" si="3"/>
        <v>0.01397979275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1298.409385</v>
      </c>
      <c r="AB195" s="41">
        <v>-0.0376</v>
      </c>
      <c r="AC195" s="14">
        <f t="shared" si="2"/>
        <v>-0.0376</v>
      </c>
      <c r="AD195" s="27">
        <f t="shared" si="3"/>
        <v>0.01397979275</v>
      </c>
      <c r="AE195" s="28">
        <f t="shared" si="4"/>
        <v>-0.0376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8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97.4</v>
      </c>
      <c r="AB3" s="25">
        <v>-0.026</v>
      </c>
      <c r="AC3" s="14">
        <f t="shared" ref="AC3:AC195" si="2">AA3/MAX($AA$3:AA3)-1</f>
        <v>0</v>
      </c>
      <c r="AD3" s="27">
        <f t="shared" ref="AD3:AD195" si="3">AVERAGE($AB$3:$AB$196)</f>
        <v>0.01363678756</v>
      </c>
      <c r="AE3" s="28">
        <f t="shared" ref="AE3:AE195" si="4">IF(AB3&lt;0,AB3,NA())</f>
        <v>-0.026</v>
      </c>
      <c r="AH3" s="29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100.35122</v>
      </c>
      <c r="AB4" s="25">
        <v>0.0303</v>
      </c>
      <c r="AC4" s="14">
        <f t="shared" si="2"/>
        <v>0</v>
      </c>
      <c r="AD4" s="27">
        <f t="shared" si="3"/>
        <v>0.01363678756</v>
      </c>
      <c r="AE4" s="28" t="str">
        <f t="shared" si="4"/>
        <v>#N/A</v>
      </c>
      <c r="AH4" s="29" t="str">
        <f>"Retorno Mensal: "&amp; $AB$2</f>
        <v>Retorno Mensal: IFIX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100.3411849</v>
      </c>
      <c r="AB5" s="25">
        <v>-1.0E-4</v>
      </c>
      <c r="AC5" s="14">
        <f t="shared" si="2"/>
        <v>-0.0001</v>
      </c>
      <c r="AD5" s="27">
        <f t="shared" si="3"/>
        <v>0.01363678756</v>
      </c>
      <c r="AE5" s="28">
        <f t="shared" si="4"/>
        <v>-0.0001</v>
      </c>
      <c r="AH5" s="29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104.244457</v>
      </c>
      <c r="AB6" s="25">
        <v>0.0389</v>
      </c>
      <c r="AC6" s="14">
        <f t="shared" si="2"/>
        <v>0</v>
      </c>
      <c r="AD6" s="27">
        <f t="shared" si="3"/>
        <v>0.01363678756</v>
      </c>
      <c r="AE6" s="28" t="str">
        <f t="shared" si="4"/>
        <v>#N/A</v>
      </c>
      <c r="AH6" s="29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105.4224193</v>
      </c>
      <c r="AB7" s="25">
        <v>0.0113</v>
      </c>
      <c r="AC7" s="14">
        <f t="shared" si="2"/>
        <v>0</v>
      </c>
      <c r="AD7" s="27">
        <f t="shared" si="3"/>
        <v>0.01363678756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106.5293547</v>
      </c>
      <c r="AB8" s="25">
        <v>0.0105</v>
      </c>
      <c r="AC8" s="14">
        <f t="shared" si="2"/>
        <v>0</v>
      </c>
      <c r="AD8" s="27">
        <f t="shared" si="3"/>
        <v>0.01363678756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121.2197528</v>
      </c>
      <c r="AB9" s="25">
        <v>0.1379</v>
      </c>
      <c r="AC9" s="14">
        <f t="shared" si="2"/>
        <v>0</v>
      </c>
      <c r="AD9" s="27">
        <f t="shared" si="3"/>
        <v>0.01363678756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105.424819</v>
      </c>
      <c r="AB10" s="25">
        <v>-0.1303</v>
      </c>
      <c r="AC10" s="14">
        <f t="shared" si="2"/>
        <v>-0.1303</v>
      </c>
      <c r="AD10" s="27">
        <f t="shared" si="3"/>
        <v>0.01363678756</v>
      </c>
      <c r="AE10" s="28">
        <f t="shared" si="4"/>
        <v>-0.1303</v>
      </c>
    </row>
    <row r="11">
      <c r="Y11" s="24">
        <v>38231.0</v>
      </c>
      <c r="Z11" s="25">
        <v>0.0033</v>
      </c>
      <c r="AA11" s="26">
        <f t="shared" si="1"/>
        <v>106.5423221</v>
      </c>
      <c r="AB11" s="25">
        <v>0.0106</v>
      </c>
      <c r="AC11" s="14">
        <f t="shared" si="2"/>
        <v>-0.12108118</v>
      </c>
      <c r="AD11" s="27">
        <f t="shared" si="3"/>
        <v>0.01363678756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105.2744684</v>
      </c>
      <c r="AB12" s="25">
        <v>-0.0119</v>
      </c>
      <c r="AC12" s="14">
        <f t="shared" si="2"/>
        <v>-0.131540314</v>
      </c>
      <c r="AD12" s="27">
        <f t="shared" si="3"/>
        <v>0.01363678756</v>
      </c>
      <c r="AE12" s="28">
        <f t="shared" si="4"/>
        <v>-0.0119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102.5478597</v>
      </c>
      <c r="AB13" s="25">
        <v>-0.0259</v>
      </c>
      <c r="AC13" s="14">
        <f t="shared" si="2"/>
        <v>-0.1540334198</v>
      </c>
      <c r="AD13" s="27">
        <f t="shared" si="3"/>
        <v>0.01363678756</v>
      </c>
      <c r="AE13" s="28">
        <f t="shared" si="4"/>
        <v>-0.0259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SUMPRODUCT(PRODUCT(AB3:AB288+1)-1)</f>
        <v>11.2694559</v>
      </c>
      <c r="AO13" s="34"/>
      <c r="AP13" s="34" t="s">
        <v>32</v>
      </c>
      <c r="AQ13" s="27">
        <f>SUMPRODUCT(PRODUCT(Z3:Z288+1)-1)</f>
        <v>1.389471122</v>
      </c>
    </row>
    <row r="14">
      <c r="Y14" s="24">
        <v>38322.0</v>
      </c>
      <c r="Z14" s="25">
        <v>0.0086</v>
      </c>
      <c r="AA14" s="26">
        <f t="shared" si="1"/>
        <v>102.8349937</v>
      </c>
      <c r="AB14" s="35">
        <v>0.0028</v>
      </c>
      <c r="AC14" s="14">
        <f t="shared" si="2"/>
        <v>-0.1516647134</v>
      </c>
      <c r="AD14" s="27">
        <f t="shared" si="3"/>
        <v>0.01363678756</v>
      </c>
      <c r="AE14" s="28" t="str">
        <f t="shared" si="4"/>
        <v>#N/A</v>
      </c>
      <c r="AF14" s="36">
        <f t="shared" ref="AF14:AF192" si="5">SUMPRODUCT(PRODUCT(AB3:AB14+1)-1)</f>
        <v>0.02834993694</v>
      </c>
      <c r="AG14" s="27">
        <f t="shared" ref="AG14:AG192" si="6">AVERAGE($AF$14:$AF$288)</f>
        <v>0.1713389488</v>
      </c>
      <c r="AH14" s="37" t="str">
        <f t="shared" ref="AH14:AH192" si="7">IF(AF14&lt;0,AF14,NA())</f>
        <v>#N/A</v>
      </c>
      <c r="AI14" s="36">
        <f t="shared" ref="AI14:AI192" si="8">STDEV(AB3:AB14)*SQRT(12)</f>
        <v>0.2091008521</v>
      </c>
      <c r="AJ14" s="27">
        <f t="shared" ref="AJ14:AJ192" si="9">AVERAGE($AI$14:$AI$288)</f>
        <v>0.1002911014</v>
      </c>
      <c r="AK14" s="27"/>
      <c r="AL14" s="19"/>
      <c r="AM14" s="34" t="s">
        <v>33</v>
      </c>
      <c r="AN14" s="27">
        <f>(1+AN13)^(12/COUNTA(AB3:AB288))-1</f>
        <v>0.1686890706</v>
      </c>
      <c r="AO14" s="34"/>
      <c r="AP14" s="34" t="s">
        <v>33</v>
      </c>
      <c r="AQ14" s="27">
        <f>(1+AQ13)^(12/COUNTA(Z3:Z288))-1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104.6243226</v>
      </c>
      <c r="AB15" s="25">
        <v>0.0174</v>
      </c>
      <c r="AC15" s="14">
        <f t="shared" si="2"/>
        <v>-0.1369036794</v>
      </c>
      <c r="AD15" s="27">
        <f t="shared" si="3"/>
        <v>0.01363678756</v>
      </c>
      <c r="AE15" s="28" t="str">
        <f t="shared" si="4"/>
        <v>#N/A</v>
      </c>
      <c r="AF15" s="27">
        <f t="shared" si="5"/>
        <v>0.07417168978</v>
      </c>
      <c r="AG15" s="27">
        <f t="shared" si="6"/>
        <v>0.1713389488</v>
      </c>
      <c r="AH15" s="28" t="str">
        <f t="shared" si="7"/>
        <v>#N/A</v>
      </c>
      <c r="AI15" s="27">
        <f t="shared" si="8"/>
        <v>0.2067975097</v>
      </c>
      <c r="AJ15" s="27">
        <f t="shared" si="9"/>
        <v>0.1002911014</v>
      </c>
      <c r="AK15" s="27"/>
      <c r="AL15" s="19"/>
      <c r="AM15" s="34" t="s">
        <v>34</v>
      </c>
      <c r="AN15" s="27">
        <f>STDEV(AB3:AB288)*SQRT(12)</f>
        <v>0.1170140934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102.8770964</v>
      </c>
      <c r="AB16" s="25">
        <v>-0.0167</v>
      </c>
      <c r="AC16" s="14">
        <f t="shared" si="2"/>
        <v>-0.151317388</v>
      </c>
      <c r="AD16" s="27">
        <f t="shared" si="3"/>
        <v>0.01363678756</v>
      </c>
      <c r="AE16" s="28">
        <f t="shared" si="4"/>
        <v>-0.0167</v>
      </c>
      <c r="AF16" s="27">
        <f t="shared" si="5"/>
        <v>0.02517036064</v>
      </c>
      <c r="AG16" s="27">
        <f t="shared" si="6"/>
        <v>0.1713389488</v>
      </c>
      <c r="AH16" s="28" t="str">
        <f t="shared" si="7"/>
        <v>#N/A</v>
      </c>
      <c r="AI16" s="27">
        <f t="shared" si="8"/>
        <v>0.2065163234</v>
      </c>
      <c r="AJ16" s="27">
        <f t="shared" si="9"/>
        <v>0.1002911014</v>
      </c>
      <c r="AK16" s="27"/>
      <c r="AL16" s="19"/>
      <c r="AM16" s="34" t="s">
        <v>35</v>
      </c>
      <c r="AN16" s="27">
        <f>MIN(AC3:AC288)</f>
        <v>-0.2328823501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98.81345109</v>
      </c>
      <c r="AB17" s="25">
        <v>-0.0395</v>
      </c>
      <c r="AC17" s="14">
        <f t="shared" si="2"/>
        <v>-0.1848403511</v>
      </c>
      <c r="AD17" s="27">
        <f t="shared" si="3"/>
        <v>0.01363678756</v>
      </c>
      <c r="AE17" s="28">
        <f t="shared" si="4"/>
        <v>-0.0395</v>
      </c>
      <c r="AF17" s="27">
        <f t="shared" si="5"/>
        <v>-0.01522539115</v>
      </c>
      <c r="AG17" s="27">
        <f t="shared" si="6"/>
        <v>0.1713389488</v>
      </c>
      <c r="AH17" s="28">
        <f t="shared" si="7"/>
        <v>-0.01522539115</v>
      </c>
      <c r="AI17" s="27">
        <f t="shared" si="8"/>
        <v>0.2110183167</v>
      </c>
      <c r="AJ17" s="27">
        <f t="shared" si="9"/>
        <v>0.1002911014</v>
      </c>
      <c r="AK17" s="27"/>
      <c r="AL17" s="19"/>
      <c r="AM17" s="34" t="s">
        <v>36</v>
      </c>
      <c r="AN17" s="27">
        <f>MAX(AB3:AB288)</f>
        <v>0.1379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102.3410913</v>
      </c>
      <c r="AB18" s="25">
        <v>0.0357</v>
      </c>
      <c r="AC18" s="14">
        <f t="shared" si="2"/>
        <v>-0.1557391517</v>
      </c>
      <c r="AD18" s="27">
        <f t="shared" si="3"/>
        <v>0.01363678756</v>
      </c>
      <c r="AE18" s="28" t="str">
        <f t="shared" si="4"/>
        <v>#N/A</v>
      </c>
      <c r="AF18" s="27">
        <f t="shared" si="5"/>
        <v>-0.01825867515</v>
      </c>
      <c r="AG18" s="27">
        <f t="shared" si="6"/>
        <v>0.1713389488</v>
      </c>
      <c r="AH18" s="28">
        <f t="shared" si="7"/>
        <v>-0.01825867515</v>
      </c>
      <c r="AI18" s="27">
        <f t="shared" si="8"/>
        <v>0.2104051913</v>
      </c>
      <c r="AJ18" s="27">
        <f t="shared" si="9"/>
        <v>0.1002911014</v>
      </c>
      <c r="AK18" s="27"/>
      <c r="AL18" s="19"/>
      <c r="AM18" s="34" t="s">
        <v>37</v>
      </c>
      <c r="AN18" s="27">
        <f>MIN(AB3:AB288)</f>
        <v>-0.1303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101.9112587</v>
      </c>
      <c r="AB19" s="25">
        <v>-0.0042</v>
      </c>
      <c r="AC19" s="14">
        <f t="shared" si="2"/>
        <v>-0.1592850472</v>
      </c>
      <c r="AD19" s="27">
        <f t="shared" si="3"/>
        <v>0.01363678756</v>
      </c>
      <c r="AE19" s="28">
        <f t="shared" si="4"/>
        <v>-0.0042</v>
      </c>
      <c r="AF19" s="27">
        <f t="shared" si="5"/>
        <v>-0.03330563504</v>
      </c>
      <c r="AG19" s="27">
        <f t="shared" si="6"/>
        <v>0.1713389488</v>
      </c>
      <c r="AH19" s="28">
        <f t="shared" si="7"/>
        <v>-0.03330563504</v>
      </c>
      <c r="AI19" s="27">
        <f t="shared" si="8"/>
        <v>0.2100804694</v>
      </c>
      <c r="AJ19" s="27">
        <f t="shared" si="9"/>
        <v>0.1002911014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101.4424669</v>
      </c>
      <c r="AB20" s="25">
        <v>-0.0046</v>
      </c>
      <c r="AC20" s="14">
        <f t="shared" si="2"/>
        <v>-0.163152336</v>
      </c>
      <c r="AD20" s="27">
        <f t="shared" si="3"/>
        <v>0.01363678756</v>
      </c>
      <c r="AE20" s="28">
        <f t="shared" si="4"/>
        <v>-0.0046</v>
      </c>
      <c r="AF20" s="27">
        <f t="shared" si="5"/>
        <v>-0.04775104316</v>
      </c>
      <c r="AG20" s="27">
        <f t="shared" si="6"/>
        <v>0.1713389488</v>
      </c>
      <c r="AH20" s="28">
        <f t="shared" si="7"/>
        <v>-0.04775104316</v>
      </c>
      <c r="AI20" s="27">
        <f t="shared" si="8"/>
        <v>0.2097106296</v>
      </c>
      <c r="AJ20" s="27">
        <f t="shared" si="9"/>
        <v>0.1002911014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101.3511687</v>
      </c>
      <c r="AB21" s="25">
        <v>-9.0E-4</v>
      </c>
      <c r="AC21" s="14">
        <f t="shared" si="2"/>
        <v>-0.1639054989</v>
      </c>
      <c r="AD21" s="27">
        <f t="shared" si="3"/>
        <v>0.01363678756</v>
      </c>
      <c r="AE21" s="28">
        <f t="shared" si="4"/>
        <v>-0.0009</v>
      </c>
      <c r="AF21" s="27">
        <f t="shared" si="5"/>
        <v>-0.1639054989</v>
      </c>
      <c r="AG21" s="27">
        <f t="shared" si="6"/>
        <v>0.1713389488</v>
      </c>
      <c r="AH21" s="28">
        <f t="shared" si="7"/>
        <v>-0.1639054989</v>
      </c>
      <c r="AI21" s="27">
        <f t="shared" si="8"/>
        <v>0.1440783467</v>
      </c>
      <c r="AJ21" s="27">
        <f t="shared" si="9"/>
        <v>0.1002911014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99.21265904</v>
      </c>
      <c r="AB22" s="25">
        <v>-0.0211</v>
      </c>
      <c r="AC22" s="14">
        <f t="shared" si="2"/>
        <v>-0.1815470929</v>
      </c>
      <c r="AD22" s="27">
        <f t="shared" si="3"/>
        <v>0.01363678756</v>
      </c>
      <c r="AE22" s="28">
        <f t="shared" si="4"/>
        <v>-0.0211</v>
      </c>
      <c r="AF22" s="27">
        <f t="shared" si="5"/>
        <v>-0.05892502345</v>
      </c>
      <c r="AG22" s="27">
        <f t="shared" si="6"/>
        <v>0.1713389488</v>
      </c>
      <c r="AH22" s="28">
        <f t="shared" si="7"/>
        <v>-0.05892502345</v>
      </c>
      <c r="AI22" s="27">
        <f t="shared" si="8"/>
        <v>0.0704576404</v>
      </c>
      <c r="AJ22" s="27">
        <f t="shared" si="9"/>
        <v>0.1002911014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96.65297244</v>
      </c>
      <c r="AB23" s="25">
        <v>-0.0258</v>
      </c>
      <c r="AC23" s="14">
        <f t="shared" si="2"/>
        <v>-0.2026631779</v>
      </c>
      <c r="AD23" s="27">
        <f t="shared" si="3"/>
        <v>0.01363678756</v>
      </c>
      <c r="AE23" s="28">
        <f t="shared" si="4"/>
        <v>-0.0258</v>
      </c>
      <c r="AF23" s="27">
        <f t="shared" si="5"/>
        <v>-0.09282085676</v>
      </c>
      <c r="AG23" s="27">
        <f t="shared" si="6"/>
        <v>0.1713389488</v>
      </c>
      <c r="AH23" s="28">
        <f t="shared" si="7"/>
        <v>-0.09282085676</v>
      </c>
      <c r="AI23" s="27">
        <f t="shared" si="8"/>
        <v>0.07114468612</v>
      </c>
      <c r="AJ23" s="27">
        <f t="shared" si="9"/>
        <v>0.1002911014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98.32506886</v>
      </c>
      <c r="AB24" s="25">
        <v>0.0173</v>
      </c>
      <c r="AC24" s="14">
        <f t="shared" si="2"/>
        <v>-0.1888692509</v>
      </c>
      <c r="AD24" s="27">
        <f t="shared" si="3"/>
        <v>0.01363678756</v>
      </c>
      <c r="AE24" s="28" t="str">
        <f t="shared" si="4"/>
        <v>#N/A</v>
      </c>
      <c r="AF24" s="27">
        <f t="shared" si="5"/>
        <v>-0.0660122028</v>
      </c>
      <c r="AG24" s="27">
        <f t="shared" si="6"/>
        <v>0.1713389488</v>
      </c>
      <c r="AH24" s="28">
        <f t="shared" si="7"/>
        <v>-0.0660122028</v>
      </c>
      <c r="AI24" s="27">
        <f t="shared" si="8"/>
        <v>0.07522525567</v>
      </c>
      <c r="AJ24" s="27">
        <f t="shared" si="9"/>
        <v>0.1002911014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111.1564903</v>
      </c>
      <c r="AB25" s="25">
        <v>0.1305</v>
      </c>
      <c r="AC25" s="14">
        <f t="shared" si="2"/>
        <v>-0.08301668812</v>
      </c>
      <c r="AD25" s="27">
        <f t="shared" si="3"/>
        <v>0.01363678756</v>
      </c>
      <c r="AE25" s="28" t="str">
        <f t="shared" si="4"/>
        <v>#N/A</v>
      </c>
      <c r="AF25" s="27">
        <f t="shared" si="5"/>
        <v>0.08394744352</v>
      </c>
      <c r="AG25" s="27">
        <f t="shared" si="6"/>
        <v>0.1713389488</v>
      </c>
      <c r="AH25" s="28" t="str">
        <f t="shared" si="7"/>
        <v>#N/A</v>
      </c>
      <c r="AI25" s="27">
        <f t="shared" si="8"/>
        <v>0.1521327022</v>
      </c>
      <c r="AJ25" s="27">
        <f t="shared" si="9"/>
        <v>0.1002911014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115.8472942</v>
      </c>
      <c r="AB26" s="35">
        <v>0.0422</v>
      </c>
      <c r="AC26" s="14">
        <f t="shared" si="2"/>
        <v>-0.04431999235</v>
      </c>
      <c r="AD26" s="27">
        <f t="shared" si="3"/>
        <v>0.01363678756</v>
      </c>
      <c r="AE26" s="28" t="str">
        <f t="shared" si="4"/>
        <v>#N/A</v>
      </c>
      <c r="AF26" s="36">
        <f t="shared" si="5"/>
        <v>0.1265357256</v>
      </c>
      <c r="AG26" s="27">
        <f t="shared" si="6"/>
        <v>0.1713389488</v>
      </c>
      <c r="AH26" s="37" t="str">
        <f t="shared" si="7"/>
        <v>#N/A</v>
      </c>
      <c r="AI26" s="36">
        <f t="shared" si="8"/>
        <v>0.15584044</v>
      </c>
      <c r="AJ26" s="27">
        <f t="shared" si="9"/>
        <v>0.1002911014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118.7087224</v>
      </c>
      <c r="AB27" s="25">
        <v>0.0247</v>
      </c>
      <c r="AC27" s="14">
        <f t="shared" si="2"/>
        <v>-0.02071469617</v>
      </c>
      <c r="AD27" s="27">
        <f t="shared" si="3"/>
        <v>0.01363678756</v>
      </c>
      <c r="AE27" s="28" t="str">
        <f t="shared" si="4"/>
        <v>#N/A</v>
      </c>
      <c r="AF27" s="27">
        <f t="shared" si="5"/>
        <v>0.1346187911</v>
      </c>
      <c r="AG27" s="27">
        <f t="shared" si="6"/>
        <v>0.1713389488</v>
      </c>
      <c r="AH27" s="28" t="str">
        <f t="shared" si="7"/>
        <v>#N/A</v>
      </c>
      <c r="AI27" s="27">
        <f t="shared" si="8"/>
        <v>0.1563448868</v>
      </c>
      <c r="AJ27" s="27">
        <f t="shared" si="9"/>
        <v>0.1002911014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128.3834833</v>
      </c>
      <c r="AB28" s="25">
        <v>0.0815</v>
      </c>
      <c r="AC28" s="14">
        <f t="shared" si="2"/>
        <v>0</v>
      </c>
      <c r="AD28" s="27">
        <f t="shared" si="3"/>
        <v>0.01363678756</v>
      </c>
      <c r="AE28" s="28" t="str">
        <f t="shared" si="4"/>
        <v>#N/A</v>
      </c>
      <c r="AF28" s="27">
        <f t="shared" si="5"/>
        <v>0.2479306646</v>
      </c>
      <c r="AG28" s="27">
        <f t="shared" si="6"/>
        <v>0.1713389488</v>
      </c>
      <c r="AH28" s="28" t="str">
        <f t="shared" si="7"/>
        <v>#N/A</v>
      </c>
      <c r="AI28" s="27">
        <f t="shared" si="8"/>
        <v>0.1674876929</v>
      </c>
      <c r="AJ28" s="27">
        <f t="shared" si="9"/>
        <v>0.1002911014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129.4747429</v>
      </c>
      <c r="AB29" s="25">
        <v>0.0085</v>
      </c>
      <c r="AC29" s="14">
        <f t="shared" si="2"/>
        <v>0</v>
      </c>
      <c r="AD29" s="27">
        <f t="shared" si="3"/>
        <v>0.01363678756</v>
      </c>
      <c r="AE29" s="28" t="str">
        <f t="shared" si="4"/>
        <v>#N/A</v>
      </c>
      <c r="AF29" s="27">
        <f t="shared" si="5"/>
        <v>0.3102947166</v>
      </c>
      <c r="AG29" s="27">
        <f t="shared" si="6"/>
        <v>0.1713389488</v>
      </c>
      <c r="AH29" s="28" t="str">
        <f t="shared" si="7"/>
        <v>#N/A</v>
      </c>
      <c r="AI29" s="27">
        <f t="shared" si="8"/>
        <v>0.1554397282</v>
      </c>
      <c r="AJ29" s="27">
        <f t="shared" si="9"/>
        <v>0.1002911014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132.5044519</v>
      </c>
      <c r="AB30" s="25">
        <v>0.0234</v>
      </c>
      <c r="AC30" s="14">
        <f t="shared" si="2"/>
        <v>0</v>
      </c>
      <c r="AD30" s="27">
        <f t="shared" si="3"/>
        <v>0.01363678756</v>
      </c>
      <c r="AE30" s="28" t="str">
        <f t="shared" si="4"/>
        <v>#N/A</v>
      </c>
      <c r="AF30" s="27">
        <f t="shared" si="5"/>
        <v>0.2947336226</v>
      </c>
      <c r="AG30" s="27">
        <f t="shared" si="6"/>
        <v>0.1713389488</v>
      </c>
      <c r="AH30" s="28" t="str">
        <f t="shared" si="7"/>
        <v>#N/A</v>
      </c>
      <c r="AI30" s="27">
        <f t="shared" si="8"/>
        <v>0.1548851862</v>
      </c>
      <c r="AJ30" s="27">
        <f t="shared" si="9"/>
        <v>0.1002911014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140.0704561</v>
      </c>
      <c r="AB31" s="25">
        <v>0.0571</v>
      </c>
      <c r="AC31" s="14">
        <f t="shared" si="2"/>
        <v>0</v>
      </c>
      <c r="AD31" s="27">
        <f t="shared" si="3"/>
        <v>0.01363678756</v>
      </c>
      <c r="AE31" s="28" t="str">
        <f t="shared" si="4"/>
        <v>#N/A</v>
      </c>
      <c r="AF31" s="27">
        <f t="shared" si="5"/>
        <v>0.3744355418</v>
      </c>
      <c r="AG31" s="27">
        <f t="shared" si="6"/>
        <v>0.1713389488</v>
      </c>
      <c r="AH31" s="28" t="str">
        <f t="shared" si="7"/>
        <v>#N/A</v>
      </c>
      <c r="AI31" s="27">
        <f t="shared" si="8"/>
        <v>0.1554329086</v>
      </c>
      <c r="AJ31" s="27">
        <f t="shared" si="9"/>
        <v>0.1002911014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141.7933227</v>
      </c>
      <c r="AB32" s="25">
        <v>0.0123</v>
      </c>
      <c r="AC32" s="14">
        <f t="shared" si="2"/>
        <v>0</v>
      </c>
      <c r="AD32" s="27">
        <f t="shared" si="3"/>
        <v>0.01363678756</v>
      </c>
      <c r="AE32" s="28" t="str">
        <f t="shared" si="4"/>
        <v>#N/A</v>
      </c>
      <c r="AF32" s="27">
        <f t="shared" si="5"/>
        <v>0.3977708448</v>
      </c>
      <c r="AG32" s="27">
        <f t="shared" si="6"/>
        <v>0.1713389488</v>
      </c>
      <c r="AH32" s="28" t="str">
        <f t="shared" si="7"/>
        <v>#N/A</v>
      </c>
      <c r="AI32" s="27">
        <f t="shared" si="8"/>
        <v>0.1524886255</v>
      </c>
      <c r="AJ32" s="27">
        <f t="shared" si="9"/>
        <v>0.1002911014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148.1031255</v>
      </c>
      <c r="AB33" s="25">
        <v>0.0445</v>
      </c>
      <c r="AC33" s="14">
        <f t="shared" si="2"/>
        <v>0</v>
      </c>
      <c r="AD33" s="27">
        <f t="shared" si="3"/>
        <v>0.01363678756</v>
      </c>
      <c r="AE33" s="28" t="str">
        <f t="shared" si="4"/>
        <v>#N/A</v>
      </c>
      <c r="AF33" s="27">
        <f t="shared" si="5"/>
        <v>0.4612868055</v>
      </c>
      <c r="AG33" s="27">
        <f t="shared" si="6"/>
        <v>0.1713389488</v>
      </c>
      <c r="AH33" s="28" t="str">
        <f t="shared" si="7"/>
        <v>#N/A</v>
      </c>
      <c r="AI33" s="27">
        <f t="shared" si="8"/>
        <v>0.1494596175</v>
      </c>
      <c r="AJ33" s="27">
        <f t="shared" si="9"/>
        <v>0.1002911014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150.1913796</v>
      </c>
      <c r="AB34" s="25">
        <v>0.0141</v>
      </c>
      <c r="AC34" s="14">
        <f t="shared" si="2"/>
        <v>0</v>
      </c>
      <c r="AD34" s="27">
        <f t="shared" si="3"/>
        <v>0.01363678756</v>
      </c>
      <c r="AE34" s="28" t="str">
        <f t="shared" si="4"/>
        <v>#N/A</v>
      </c>
      <c r="AF34" s="27">
        <f t="shared" si="5"/>
        <v>0.513832822</v>
      </c>
      <c r="AG34" s="27">
        <f t="shared" si="6"/>
        <v>0.1713389488</v>
      </c>
      <c r="AH34" s="28" t="str">
        <f t="shared" si="7"/>
        <v>#N/A</v>
      </c>
      <c r="AI34" s="27">
        <f t="shared" si="8"/>
        <v>0.1393847096</v>
      </c>
      <c r="AJ34" s="27">
        <f t="shared" si="9"/>
        <v>0.1002911014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151.2727575</v>
      </c>
      <c r="AB35" s="25">
        <v>0.0072</v>
      </c>
      <c r="AC35" s="14">
        <f t="shared" si="2"/>
        <v>0</v>
      </c>
      <c r="AD35" s="27">
        <f t="shared" si="3"/>
        <v>0.01363678756</v>
      </c>
      <c r="AE35" s="28" t="str">
        <f t="shared" si="4"/>
        <v>#N/A</v>
      </c>
      <c r="AF35" s="27">
        <f t="shared" si="5"/>
        <v>0.5651123161</v>
      </c>
      <c r="AG35" s="27">
        <f t="shared" si="6"/>
        <v>0.1713389488</v>
      </c>
      <c r="AH35" s="28" t="str">
        <f t="shared" si="7"/>
        <v>#N/A</v>
      </c>
      <c r="AI35" s="27">
        <f t="shared" si="8"/>
        <v>0.1267978599</v>
      </c>
      <c r="AJ35" s="27">
        <f t="shared" si="9"/>
        <v>0.1002911014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155.5537766</v>
      </c>
      <c r="AB36" s="25">
        <v>0.0283</v>
      </c>
      <c r="AC36" s="14">
        <f t="shared" si="2"/>
        <v>0</v>
      </c>
      <c r="AD36" s="27">
        <f t="shared" si="3"/>
        <v>0.01363678756</v>
      </c>
      <c r="AE36" s="28" t="str">
        <f t="shared" si="4"/>
        <v>#N/A</v>
      </c>
      <c r="AF36" s="27">
        <f t="shared" si="5"/>
        <v>0.5820357757</v>
      </c>
      <c r="AG36" s="27">
        <f t="shared" si="6"/>
        <v>0.1713389488</v>
      </c>
      <c r="AH36" s="28" t="str">
        <f t="shared" si="7"/>
        <v>#N/A</v>
      </c>
      <c r="AI36" s="27">
        <f t="shared" si="8"/>
        <v>0.1252489412</v>
      </c>
      <c r="AJ36" s="27">
        <f t="shared" si="9"/>
        <v>0.1002911014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156.8759837</v>
      </c>
      <c r="AB37" s="25">
        <v>0.0085</v>
      </c>
      <c r="AC37" s="14">
        <f t="shared" si="2"/>
        <v>0</v>
      </c>
      <c r="AD37" s="27">
        <f t="shared" si="3"/>
        <v>0.01363678756</v>
      </c>
      <c r="AE37" s="28" t="str">
        <f t="shared" si="4"/>
        <v>#N/A</v>
      </c>
      <c r="AF37" s="27">
        <f t="shared" si="5"/>
        <v>0.4113074567</v>
      </c>
      <c r="AG37" s="27">
        <f t="shared" si="6"/>
        <v>0.1713389488</v>
      </c>
      <c r="AH37" s="28" t="str">
        <f t="shared" si="7"/>
        <v>#N/A</v>
      </c>
      <c r="AI37" s="27">
        <f t="shared" si="8"/>
        <v>0.07972080258</v>
      </c>
      <c r="AJ37" s="27">
        <f t="shared" si="9"/>
        <v>0.1002911014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167.9514281</v>
      </c>
      <c r="AB38" s="35">
        <v>0.0706</v>
      </c>
      <c r="AC38" s="14">
        <f t="shared" si="2"/>
        <v>0</v>
      </c>
      <c r="AD38" s="27">
        <f t="shared" si="3"/>
        <v>0.01363678756</v>
      </c>
      <c r="AE38" s="28" t="str">
        <f t="shared" si="4"/>
        <v>#N/A</v>
      </c>
      <c r="AF38" s="36">
        <f t="shared" si="5"/>
        <v>0.4497656526</v>
      </c>
      <c r="AG38" s="27">
        <f t="shared" si="6"/>
        <v>0.1713389488</v>
      </c>
      <c r="AH38" s="37" t="str">
        <f t="shared" si="7"/>
        <v>#N/A</v>
      </c>
      <c r="AI38" s="36">
        <f t="shared" si="8"/>
        <v>0.08920584469</v>
      </c>
      <c r="AJ38" s="27">
        <f t="shared" si="9"/>
        <v>0.1002911014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181.807421</v>
      </c>
      <c r="AB39" s="25">
        <v>0.0825</v>
      </c>
      <c r="AC39" s="14">
        <f t="shared" si="2"/>
        <v>0</v>
      </c>
      <c r="AD39" s="27">
        <f t="shared" si="3"/>
        <v>0.01363678756</v>
      </c>
      <c r="AE39" s="28" t="str">
        <f t="shared" si="4"/>
        <v>#N/A</v>
      </c>
      <c r="AF39" s="27">
        <f t="shared" si="5"/>
        <v>0.531542226</v>
      </c>
      <c r="AG39" s="27">
        <f t="shared" si="6"/>
        <v>0.1713389488</v>
      </c>
      <c r="AH39" s="28" t="str">
        <f t="shared" si="7"/>
        <v>#N/A</v>
      </c>
      <c r="AI39" s="27">
        <f t="shared" si="8"/>
        <v>0.1020421793</v>
      </c>
      <c r="AJ39" s="27">
        <f t="shared" si="9"/>
        <v>0.1002911014</v>
      </c>
      <c r="AK39" s="27">
        <f t="shared" ref="AK39:AK192" si="10">SUMPRODUCT(PRODUCT(AB3:AB38+1)-1)</f>
        <v>0.6795142814</v>
      </c>
      <c r="AL39" s="27">
        <f t="shared" ref="AL39:AL192" si="11">AVERAGE($AK$39:$AK$281)</f>
        <v>0.6198793404</v>
      </c>
      <c r="AM39" s="28" t="str">
        <f t="shared" ref="AM39:AM192" si="12">IF(AK39&lt;0,AK39,NA())</f>
        <v>#N/A</v>
      </c>
      <c r="AN39" s="27">
        <f t="shared" ref="AN39:AN192" si="13">STDEV(AB3:AB38)*SQRT(12)</f>
        <v>0.1599700505</v>
      </c>
      <c r="AO39" s="27">
        <f t="shared" ref="AO39:AO192" si="14">AVERAGE($AN$39:$AN$288)</f>
        <v>0.1047112746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173.5170026</v>
      </c>
      <c r="AB40" s="25">
        <v>-0.0456</v>
      </c>
      <c r="AC40" s="14">
        <f t="shared" si="2"/>
        <v>-0.0456</v>
      </c>
      <c r="AD40" s="27">
        <f t="shared" si="3"/>
        <v>0.01363678756</v>
      </c>
      <c r="AE40" s="28">
        <f t="shared" si="4"/>
        <v>-0.0456</v>
      </c>
      <c r="AF40" s="27">
        <f t="shared" si="5"/>
        <v>0.3515523814</v>
      </c>
      <c r="AG40" s="27">
        <f t="shared" si="6"/>
        <v>0.1713389488</v>
      </c>
      <c r="AH40" s="28" t="str">
        <f t="shared" si="7"/>
        <v>#N/A</v>
      </c>
      <c r="AI40" s="27">
        <f t="shared" si="8"/>
        <v>0.1187419969</v>
      </c>
      <c r="AJ40" s="27">
        <f t="shared" si="9"/>
        <v>0.1002911014</v>
      </c>
      <c r="AK40" s="27">
        <f t="shared" si="10"/>
        <v>0.8666059647</v>
      </c>
      <c r="AL40" s="27">
        <f t="shared" si="11"/>
        <v>0.6198793404</v>
      </c>
      <c r="AM40" s="28" t="str">
        <f t="shared" si="12"/>
        <v>#N/A</v>
      </c>
      <c r="AN40" s="27">
        <f t="shared" si="13"/>
        <v>0.1625565349</v>
      </c>
      <c r="AO40" s="27">
        <f t="shared" si="14"/>
        <v>0.1047112746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176.5709018</v>
      </c>
      <c r="AB41" s="25">
        <v>0.0176</v>
      </c>
      <c r="AC41" s="14">
        <f t="shared" si="2"/>
        <v>-0.02880256</v>
      </c>
      <c r="AD41" s="27">
        <f t="shared" si="3"/>
        <v>0.01363678756</v>
      </c>
      <c r="AE41" s="28" t="str">
        <f t="shared" si="4"/>
        <v>#N/A</v>
      </c>
      <c r="AF41" s="27">
        <f t="shared" si="5"/>
        <v>0.3637478466</v>
      </c>
      <c r="AG41" s="27">
        <f t="shared" si="6"/>
        <v>0.1713389488</v>
      </c>
      <c r="AH41" s="28" t="str">
        <f t="shared" si="7"/>
        <v>#N/A</v>
      </c>
      <c r="AI41" s="27">
        <f t="shared" si="8"/>
        <v>0.1176265701</v>
      </c>
      <c r="AJ41" s="27">
        <f t="shared" si="9"/>
        <v>0.1002911014</v>
      </c>
      <c r="AK41" s="27">
        <f t="shared" si="10"/>
        <v>0.7290970908</v>
      </c>
      <c r="AL41" s="27">
        <f t="shared" si="11"/>
        <v>0.6198793404</v>
      </c>
      <c r="AM41" s="28" t="str">
        <f t="shared" si="12"/>
        <v>#N/A</v>
      </c>
      <c r="AN41" s="27">
        <f t="shared" si="13"/>
        <v>0.1665324916</v>
      </c>
      <c r="AO41" s="27">
        <f t="shared" si="14"/>
        <v>0.1047112746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176.6768443</v>
      </c>
      <c r="AB42" s="25">
        <v>6.0E-4</v>
      </c>
      <c r="AC42" s="14">
        <f t="shared" si="2"/>
        <v>-0.02821984154</v>
      </c>
      <c r="AD42" s="27">
        <f t="shared" si="3"/>
        <v>0.01363678756</v>
      </c>
      <c r="AE42" s="28" t="str">
        <f t="shared" si="4"/>
        <v>#N/A</v>
      </c>
      <c r="AF42" s="27">
        <f t="shared" si="5"/>
        <v>0.3333653462</v>
      </c>
      <c r="AG42" s="27">
        <f t="shared" si="6"/>
        <v>0.1713389488</v>
      </c>
      <c r="AH42" s="28" t="str">
        <f t="shared" si="7"/>
        <v>#N/A</v>
      </c>
      <c r="AI42" s="27">
        <f t="shared" si="8"/>
        <v>0.1205007243</v>
      </c>
      <c r="AJ42" s="27">
        <f t="shared" si="9"/>
        <v>0.1002911014</v>
      </c>
      <c r="AK42" s="27">
        <f t="shared" si="10"/>
        <v>0.7597051701</v>
      </c>
      <c r="AL42" s="27">
        <f t="shared" si="11"/>
        <v>0.6198793404</v>
      </c>
      <c r="AM42" s="28" t="str">
        <f t="shared" si="12"/>
        <v>#N/A</v>
      </c>
      <c r="AN42" s="27">
        <f t="shared" si="13"/>
        <v>0.1662431942</v>
      </c>
      <c r="AO42" s="27">
        <f t="shared" si="14"/>
        <v>0.1047112746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179.1326525</v>
      </c>
      <c r="AB43" s="25">
        <v>0.0139</v>
      </c>
      <c r="AC43" s="14">
        <f t="shared" si="2"/>
        <v>-0.01471209733</v>
      </c>
      <c r="AD43" s="27">
        <f t="shared" si="3"/>
        <v>0.01363678756</v>
      </c>
      <c r="AE43" s="28" t="str">
        <f t="shared" si="4"/>
        <v>#N/A</v>
      </c>
      <c r="AF43" s="27">
        <f t="shared" si="5"/>
        <v>0.2788753425</v>
      </c>
      <c r="AG43" s="27">
        <f t="shared" si="6"/>
        <v>0.1713389488</v>
      </c>
      <c r="AH43" s="28" t="str">
        <f t="shared" si="7"/>
        <v>#N/A</v>
      </c>
      <c r="AI43" s="27">
        <f t="shared" si="8"/>
        <v>0.1155120261</v>
      </c>
      <c r="AJ43" s="27">
        <f t="shared" si="9"/>
        <v>0.1002911014</v>
      </c>
      <c r="AK43" s="27">
        <f t="shared" si="10"/>
        <v>0.6948320274</v>
      </c>
      <c r="AL43" s="27">
        <f t="shared" si="11"/>
        <v>0.6198793404</v>
      </c>
      <c r="AM43" s="28" t="str">
        <f t="shared" si="12"/>
        <v>#N/A</v>
      </c>
      <c r="AN43" s="27">
        <f t="shared" si="13"/>
        <v>0.1659780396</v>
      </c>
      <c r="AO43" s="27">
        <f t="shared" si="14"/>
        <v>0.1047112746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185.9755198</v>
      </c>
      <c r="AB44" s="25">
        <v>0.0382</v>
      </c>
      <c r="AC44" s="14">
        <f t="shared" si="2"/>
        <v>0</v>
      </c>
      <c r="AD44" s="27">
        <f t="shared" si="3"/>
        <v>0.01363678756</v>
      </c>
      <c r="AE44" s="28" t="str">
        <f t="shared" si="4"/>
        <v>#N/A</v>
      </c>
      <c r="AF44" s="27">
        <f t="shared" si="5"/>
        <v>0.3115957528</v>
      </c>
      <c r="AG44" s="27">
        <f t="shared" si="6"/>
        <v>0.1713389488</v>
      </c>
      <c r="AH44" s="28" t="str">
        <f t="shared" si="7"/>
        <v>#N/A</v>
      </c>
      <c r="AI44" s="27">
        <f t="shared" si="8"/>
        <v>0.1162344027</v>
      </c>
      <c r="AJ44" s="27">
        <f t="shared" si="9"/>
        <v>0.1002911014</v>
      </c>
      <c r="AK44" s="27">
        <f t="shared" si="10"/>
        <v>0.6991893529</v>
      </c>
      <c r="AL44" s="27">
        <f t="shared" si="11"/>
        <v>0.6198793404</v>
      </c>
      <c r="AM44" s="28" t="str">
        <f t="shared" si="12"/>
        <v>#N/A</v>
      </c>
      <c r="AN44" s="27">
        <f t="shared" si="13"/>
        <v>0.1659603151</v>
      </c>
      <c r="AO44" s="27">
        <f t="shared" si="14"/>
        <v>0.1047112746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185.0270447</v>
      </c>
      <c r="AB45" s="25">
        <v>-0.0051</v>
      </c>
      <c r="AC45" s="14">
        <f t="shared" si="2"/>
        <v>-0.0051</v>
      </c>
      <c r="AD45" s="27">
        <f t="shared" si="3"/>
        <v>0.01363678756</v>
      </c>
      <c r="AE45" s="28">
        <f t="shared" si="4"/>
        <v>-0.0051</v>
      </c>
      <c r="AF45" s="27">
        <f t="shared" si="5"/>
        <v>0.2493122206</v>
      </c>
      <c r="AG45" s="27">
        <f t="shared" si="6"/>
        <v>0.1713389488</v>
      </c>
      <c r="AH45" s="28" t="str">
        <f t="shared" si="7"/>
        <v>#N/A</v>
      </c>
      <c r="AI45" s="27">
        <f t="shared" si="8"/>
        <v>0.1169768586</v>
      </c>
      <c r="AJ45" s="27">
        <f t="shared" si="9"/>
        <v>0.1002911014</v>
      </c>
      <c r="AK45" s="27">
        <f t="shared" si="10"/>
        <v>0.745767824</v>
      </c>
      <c r="AL45" s="27">
        <f t="shared" si="11"/>
        <v>0.6198793404</v>
      </c>
      <c r="AM45" s="28" t="str">
        <f t="shared" si="12"/>
        <v>#N/A</v>
      </c>
      <c r="AN45" s="27">
        <f t="shared" si="13"/>
        <v>0.166419153</v>
      </c>
      <c r="AO45" s="27">
        <f t="shared" si="14"/>
        <v>0.1047112746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183.3618013</v>
      </c>
      <c r="AB46" s="25">
        <v>-0.009</v>
      </c>
      <c r="AC46" s="14">
        <f t="shared" si="2"/>
        <v>-0.0140541</v>
      </c>
      <c r="AD46" s="27">
        <f t="shared" si="3"/>
        <v>0.01363678756</v>
      </c>
      <c r="AE46" s="28">
        <f t="shared" si="4"/>
        <v>-0.009</v>
      </c>
      <c r="AF46" s="27">
        <f t="shared" si="5"/>
        <v>0.2208543641</v>
      </c>
      <c r="AG46" s="27">
        <f t="shared" si="6"/>
        <v>0.1713389488</v>
      </c>
      <c r="AH46" s="28" t="str">
        <f t="shared" si="7"/>
        <v>#N/A</v>
      </c>
      <c r="AI46" s="27">
        <f t="shared" si="8"/>
        <v>0.1203158986</v>
      </c>
      <c r="AJ46" s="27">
        <f t="shared" si="9"/>
        <v>0.1002911014</v>
      </c>
      <c r="AK46" s="27">
        <f t="shared" si="10"/>
        <v>0.5263770174</v>
      </c>
      <c r="AL46" s="27">
        <f t="shared" si="11"/>
        <v>0.6198793404</v>
      </c>
      <c r="AM46" s="28" t="str">
        <f t="shared" si="12"/>
        <v>#N/A</v>
      </c>
      <c r="AN46" s="27">
        <f t="shared" si="13"/>
        <v>0.1504250207</v>
      </c>
      <c r="AO46" s="27">
        <f t="shared" si="14"/>
        <v>0.1047112746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188.3675784</v>
      </c>
      <c r="AB47" s="25">
        <v>0.0273</v>
      </c>
      <c r="AC47" s="14">
        <f t="shared" si="2"/>
        <v>0</v>
      </c>
      <c r="AD47" s="27">
        <f t="shared" si="3"/>
        <v>0.01363678756</v>
      </c>
      <c r="AE47" s="28" t="str">
        <f t="shared" si="4"/>
        <v>#N/A</v>
      </c>
      <c r="AF47" s="27">
        <f t="shared" si="5"/>
        <v>0.2452181178</v>
      </c>
      <c r="AG47" s="27">
        <f t="shared" si="6"/>
        <v>0.1713389488</v>
      </c>
      <c r="AH47" s="28" t="str">
        <f t="shared" si="7"/>
        <v>#N/A</v>
      </c>
      <c r="AI47" s="27">
        <f t="shared" si="8"/>
        <v>0.1201525243</v>
      </c>
      <c r="AJ47" s="27">
        <f t="shared" si="9"/>
        <v>0.1002911014</v>
      </c>
      <c r="AK47" s="27">
        <f t="shared" si="10"/>
        <v>0.7392659817</v>
      </c>
      <c r="AL47" s="27">
        <f t="shared" si="11"/>
        <v>0.6198793404</v>
      </c>
      <c r="AM47" s="28" t="str">
        <f t="shared" si="12"/>
        <v>#N/A</v>
      </c>
      <c r="AN47" s="27">
        <f t="shared" si="13"/>
        <v>0.1250405782</v>
      </c>
      <c r="AO47" s="27">
        <f t="shared" si="14"/>
        <v>0.1047112746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196.6369151</v>
      </c>
      <c r="AB48" s="25">
        <v>0.0439</v>
      </c>
      <c r="AC48" s="14">
        <f t="shared" si="2"/>
        <v>0</v>
      </c>
      <c r="AD48" s="27">
        <f t="shared" si="3"/>
        <v>0.01363678756</v>
      </c>
      <c r="AE48" s="28" t="str">
        <f t="shared" si="4"/>
        <v>#N/A</v>
      </c>
      <c r="AF48" s="27">
        <f t="shared" si="5"/>
        <v>0.264108911</v>
      </c>
      <c r="AG48" s="27">
        <f t="shared" si="6"/>
        <v>0.1713389488</v>
      </c>
      <c r="AH48" s="28" t="str">
        <f t="shared" si="7"/>
        <v>#N/A</v>
      </c>
      <c r="AI48" s="27">
        <f t="shared" si="8"/>
        <v>0.1224626251</v>
      </c>
      <c r="AJ48" s="27">
        <f t="shared" si="9"/>
        <v>0.1002911014</v>
      </c>
      <c r="AK48" s="27">
        <f t="shared" si="10"/>
        <v>0.768007068</v>
      </c>
      <c r="AL48" s="27">
        <f t="shared" si="11"/>
        <v>0.6198793404</v>
      </c>
      <c r="AM48" s="28" t="str">
        <f t="shared" si="12"/>
        <v>#N/A</v>
      </c>
      <c r="AN48" s="27">
        <f t="shared" si="13"/>
        <v>0.1251602767</v>
      </c>
      <c r="AO48" s="27">
        <f t="shared" si="14"/>
        <v>0.1047112746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198.6622754</v>
      </c>
      <c r="AB49" s="25">
        <v>0.0103</v>
      </c>
      <c r="AC49" s="14">
        <f t="shared" si="2"/>
        <v>0</v>
      </c>
      <c r="AD49" s="27">
        <f t="shared" si="3"/>
        <v>0.01363678756</v>
      </c>
      <c r="AE49" s="28" t="str">
        <f t="shared" si="4"/>
        <v>#N/A</v>
      </c>
      <c r="AF49" s="27">
        <f t="shared" si="5"/>
        <v>0.2663651292</v>
      </c>
      <c r="AG49" s="27">
        <f t="shared" si="6"/>
        <v>0.1713389488</v>
      </c>
      <c r="AH49" s="28" t="str">
        <f t="shared" si="7"/>
        <v>#N/A</v>
      </c>
      <c r="AI49" s="27">
        <f t="shared" si="8"/>
        <v>0.1222867866</v>
      </c>
      <c r="AJ49" s="27">
        <f t="shared" si="9"/>
        <v>0.1002911014</v>
      </c>
      <c r="AK49" s="27">
        <f t="shared" si="10"/>
        <v>0.8678499932</v>
      </c>
      <c r="AL49" s="27">
        <f t="shared" si="11"/>
        <v>0.6198793404</v>
      </c>
      <c r="AM49" s="28" t="str">
        <f t="shared" si="12"/>
        <v>#N/A</v>
      </c>
      <c r="AN49" s="27">
        <f t="shared" si="13"/>
        <v>0.1249550273</v>
      </c>
      <c r="AO49" s="27">
        <f t="shared" si="14"/>
        <v>0.1047112746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202.1785976</v>
      </c>
      <c r="AB50" s="35">
        <v>0.0177</v>
      </c>
      <c r="AC50" s="14">
        <f t="shared" si="2"/>
        <v>0</v>
      </c>
      <c r="AD50" s="27">
        <f t="shared" si="3"/>
        <v>0.01363678756</v>
      </c>
      <c r="AE50" s="28" t="str">
        <f t="shared" si="4"/>
        <v>#N/A</v>
      </c>
      <c r="AF50" s="36">
        <f t="shared" si="5"/>
        <v>0.2037920717</v>
      </c>
      <c r="AG50" s="27">
        <f t="shared" si="6"/>
        <v>0.1713389488</v>
      </c>
      <c r="AH50" s="37" t="str">
        <f t="shared" si="7"/>
        <v>#N/A</v>
      </c>
      <c r="AI50" s="36">
        <f t="shared" si="8"/>
        <v>0.1093724039</v>
      </c>
      <c r="AJ50" s="27">
        <f t="shared" si="9"/>
        <v>0.1002911014</v>
      </c>
      <c r="AK50" s="27">
        <f t="shared" si="10"/>
        <v>0.9372639854</v>
      </c>
      <c r="AL50" s="27">
        <f t="shared" si="11"/>
        <v>0.6198793404</v>
      </c>
      <c r="AM50" s="28" t="str">
        <f t="shared" si="12"/>
        <v>#N/A</v>
      </c>
      <c r="AN50" s="27">
        <f t="shared" si="13"/>
        <v>0.1223027095</v>
      </c>
      <c r="AO50" s="27">
        <f t="shared" si="14"/>
        <v>0.1047112746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203.85668</v>
      </c>
      <c r="AB51" s="25">
        <v>0.0083</v>
      </c>
      <c r="AC51" s="14">
        <f t="shared" si="2"/>
        <v>0</v>
      </c>
      <c r="AD51" s="27">
        <f t="shared" si="3"/>
        <v>0.01363678756</v>
      </c>
      <c r="AE51" s="28" t="str">
        <f t="shared" si="4"/>
        <v>#N/A</v>
      </c>
      <c r="AF51" s="27">
        <f t="shared" si="5"/>
        <v>0.1212781025</v>
      </c>
      <c r="AG51" s="27">
        <f t="shared" si="6"/>
        <v>0.1713389488</v>
      </c>
      <c r="AH51" s="28" t="str">
        <f t="shared" si="7"/>
        <v>#N/A</v>
      </c>
      <c r="AI51" s="27">
        <f t="shared" si="8"/>
        <v>0.08189178558</v>
      </c>
      <c r="AJ51" s="27">
        <f t="shared" si="9"/>
        <v>0.1002911014</v>
      </c>
      <c r="AK51" s="27">
        <f t="shared" si="10"/>
        <v>0.9660486218</v>
      </c>
      <c r="AL51" s="27">
        <f t="shared" si="11"/>
        <v>0.6198793404</v>
      </c>
      <c r="AM51" s="37" t="str">
        <f t="shared" si="12"/>
        <v>#N/A</v>
      </c>
      <c r="AN51" s="27">
        <f t="shared" si="13"/>
        <v>0.1219228839</v>
      </c>
      <c r="AO51" s="27">
        <f t="shared" si="14"/>
        <v>0.1047112746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207.2610865</v>
      </c>
      <c r="AB52" s="25">
        <v>0.0167</v>
      </c>
      <c r="AC52" s="14">
        <f t="shared" si="2"/>
        <v>0</v>
      </c>
      <c r="AD52" s="27">
        <f t="shared" si="3"/>
        <v>0.01363678756</v>
      </c>
      <c r="AE52" s="28" t="str">
        <f t="shared" si="4"/>
        <v>#N/A</v>
      </c>
      <c r="AF52" s="27">
        <f t="shared" si="5"/>
        <v>0.1944713399</v>
      </c>
      <c r="AG52" s="27">
        <f t="shared" si="6"/>
        <v>0.1713389488</v>
      </c>
      <c r="AH52" s="28" t="str">
        <f t="shared" si="7"/>
        <v>#N/A</v>
      </c>
      <c r="AI52" s="27">
        <f t="shared" si="8"/>
        <v>0.05524056481</v>
      </c>
      <c r="AJ52" s="27">
        <f t="shared" si="9"/>
        <v>0.1002911014</v>
      </c>
      <c r="AK52" s="27">
        <f t="shared" si="10"/>
        <v>0.9484635594</v>
      </c>
      <c r="AL52" s="27">
        <f t="shared" si="11"/>
        <v>0.6198793404</v>
      </c>
      <c r="AM52" s="28" t="str">
        <f t="shared" si="12"/>
        <v>#N/A</v>
      </c>
      <c r="AN52" s="27">
        <f t="shared" si="13"/>
        <v>0.1220906314</v>
      </c>
      <c r="AO52" s="27">
        <f t="shared" si="14"/>
        <v>0.1047112746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208.877723</v>
      </c>
      <c r="AB53" s="25">
        <v>0.0078</v>
      </c>
      <c r="AC53" s="14">
        <f t="shared" si="2"/>
        <v>0</v>
      </c>
      <c r="AD53" s="27">
        <f t="shared" si="3"/>
        <v>0.01363678756</v>
      </c>
      <c r="AE53" s="28" t="str">
        <f t="shared" si="4"/>
        <v>#N/A</v>
      </c>
      <c r="AF53" s="27">
        <f t="shared" si="5"/>
        <v>0.1829679799</v>
      </c>
      <c r="AG53" s="27">
        <f t="shared" si="6"/>
        <v>0.1713389488</v>
      </c>
      <c r="AH53" s="28" t="str">
        <f t="shared" si="7"/>
        <v>#N/A</v>
      </c>
      <c r="AI53" s="27">
        <f t="shared" si="8"/>
        <v>0.05561186924</v>
      </c>
      <c r="AJ53" s="27">
        <f t="shared" si="9"/>
        <v>0.1002911014</v>
      </c>
      <c r="AK53" s="27">
        <f t="shared" si="10"/>
        <v>1.014647514</v>
      </c>
      <c r="AL53" s="27">
        <f t="shared" si="11"/>
        <v>0.6198793404</v>
      </c>
      <c r="AM53" s="28" t="str">
        <f t="shared" si="12"/>
        <v>#N/A</v>
      </c>
      <c r="AN53" s="27">
        <f t="shared" si="13"/>
        <v>0.1202241842</v>
      </c>
      <c r="AO53" s="27">
        <f t="shared" si="14"/>
        <v>0.1047112746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208.6479575</v>
      </c>
      <c r="AB54" s="25">
        <v>-0.0011</v>
      </c>
      <c r="AC54" s="14">
        <f t="shared" si="2"/>
        <v>-0.0011</v>
      </c>
      <c r="AD54" s="27">
        <f t="shared" si="3"/>
        <v>0.01363678756</v>
      </c>
      <c r="AE54" s="28">
        <f t="shared" si="4"/>
        <v>-0.0011</v>
      </c>
      <c r="AF54" s="27">
        <f t="shared" si="5"/>
        <v>0.1809581402</v>
      </c>
      <c r="AG54" s="27">
        <f t="shared" si="6"/>
        <v>0.1713389488</v>
      </c>
      <c r="AH54" s="28" t="str">
        <f t="shared" si="7"/>
        <v>#N/A</v>
      </c>
      <c r="AI54" s="27">
        <f t="shared" si="8"/>
        <v>0.05608988728</v>
      </c>
      <c r="AJ54" s="27">
        <f t="shared" si="9"/>
        <v>0.1002911014</v>
      </c>
      <c r="AK54" s="27">
        <f t="shared" si="10"/>
        <v>1.113859204</v>
      </c>
      <c r="AL54" s="27">
        <f t="shared" si="11"/>
        <v>0.6198793404</v>
      </c>
      <c r="AM54" s="28" t="str">
        <f t="shared" si="12"/>
        <v>#N/A</v>
      </c>
      <c r="AN54" s="27">
        <f t="shared" si="13"/>
        <v>0.1151647974</v>
      </c>
      <c r="AO54" s="27">
        <f t="shared" si="14"/>
        <v>0.1047112746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210.7553019</v>
      </c>
      <c r="AB55" s="25">
        <v>0.0101</v>
      </c>
      <c r="AC55" s="14">
        <f t="shared" si="2"/>
        <v>0</v>
      </c>
      <c r="AD55" s="27">
        <f t="shared" si="3"/>
        <v>0.01363678756</v>
      </c>
      <c r="AE55" s="28" t="str">
        <f t="shared" si="4"/>
        <v>#N/A</v>
      </c>
      <c r="AF55" s="27">
        <f t="shared" si="5"/>
        <v>0.1765320223</v>
      </c>
      <c r="AG55" s="27">
        <f t="shared" si="6"/>
        <v>0.1713389488</v>
      </c>
      <c r="AH55" s="28" t="str">
        <f t="shared" si="7"/>
        <v>#N/A</v>
      </c>
      <c r="AI55" s="27">
        <f t="shared" si="8"/>
        <v>0.05623136459</v>
      </c>
      <c r="AJ55" s="27">
        <f t="shared" si="9"/>
        <v>0.1002911014</v>
      </c>
      <c r="AK55" s="27">
        <f t="shared" si="10"/>
        <v>1.038750563</v>
      </c>
      <c r="AL55" s="27">
        <f t="shared" si="11"/>
        <v>0.6198793404</v>
      </c>
      <c r="AM55" s="28" t="str">
        <f t="shared" si="12"/>
        <v>#N/A</v>
      </c>
      <c r="AN55" s="27">
        <f t="shared" si="13"/>
        <v>0.1155709648</v>
      </c>
      <c r="AO55" s="27">
        <f t="shared" si="14"/>
        <v>0.1047112746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212.9260815</v>
      </c>
      <c r="AB56" s="25">
        <v>0.0103</v>
      </c>
      <c r="AC56" s="14">
        <f t="shared" si="2"/>
        <v>0</v>
      </c>
      <c r="AD56" s="27">
        <f t="shared" si="3"/>
        <v>0.01363678756</v>
      </c>
      <c r="AE56" s="28" t="str">
        <f t="shared" si="4"/>
        <v>#N/A</v>
      </c>
      <c r="AF56" s="27">
        <f t="shared" si="5"/>
        <v>0.1449145657</v>
      </c>
      <c r="AG56" s="27">
        <f t="shared" si="6"/>
        <v>0.1713389488</v>
      </c>
      <c r="AH56" s="28" t="str">
        <f t="shared" si="7"/>
        <v>#N/A</v>
      </c>
      <c r="AI56" s="27">
        <f t="shared" si="8"/>
        <v>0.04952318098</v>
      </c>
      <c r="AJ56" s="27">
        <f t="shared" si="9"/>
        <v>0.1002911014</v>
      </c>
      <c r="AK56" s="27">
        <f t="shared" si="10"/>
        <v>1.06802766</v>
      </c>
      <c r="AL56" s="27">
        <f t="shared" si="11"/>
        <v>0.6198793404</v>
      </c>
      <c r="AM56" s="28" t="str">
        <f t="shared" si="12"/>
        <v>#N/A</v>
      </c>
      <c r="AN56" s="27">
        <f t="shared" si="13"/>
        <v>0.1148154295</v>
      </c>
      <c r="AO56" s="27">
        <f t="shared" si="14"/>
        <v>0.1047112746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215.5024871</v>
      </c>
      <c r="AB57" s="25">
        <v>0.0121</v>
      </c>
      <c r="AC57" s="14">
        <f t="shared" si="2"/>
        <v>0</v>
      </c>
      <c r="AD57" s="27">
        <f t="shared" si="3"/>
        <v>0.01363678756</v>
      </c>
      <c r="AE57" s="28" t="str">
        <f t="shared" si="4"/>
        <v>#N/A</v>
      </c>
      <c r="AF57" s="27">
        <f t="shared" si="5"/>
        <v>0.164708043</v>
      </c>
      <c r="AG57" s="27">
        <f t="shared" si="6"/>
        <v>0.1713389488</v>
      </c>
      <c r="AH57" s="28" t="str">
        <f t="shared" si="7"/>
        <v>#N/A</v>
      </c>
      <c r="AI57" s="27">
        <f t="shared" si="8"/>
        <v>0.04612954092</v>
      </c>
      <c r="AJ57" s="27">
        <f t="shared" si="9"/>
        <v>0.1002911014</v>
      </c>
      <c r="AK57" s="27">
        <f t="shared" si="10"/>
        <v>1.09898367</v>
      </c>
      <c r="AL57" s="27">
        <f t="shared" si="11"/>
        <v>0.6198793404</v>
      </c>
      <c r="AM57" s="28" t="str">
        <f t="shared" si="12"/>
        <v>#N/A</v>
      </c>
      <c r="AN57" s="27">
        <f t="shared" si="13"/>
        <v>0.1140002151</v>
      </c>
      <c r="AO57" s="27">
        <f t="shared" si="14"/>
        <v>0.1047112746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209.7485707</v>
      </c>
      <c r="AB58" s="25">
        <v>-0.0267</v>
      </c>
      <c r="AC58" s="14">
        <f t="shared" si="2"/>
        <v>-0.0267</v>
      </c>
      <c r="AD58" s="27">
        <f t="shared" si="3"/>
        <v>0.01363678756</v>
      </c>
      <c r="AE58" s="28">
        <f t="shared" si="4"/>
        <v>-0.0267</v>
      </c>
      <c r="AF58" s="27">
        <f t="shared" si="5"/>
        <v>0.1439054876</v>
      </c>
      <c r="AG58" s="27">
        <f t="shared" si="6"/>
        <v>0.1713389488</v>
      </c>
      <c r="AH58" s="28" t="str">
        <f t="shared" si="7"/>
        <v>#N/A</v>
      </c>
      <c r="AI58" s="27">
        <f t="shared" si="8"/>
        <v>0.05732081171</v>
      </c>
      <c r="AJ58" s="27">
        <f t="shared" si="9"/>
        <v>0.1002911014</v>
      </c>
      <c r="AK58" s="27">
        <f t="shared" si="10"/>
        <v>1.126295038</v>
      </c>
      <c r="AL58" s="27">
        <f t="shared" si="11"/>
        <v>0.6198793404</v>
      </c>
      <c r="AM58" s="28" t="str">
        <f t="shared" si="12"/>
        <v>#N/A</v>
      </c>
      <c r="AN58" s="27">
        <f t="shared" si="13"/>
        <v>0.1133770763</v>
      </c>
      <c r="AO58" s="27">
        <f t="shared" si="14"/>
        <v>0.1047112746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206.329669</v>
      </c>
      <c r="AB59" s="25">
        <v>-0.0163</v>
      </c>
      <c r="AC59" s="14">
        <f t="shared" si="2"/>
        <v>-0.04256479</v>
      </c>
      <c r="AD59" s="27">
        <f t="shared" si="3"/>
        <v>0.01363678756</v>
      </c>
      <c r="AE59" s="28">
        <f t="shared" si="4"/>
        <v>-0.0163</v>
      </c>
      <c r="AF59" s="27">
        <f t="shared" si="5"/>
        <v>0.09535659319</v>
      </c>
      <c r="AG59" s="27">
        <f t="shared" si="6"/>
        <v>0.1713389488</v>
      </c>
      <c r="AH59" s="28" t="str">
        <f t="shared" si="7"/>
        <v>#N/A</v>
      </c>
      <c r="AI59" s="27">
        <f t="shared" si="8"/>
        <v>0.06060791277</v>
      </c>
      <c r="AJ59" s="27">
        <f t="shared" si="9"/>
        <v>0.1002911014</v>
      </c>
      <c r="AK59" s="27">
        <f t="shared" si="10"/>
        <v>1.114131127</v>
      </c>
      <c r="AL59" s="27">
        <f t="shared" si="11"/>
        <v>0.6198793404</v>
      </c>
      <c r="AM59" s="28" t="str">
        <f t="shared" si="12"/>
        <v>#N/A</v>
      </c>
      <c r="AN59" s="27">
        <f t="shared" si="13"/>
        <v>0.114144955</v>
      </c>
      <c r="AO59" s="27">
        <f t="shared" si="14"/>
        <v>0.1047112746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201.8316822</v>
      </c>
      <c r="AB60" s="25">
        <v>-0.0218</v>
      </c>
      <c r="AC60" s="14">
        <f t="shared" si="2"/>
        <v>-0.06343687758</v>
      </c>
      <c r="AD60" s="27">
        <f t="shared" si="3"/>
        <v>0.01363678756</v>
      </c>
      <c r="AE60" s="28">
        <f t="shared" si="4"/>
        <v>-0.0218</v>
      </c>
      <c r="AF60" s="27">
        <f t="shared" si="5"/>
        <v>0.02641806635</v>
      </c>
      <c r="AG60" s="27">
        <f t="shared" si="6"/>
        <v>0.1713389488</v>
      </c>
      <c r="AH60" s="28" t="str">
        <f t="shared" si="7"/>
        <v>#N/A</v>
      </c>
      <c r="AI60" s="27">
        <f t="shared" si="8"/>
        <v>0.05300061749</v>
      </c>
      <c r="AJ60" s="27">
        <f t="shared" si="9"/>
        <v>0.1002911014</v>
      </c>
      <c r="AK60" s="27">
        <f t="shared" si="10"/>
        <v>1.134747269</v>
      </c>
      <c r="AL60" s="27">
        <f t="shared" si="11"/>
        <v>0.6198793404</v>
      </c>
      <c r="AM60" s="28" t="str">
        <f t="shared" si="12"/>
        <v>#N/A</v>
      </c>
      <c r="AN60" s="27">
        <f t="shared" si="13"/>
        <v>0.1129198907</v>
      </c>
      <c r="AO60" s="27">
        <f t="shared" si="14"/>
        <v>0.1047112746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197.7546822</v>
      </c>
      <c r="AB61" s="25">
        <v>-0.0202</v>
      </c>
      <c r="AC61" s="14">
        <f t="shared" si="2"/>
        <v>-0.08235545265</v>
      </c>
      <c r="AD61" s="27">
        <f t="shared" si="3"/>
        <v>0.01363678756</v>
      </c>
      <c r="AE61" s="28">
        <f t="shared" si="4"/>
        <v>-0.0202</v>
      </c>
      <c r="AF61" s="27">
        <f t="shared" si="5"/>
        <v>-0.004568522805</v>
      </c>
      <c r="AG61" s="27">
        <f t="shared" si="6"/>
        <v>0.1713389488</v>
      </c>
      <c r="AH61" s="28">
        <f t="shared" si="7"/>
        <v>-0.004568522805</v>
      </c>
      <c r="AI61" s="27">
        <f t="shared" si="8"/>
        <v>0.05662016184</v>
      </c>
      <c r="AJ61" s="27">
        <f t="shared" si="9"/>
        <v>0.1002911014</v>
      </c>
      <c r="AK61" s="27">
        <f t="shared" si="10"/>
        <v>1.052698102</v>
      </c>
      <c r="AL61" s="27">
        <f t="shared" si="11"/>
        <v>0.6198793404</v>
      </c>
      <c r="AM61" s="28" t="str">
        <f t="shared" si="12"/>
        <v>#N/A</v>
      </c>
      <c r="AN61" s="27">
        <f t="shared" si="13"/>
        <v>0.1156750173</v>
      </c>
      <c r="AO61" s="27">
        <f t="shared" si="14"/>
        <v>0.1047112746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201.1560627</v>
      </c>
      <c r="AB62" s="35">
        <v>0.0172</v>
      </c>
      <c r="AC62" s="14">
        <f t="shared" si="2"/>
        <v>-0.06657196644</v>
      </c>
      <c r="AD62" s="27">
        <f t="shared" si="3"/>
        <v>0.01363678756</v>
      </c>
      <c r="AE62" s="28" t="str">
        <f t="shared" si="4"/>
        <v>#N/A</v>
      </c>
      <c r="AF62" s="36">
        <f t="shared" si="5"/>
        <v>-0.005057582192</v>
      </c>
      <c r="AG62" s="27">
        <f t="shared" si="6"/>
        <v>0.1713389488</v>
      </c>
      <c r="AH62" s="37">
        <f t="shared" si="7"/>
        <v>-0.005057582192</v>
      </c>
      <c r="AI62" s="36">
        <f t="shared" si="8"/>
        <v>0.05644910821</v>
      </c>
      <c r="AJ62" s="27">
        <f t="shared" si="9"/>
        <v>0.1002911014</v>
      </c>
      <c r="AK62" s="27">
        <f t="shared" si="10"/>
        <v>0.7790655462</v>
      </c>
      <c r="AL62" s="27">
        <f t="shared" si="11"/>
        <v>0.6198793404</v>
      </c>
      <c r="AM62" s="28" t="str">
        <f t="shared" si="12"/>
        <v>#N/A</v>
      </c>
      <c r="AN62" s="27">
        <f t="shared" si="13"/>
        <v>0.0980008552</v>
      </c>
      <c r="AO62" s="27">
        <f t="shared" si="14"/>
        <v>0.1047112746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204.2337505</v>
      </c>
      <c r="AB63" s="25">
        <v>0.0153</v>
      </c>
      <c r="AC63" s="14">
        <f t="shared" si="2"/>
        <v>-0.05229051752</v>
      </c>
      <c r="AD63" s="27">
        <f t="shared" si="3"/>
        <v>0.01363678756</v>
      </c>
      <c r="AE63" s="28" t="str">
        <f t="shared" si="4"/>
        <v>#N/A</v>
      </c>
      <c r="AF63" s="27">
        <f t="shared" si="5"/>
        <v>0.001849684419</v>
      </c>
      <c r="AG63" s="27">
        <f t="shared" si="6"/>
        <v>0.1713389488</v>
      </c>
      <c r="AH63" s="28" t="str">
        <f t="shared" si="7"/>
        <v>#N/A</v>
      </c>
      <c r="AI63" s="27">
        <f t="shared" si="8"/>
        <v>0.05802454026</v>
      </c>
      <c r="AJ63" s="27">
        <f t="shared" si="9"/>
        <v>0.1002911014</v>
      </c>
      <c r="AK63" s="27">
        <f t="shared" si="10"/>
        <v>0.7363898231</v>
      </c>
      <c r="AL63" s="27">
        <f t="shared" si="11"/>
        <v>0.6198793404</v>
      </c>
      <c r="AM63" s="37" t="str">
        <f t="shared" si="12"/>
        <v>#N/A</v>
      </c>
      <c r="AN63" s="27">
        <f t="shared" si="13"/>
        <v>0.09680971026</v>
      </c>
      <c r="AO63" s="27">
        <f t="shared" si="14"/>
        <v>0.1047112746</v>
      </c>
      <c r="AP63" s="27">
        <f t="shared" ref="AP63:AP192" si="15">SUMPRODUCT(PRODUCT(AB3:AB62+1)-1)</f>
        <v>1.011560627</v>
      </c>
      <c r="AQ63" s="27">
        <f t="shared" ref="AQ63:AQ192" si="16">AVERAGE($AP$63:$AP$281)</f>
        <v>1.124754597</v>
      </c>
      <c r="AR63" s="28" t="str">
        <f t="shared" ref="AR63:AR192" si="17">IF(AP63&lt;0,AP63,NA())</f>
        <v>#N/A</v>
      </c>
      <c r="AS63" s="27">
        <f t="shared" ref="AS63:AS192" si="18">STDEV(AB3:AB62)*SQRT(12)</f>
        <v>0.1360240851</v>
      </c>
      <c r="AT63" s="27">
        <f t="shared" ref="AT63:AT192" si="19">AVERAGE($AS$63:$AS$288)</f>
        <v>0.1040032305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214.9151757</v>
      </c>
      <c r="AB64" s="25">
        <v>0.0523</v>
      </c>
      <c r="AC64" s="14">
        <f t="shared" si="2"/>
        <v>-0.002725311589</v>
      </c>
      <c r="AD64" s="27">
        <f t="shared" si="3"/>
        <v>0.01363678756</v>
      </c>
      <c r="AE64" s="28" t="str">
        <f t="shared" si="4"/>
        <v>#N/A</v>
      </c>
      <c r="AF64" s="27">
        <f t="shared" si="5"/>
        <v>0.03692969698</v>
      </c>
      <c r="AG64" s="27">
        <f t="shared" si="6"/>
        <v>0.1713389488</v>
      </c>
      <c r="AH64" s="28" t="str">
        <f t="shared" si="7"/>
        <v>#N/A</v>
      </c>
      <c r="AI64" s="27">
        <f t="shared" si="8"/>
        <v>0.07687219618</v>
      </c>
      <c r="AJ64" s="27">
        <f t="shared" si="9"/>
        <v>0.1002911014</v>
      </c>
      <c r="AK64" s="27">
        <f t="shared" si="10"/>
        <v>0.7204611958</v>
      </c>
      <c r="AL64" s="27">
        <f t="shared" si="11"/>
        <v>0.6198793404</v>
      </c>
      <c r="AM64" s="28" t="str">
        <f t="shared" si="12"/>
        <v>#N/A</v>
      </c>
      <c r="AN64" s="27">
        <f t="shared" si="13"/>
        <v>0.09666599146</v>
      </c>
      <c r="AO64" s="27">
        <f t="shared" si="14"/>
        <v>0.1047112746</v>
      </c>
      <c r="AP64" s="27">
        <f t="shared" si="15"/>
        <v>1.096855755</v>
      </c>
      <c r="AQ64" s="27">
        <f t="shared" si="16"/>
        <v>1.124754597</v>
      </c>
      <c r="AR64" s="28" t="str">
        <f t="shared" si="17"/>
        <v>#N/A</v>
      </c>
      <c r="AS64" s="27">
        <f t="shared" si="18"/>
        <v>0.1348981309</v>
      </c>
      <c r="AT64" s="27">
        <f t="shared" si="19"/>
        <v>0.1040032305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222.7810711</v>
      </c>
      <c r="AB65" s="25">
        <v>0.0366</v>
      </c>
      <c r="AC65" s="14">
        <f t="shared" si="2"/>
        <v>0</v>
      </c>
      <c r="AD65" s="27">
        <f t="shared" si="3"/>
        <v>0.01363678756</v>
      </c>
      <c r="AE65" s="28" t="str">
        <f t="shared" si="4"/>
        <v>#N/A</v>
      </c>
      <c r="AF65" s="27">
        <f t="shared" si="5"/>
        <v>0.0665621392</v>
      </c>
      <c r="AG65" s="27">
        <f t="shared" si="6"/>
        <v>0.1713389488</v>
      </c>
      <c r="AH65" s="28" t="str">
        <f t="shared" si="7"/>
        <v>#N/A</v>
      </c>
      <c r="AI65" s="27">
        <f t="shared" si="8"/>
        <v>0.08381336409</v>
      </c>
      <c r="AJ65" s="27">
        <f t="shared" si="9"/>
        <v>0.1002911014</v>
      </c>
      <c r="AK65" s="27">
        <f t="shared" si="10"/>
        <v>0.674009539</v>
      </c>
      <c r="AL65" s="27">
        <f t="shared" si="11"/>
        <v>0.6198793404</v>
      </c>
      <c r="AM65" s="28" t="str">
        <f t="shared" si="12"/>
        <v>#N/A</v>
      </c>
      <c r="AN65" s="27">
        <f t="shared" si="13"/>
        <v>0.09114894979</v>
      </c>
      <c r="AO65" s="27">
        <f t="shared" si="14"/>
        <v>0.1047112746</v>
      </c>
      <c r="AP65" s="27">
        <f t="shared" si="15"/>
        <v>1.141629924</v>
      </c>
      <c r="AQ65" s="27">
        <f t="shared" si="16"/>
        <v>1.124754597</v>
      </c>
      <c r="AR65" s="28" t="str">
        <f t="shared" si="17"/>
        <v>#N/A</v>
      </c>
      <c r="AS65" s="27">
        <f t="shared" si="18"/>
        <v>0.1358225636</v>
      </c>
      <c r="AT65" s="27">
        <f t="shared" si="19"/>
        <v>0.1040032305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232.6725506</v>
      </c>
      <c r="AB66" s="25">
        <v>0.0444</v>
      </c>
      <c r="AC66" s="14">
        <f t="shared" si="2"/>
        <v>0</v>
      </c>
      <c r="AD66" s="27">
        <f t="shared" si="3"/>
        <v>0.01363678756</v>
      </c>
      <c r="AE66" s="28" t="str">
        <f t="shared" si="4"/>
        <v>#N/A</v>
      </c>
      <c r="AF66" s="27">
        <f t="shared" si="5"/>
        <v>0.1151441568</v>
      </c>
      <c r="AG66" s="27">
        <f t="shared" si="6"/>
        <v>0.1713389488</v>
      </c>
      <c r="AH66" s="28" t="str">
        <f t="shared" si="7"/>
        <v>#N/A</v>
      </c>
      <c r="AI66" s="27">
        <f t="shared" si="8"/>
        <v>0.09178692222</v>
      </c>
      <c r="AJ66" s="27">
        <f t="shared" si="9"/>
        <v>0.1002911014</v>
      </c>
      <c r="AK66" s="27">
        <f t="shared" si="10"/>
        <v>0.7206527398</v>
      </c>
      <c r="AL66" s="27">
        <f t="shared" si="11"/>
        <v>0.6198793404</v>
      </c>
      <c r="AM66" s="28" t="str">
        <f t="shared" si="12"/>
        <v>#N/A</v>
      </c>
      <c r="AN66" s="27">
        <f t="shared" si="13"/>
        <v>0.09192939061</v>
      </c>
      <c r="AO66" s="27">
        <f t="shared" si="14"/>
        <v>0.1047112746</v>
      </c>
      <c r="AP66" s="27">
        <f t="shared" si="15"/>
        <v>1.220235603</v>
      </c>
      <c r="AQ66" s="27">
        <f t="shared" si="16"/>
        <v>1.124754597</v>
      </c>
      <c r="AR66" s="28" t="str">
        <f t="shared" si="17"/>
        <v>#N/A</v>
      </c>
      <c r="AS66" s="27">
        <f t="shared" si="18"/>
        <v>0.1360655769</v>
      </c>
      <c r="AT66" s="27">
        <f t="shared" si="19"/>
        <v>0.1040032305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242.5378668</v>
      </c>
      <c r="AB67" s="25">
        <v>0.0424</v>
      </c>
      <c r="AC67" s="14">
        <f t="shared" si="2"/>
        <v>0</v>
      </c>
      <c r="AD67" s="27">
        <f t="shared" si="3"/>
        <v>0.01363678756</v>
      </c>
      <c r="AE67" s="28" t="str">
        <f t="shared" si="4"/>
        <v>#N/A</v>
      </c>
      <c r="AF67" s="27">
        <f t="shared" si="5"/>
        <v>0.1508031571</v>
      </c>
      <c r="AG67" s="27">
        <f t="shared" si="6"/>
        <v>0.1713389488</v>
      </c>
      <c r="AH67" s="28" t="str">
        <f t="shared" si="7"/>
        <v>#N/A</v>
      </c>
      <c r="AI67" s="27">
        <f t="shared" si="8"/>
        <v>0.09754241968</v>
      </c>
      <c r="AJ67" s="27">
        <f t="shared" si="9"/>
        <v>0.1002911014</v>
      </c>
      <c r="AK67" s="27">
        <f t="shared" si="10"/>
        <v>0.7559602516</v>
      </c>
      <c r="AL67" s="27">
        <f t="shared" si="11"/>
        <v>0.6198793404</v>
      </c>
      <c r="AM67" s="28" t="str">
        <f t="shared" si="12"/>
        <v>#N/A</v>
      </c>
      <c r="AN67" s="27">
        <f t="shared" si="13"/>
        <v>0.09333494982</v>
      </c>
      <c r="AO67" s="27">
        <f t="shared" si="14"/>
        <v>0.1047112746</v>
      </c>
      <c r="AP67" s="27">
        <f t="shared" si="15"/>
        <v>1.231989666</v>
      </c>
      <c r="AQ67" s="27">
        <f t="shared" si="16"/>
        <v>1.124754597</v>
      </c>
      <c r="AR67" s="28" t="str">
        <f t="shared" si="17"/>
        <v>#N/A</v>
      </c>
      <c r="AS67" s="27">
        <f t="shared" si="18"/>
        <v>0.1362912648</v>
      </c>
      <c r="AT67" s="27">
        <f t="shared" si="19"/>
        <v>0.1040032305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250.8326618</v>
      </c>
      <c r="AB68" s="25">
        <v>0.0342</v>
      </c>
      <c r="AC68" s="14">
        <f t="shared" si="2"/>
        <v>0</v>
      </c>
      <c r="AD68" s="27">
        <f t="shared" si="3"/>
        <v>0.01363678756</v>
      </c>
      <c r="AE68" s="28" t="str">
        <f t="shared" si="4"/>
        <v>#N/A</v>
      </c>
      <c r="AF68" s="27">
        <f t="shared" si="5"/>
        <v>0.1780269475</v>
      </c>
      <c r="AG68" s="27">
        <f t="shared" si="6"/>
        <v>0.1713389488</v>
      </c>
      <c r="AH68" s="28" t="str">
        <f t="shared" si="7"/>
        <v>#N/A</v>
      </c>
      <c r="AI68" s="27">
        <f t="shared" si="8"/>
        <v>0.09995065601</v>
      </c>
      <c r="AJ68" s="27">
        <f t="shared" si="9"/>
        <v>0.1002911014</v>
      </c>
      <c r="AK68" s="27">
        <f t="shared" si="10"/>
        <v>0.7315419225</v>
      </c>
      <c r="AL68" s="27">
        <f t="shared" si="11"/>
        <v>0.6198793404</v>
      </c>
      <c r="AM68" s="28" t="str">
        <f t="shared" si="12"/>
        <v>#N/A</v>
      </c>
      <c r="AN68" s="27">
        <f t="shared" si="13"/>
        <v>0.09148905321</v>
      </c>
      <c r="AO68" s="27">
        <f t="shared" si="14"/>
        <v>0.1047112746</v>
      </c>
      <c r="AP68" s="27">
        <f t="shared" si="15"/>
        <v>1.300628921</v>
      </c>
      <c r="AQ68" s="27">
        <f t="shared" si="16"/>
        <v>1.124754597</v>
      </c>
      <c r="AR68" s="28" t="str">
        <f t="shared" si="17"/>
        <v>#N/A</v>
      </c>
      <c r="AS68" s="27">
        <f t="shared" si="18"/>
        <v>0.1368641271</v>
      </c>
      <c r="AT68" s="27">
        <f t="shared" si="19"/>
        <v>0.1040032305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259.5616385</v>
      </c>
      <c r="AB69" s="25">
        <v>0.0348</v>
      </c>
      <c r="AC69" s="14">
        <f t="shared" si="2"/>
        <v>0</v>
      </c>
      <c r="AD69" s="27">
        <f t="shared" si="3"/>
        <v>0.01363678756</v>
      </c>
      <c r="AE69" s="28" t="str">
        <f t="shared" si="4"/>
        <v>#N/A</v>
      </c>
      <c r="AF69" s="27">
        <f t="shared" si="5"/>
        <v>0.2044484589</v>
      </c>
      <c r="AG69" s="27">
        <f t="shared" si="6"/>
        <v>0.1713389488</v>
      </c>
      <c r="AH69" s="28" t="str">
        <f t="shared" si="7"/>
        <v>#N/A</v>
      </c>
      <c r="AI69" s="27">
        <f t="shared" si="8"/>
        <v>0.1020055435</v>
      </c>
      <c r="AJ69" s="27">
        <f t="shared" si="9"/>
        <v>0.1002911014</v>
      </c>
      <c r="AK69" s="27">
        <f t="shared" si="10"/>
        <v>0.7690019324</v>
      </c>
      <c r="AL69" s="27">
        <f t="shared" si="11"/>
        <v>0.6198793404</v>
      </c>
      <c r="AM69" s="28" t="str">
        <f t="shared" si="12"/>
        <v>#N/A</v>
      </c>
      <c r="AN69" s="27">
        <f t="shared" si="13"/>
        <v>0.09208180369</v>
      </c>
      <c r="AO69" s="27">
        <f t="shared" si="14"/>
        <v>0.1047112746</v>
      </c>
      <c r="AP69" s="27">
        <f t="shared" si="15"/>
        <v>1.354587263</v>
      </c>
      <c r="AQ69" s="27">
        <f t="shared" si="16"/>
        <v>1.124754597</v>
      </c>
      <c r="AR69" s="28" t="str">
        <f t="shared" si="17"/>
        <v>#N/A</v>
      </c>
      <c r="AS69" s="27">
        <f t="shared" si="18"/>
        <v>0.137124946</v>
      </c>
      <c r="AT69" s="27">
        <f t="shared" si="19"/>
        <v>0.1040032305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278.0943395</v>
      </c>
      <c r="AB70" s="25">
        <v>0.0714</v>
      </c>
      <c r="AC70" s="14">
        <f t="shared" si="2"/>
        <v>0</v>
      </c>
      <c r="AD70" s="27">
        <f t="shared" si="3"/>
        <v>0.01363678756</v>
      </c>
      <c r="AE70" s="28" t="str">
        <f t="shared" si="4"/>
        <v>#N/A</v>
      </c>
      <c r="AF70" s="27">
        <f t="shared" si="5"/>
        <v>0.3258461717</v>
      </c>
      <c r="AG70" s="27">
        <f t="shared" si="6"/>
        <v>0.1713389488</v>
      </c>
      <c r="AH70" s="28" t="str">
        <f t="shared" si="7"/>
        <v>#N/A</v>
      </c>
      <c r="AI70" s="27">
        <f t="shared" si="8"/>
        <v>0.1043351375</v>
      </c>
      <c r="AJ70" s="27">
        <f t="shared" si="9"/>
        <v>0.1002911014</v>
      </c>
      <c r="AK70" s="27">
        <f t="shared" si="10"/>
        <v>0.7525736713</v>
      </c>
      <c r="AL70" s="27">
        <f t="shared" si="11"/>
        <v>0.6198793404</v>
      </c>
      <c r="AM70" s="28" t="str">
        <f t="shared" si="12"/>
        <v>#N/A</v>
      </c>
      <c r="AN70" s="27">
        <f t="shared" si="13"/>
        <v>0.09122996793</v>
      </c>
      <c r="AO70" s="27">
        <f t="shared" si="14"/>
        <v>0.1047112746</v>
      </c>
      <c r="AP70" s="27">
        <f t="shared" si="15"/>
        <v>1.141248704</v>
      </c>
      <c r="AQ70" s="27">
        <f t="shared" si="16"/>
        <v>1.124754597</v>
      </c>
      <c r="AR70" s="28" t="str">
        <f t="shared" si="17"/>
        <v>#N/A</v>
      </c>
      <c r="AS70" s="27">
        <f t="shared" si="18"/>
        <v>0.1256205937</v>
      </c>
      <c r="AT70" s="27">
        <f t="shared" si="19"/>
        <v>0.1040032305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285.880981</v>
      </c>
      <c r="AB71" s="25">
        <v>0.028</v>
      </c>
      <c r="AC71" s="14">
        <f t="shared" si="2"/>
        <v>0</v>
      </c>
      <c r="AD71" s="27">
        <f t="shared" si="3"/>
        <v>0.01363678756</v>
      </c>
      <c r="AE71" s="28" t="str">
        <f t="shared" si="4"/>
        <v>#N/A</v>
      </c>
      <c r="AF71" s="27">
        <f t="shared" si="5"/>
        <v>0.3855544012</v>
      </c>
      <c r="AG71" s="27">
        <f t="shared" si="6"/>
        <v>0.1713389488</v>
      </c>
      <c r="AH71" s="28" t="str">
        <f t="shared" si="7"/>
        <v>#N/A</v>
      </c>
      <c r="AI71" s="27">
        <f t="shared" si="8"/>
        <v>0.09452305154</v>
      </c>
      <c r="AJ71" s="27">
        <f t="shared" si="9"/>
        <v>0.1002911014</v>
      </c>
      <c r="AK71" s="27">
        <f t="shared" si="10"/>
        <v>0.8515998732</v>
      </c>
      <c r="AL71" s="27">
        <f t="shared" si="11"/>
        <v>0.6198793404</v>
      </c>
      <c r="AM71" s="28" t="str">
        <f t="shared" si="12"/>
        <v>#N/A</v>
      </c>
      <c r="AN71" s="27">
        <f t="shared" si="13"/>
        <v>0.09664965253</v>
      </c>
      <c r="AO71" s="27">
        <f t="shared" si="14"/>
        <v>0.1047112746</v>
      </c>
      <c r="AP71" s="27">
        <f t="shared" si="15"/>
        <v>1.637845075</v>
      </c>
      <c r="AQ71" s="27">
        <f t="shared" si="16"/>
        <v>1.124754597</v>
      </c>
      <c r="AR71" s="28" t="str">
        <f t="shared" si="17"/>
        <v>#N/A</v>
      </c>
      <c r="AS71" s="27">
        <f t="shared" si="18"/>
        <v>0.1101159591</v>
      </c>
      <c r="AT71" s="27">
        <f t="shared" si="19"/>
        <v>0.1040032305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287.2817978</v>
      </c>
      <c r="AB72" s="25">
        <v>0.0049</v>
      </c>
      <c r="AC72" s="14">
        <f t="shared" si="2"/>
        <v>0</v>
      </c>
      <c r="AD72" s="27">
        <f t="shared" si="3"/>
        <v>0.01363678756</v>
      </c>
      <c r="AE72" s="28" t="str">
        <f t="shared" si="4"/>
        <v>#N/A</v>
      </c>
      <c r="AF72" s="27">
        <f t="shared" si="5"/>
        <v>0.4233731525</v>
      </c>
      <c r="AG72" s="27">
        <f t="shared" si="6"/>
        <v>0.1713389488</v>
      </c>
      <c r="AH72" s="28" t="str">
        <f t="shared" si="7"/>
        <v>#N/A</v>
      </c>
      <c r="AI72" s="27">
        <f t="shared" si="8"/>
        <v>0.08217796099</v>
      </c>
      <c r="AJ72" s="27">
        <f t="shared" si="9"/>
        <v>0.1002911014</v>
      </c>
      <c r="AK72" s="27">
        <f t="shared" si="10"/>
        <v>0.8898378373</v>
      </c>
      <c r="AL72" s="27">
        <f t="shared" si="11"/>
        <v>0.6198793404</v>
      </c>
      <c r="AM72" s="28" t="str">
        <f t="shared" si="12"/>
        <v>#N/A</v>
      </c>
      <c r="AN72" s="27">
        <f t="shared" si="13"/>
        <v>0.096626079</v>
      </c>
      <c r="AO72" s="27">
        <f t="shared" si="14"/>
        <v>0.1047112746</v>
      </c>
      <c r="AP72" s="27">
        <f t="shared" si="15"/>
        <v>1.683262158</v>
      </c>
      <c r="AQ72" s="27">
        <f t="shared" si="16"/>
        <v>1.124754597</v>
      </c>
      <c r="AR72" s="28" t="str">
        <f t="shared" si="17"/>
        <v>#N/A</v>
      </c>
      <c r="AS72" s="27">
        <f t="shared" si="18"/>
        <v>0.1101923156</v>
      </c>
      <c r="AT72" s="27">
        <f t="shared" si="19"/>
        <v>0.1040032305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281.1052391</v>
      </c>
      <c r="AB73" s="25">
        <v>-0.0215</v>
      </c>
      <c r="AC73" s="14">
        <f t="shared" si="2"/>
        <v>-0.0215</v>
      </c>
      <c r="AD73" s="27">
        <f t="shared" si="3"/>
        <v>0.01363678756</v>
      </c>
      <c r="AE73" s="28">
        <f t="shared" si="4"/>
        <v>-0.0215</v>
      </c>
      <c r="AF73" s="27">
        <f t="shared" si="5"/>
        <v>0.4214846191</v>
      </c>
      <c r="AG73" s="27">
        <f t="shared" si="6"/>
        <v>0.1713389488</v>
      </c>
      <c r="AH73" s="28" t="str">
        <f t="shared" si="7"/>
        <v>#N/A</v>
      </c>
      <c r="AI73" s="27">
        <f t="shared" si="8"/>
        <v>0.08305179107</v>
      </c>
      <c r="AJ73" s="27">
        <f t="shared" si="9"/>
        <v>0.1002911014</v>
      </c>
      <c r="AK73" s="27">
        <f t="shared" si="10"/>
        <v>0.8468326779</v>
      </c>
      <c r="AL73" s="27">
        <f t="shared" si="11"/>
        <v>0.6198793404</v>
      </c>
      <c r="AM73" s="28" t="str">
        <f t="shared" si="12"/>
        <v>#N/A</v>
      </c>
      <c r="AN73" s="27">
        <f t="shared" si="13"/>
        <v>0.0967325754</v>
      </c>
      <c r="AO73" s="27">
        <f t="shared" si="14"/>
        <v>0.1047112746</v>
      </c>
      <c r="AP73" s="27">
        <f t="shared" si="15"/>
        <v>1.72888386</v>
      </c>
      <c r="AQ73" s="27">
        <f t="shared" si="16"/>
        <v>1.124754597</v>
      </c>
      <c r="AR73" s="28" t="str">
        <f t="shared" si="17"/>
        <v>#N/A</v>
      </c>
      <c r="AS73" s="27">
        <f t="shared" si="18"/>
        <v>0.1095482896</v>
      </c>
      <c r="AT73" s="27">
        <f t="shared" si="19"/>
        <v>0.1040032305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281.9485548</v>
      </c>
      <c r="AB74" s="35">
        <v>0.003</v>
      </c>
      <c r="AC74" s="14">
        <f t="shared" si="2"/>
        <v>-0.0185645</v>
      </c>
      <c r="AD74" s="27">
        <f t="shared" si="3"/>
        <v>0.01363678756</v>
      </c>
      <c r="AE74" s="28" t="str">
        <f t="shared" si="4"/>
        <v>#N/A</v>
      </c>
      <c r="AF74" s="36">
        <f t="shared" si="5"/>
        <v>0.4016408503</v>
      </c>
      <c r="AG74" s="27">
        <f t="shared" si="6"/>
        <v>0.1713389488</v>
      </c>
      <c r="AH74" s="37" t="str">
        <f t="shared" si="7"/>
        <v>#N/A</v>
      </c>
      <c r="AI74" s="36">
        <f t="shared" si="8"/>
        <v>0.08657833027</v>
      </c>
      <c r="AJ74" s="27">
        <f t="shared" si="9"/>
        <v>0.1002911014</v>
      </c>
      <c r="AK74" s="27">
        <f t="shared" si="10"/>
        <v>0.7918946706</v>
      </c>
      <c r="AL74" s="27">
        <f t="shared" si="11"/>
        <v>0.6198793404</v>
      </c>
      <c r="AM74" s="28" t="str">
        <f t="shared" si="12"/>
        <v>#N/A</v>
      </c>
      <c r="AN74" s="27">
        <f t="shared" si="13"/>
        <v>0.09921458562</v>
      </c>
      <c r="AO74" s="27">
        <f t="shared" si="14"/>
        <v>0.1047112746</v>
      </c>
      <c r="AP74" s="27">
        <f t="shared" si="15"/>
        <v>1.741210202</v>
      </c>
      <c r="AQ74" s="27">
        <f t="shared" si="16"/>
        <v>1.124754597</v>
      </c>
      <c r="AR74" s="28" t="str">
        <f t="shared" si="17"/>
        <v>#N/A</v>
      </c>
      <c r="AS74" s="27">
        <f t="shared" si="18"/>
        <v>0.1092121448</v>
      </c>
      <c r="AT74" s="27">
        <f t="shared" si="19"/>
        <v>0.1040032305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289.138243</v>
      </c>
      <c r="AB75" s="25">
        <v>0.0255</v>
      </c>
      <c r="AC75" s="14">
        <f t="shared" si="2"/>
        <v>0</v>
      </c>
      <c r="AD75" s="27">
        <f t="shared" si="3"/>
        <v>0.01363678756</v>
      </c>
      <c r="AE75" s="28" t="str">
        <f t="shared" si="4"/>
        <v>#N/A</v>
      </c>
      <c r="AF75" s="27">
        <f t="shared" si="5"/>
        <v>0.4157221432</v>
      </c>
      <c r="AG75" s="27">
        <f t="shared" si="6"/>
        <v>0.1713389488</v>
      </c>
      <c r="AH75" s="28" t="str">
        <f t="shared" si="7"/>
        <v>#N/A</v>
      </c>
      <c r="AI75" s="27">
        <f t="shared" si="8"/>
        <v>0.08543441929</v>
      </c>
      <c r="AJ75" s="27">
        <f t="shared" si="9"/>
        <v>0.1002911014</v>
      </c>
      <c r="AK75" s="27">
        <f t="shared" si="10"/>
        <v>0.6787505647</v>
      </c>
      <c r="AL75" s="27">
        <f t="shared" si="11"/>
        <v>0.6198793404</v>
      </c>
      <c r="AM75" s="37" t="str">
        <f t="shared" si="12"/>
        <v>#N/A</v>
      </c>
      <c r="AN75" s="27">
        <f t="shared" si="13"/>
        <v>0.09417775847</v>
      </c>
      <c r="AO75" s="27">
        <f t="shared" si="14"/>
        <v>0.1047112746</v>
      </c>
      <c r="AP75" s="27">
        <f t="shared" si="15"/>
        <v>1.741756913</v>
      </c>
      <c r="AQ75" s="27">
        <f t="shared" si="16"/>
        <v>1.124754597</v>
      </c>
      <c r="AR75" s="28" t="str">
        <f t="shared" si="17"/>
        <v>#N/A</v>
      </c>
      <c r="AS75" s="27">
        <f t="shared" si="18"/>
        <v>0.1092067352</v>
      </c>
      <c r="AT75" s="27">
        <f t="shared" si="19"/>
        <v>0.1040032305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290.9887277</v>
      </c>
      <c r="AB76" s="25">
        <v>0.0064</v>
      </c>
      <c r="AC76" s="14">
        <f t="shared" si="2"/>
        <v>0</v>
      </c>
      <c r="AD76" s="27">
        <f t="shared" si="3"/>
        <v>0.01363678756</v>
      </c>
      <c r="AE76" s="28" t="str">
        <f t="shared" si="4"/>
        <v>#N/A</v>
      </c>
      <c r="AF76" s="27">
        <f t="shared" si="5"/>
        <v>0.3539701272</v>
      </c>
      <c r="AG76" s="27">
        <f t="shared" si="6"/>
        <v>0.1713389488</v>
      </c>
      <c r="AH76" s="28" t="str">
        <f t="shared" si="7"/>
        <v>#N/A</v>
      </c>
      <c r="AI76" s="27">
        <f t="shared" si="8"/>
        <v>0.084493932</v>
      </c>
      <c r="AJ76" s="27">
        <f t="shared" si="9"/>
        <v>0.1002911014</v>
      </c>
      <c r="AK76" s="27">
        <f t="shared" si="10"/>
        <v>0.5903544611</v>
      </c>
      <c r="AL76" s="27">
        <f t="shared" si="11"/>
        <v>0.6198793404</v>
      </c>
      <c r="AM76" s="28" t="str">
        <f t="shared" si="12"/>
        <v>#N/A</v>
      </c>
      <c r="AN76" s="27">
        <f t="shared" si="13"/>
        <v>0.08548797019</v>
      </c>
      <c r="AO76" s="27">
        <f t="shared" si="14"/>
        <v>0.1047112746</v>
      </c>
      <c r="AP76" s="27">
        <f t="shared" si="15"/>
        <v>1.763585329</v>
      </c>
      <c r="AQ76" s="27">
        <f t="shared" si="16"/>
        <v>1.124754597</v>
      </c>
      <c r="AR76" s="28" t="str">
        <f t="shared" si="17"/>
        <v>#N/A</v>
      </c>
      <c r="AS76" s="27">
        <f t="shared" si="18"/>
        <v>0.1092664205</v>
      </c>
      <c r="AT76" s="27">
        <f t="shared" si="19"/>
        <v>0.1040032305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293.2584398</v>
      </c>
      <c r="AB77" s="25">
        <v>0.0078</v>
      </c>
      <c r="AC77" s="14">
        <f t="shared" si="2"/>
        <v>0</v>
      </c>
      <c r="AD77" s="27">
        <f t="shared" si="3"/>
        <v>0.01363678756</v>
      </c>
      <c r="AE77" s="28" t="str">
        <f t="shared" si="4"/>
        <v>#N/A</v>
      </c>
      <c r="AF77" s="27">
        <f t="shared" si="5"/>
        <v>0.3163525895</v>
      </c>
      <c r="AG77" s="27">
        <f t="shared" si="6"/>
        <v>0.1713389488</v>
      </c>
      <c r="AH77" s="28" t="str">
        <f t="shared" si="7"/>
        <v>#N/A</v>
      </c>
      <c r="AI77" s="27">
        <f t="shared" si="8"/>
        <v>0.085397014</v>
      </c>
      <c r="AJ77" s="27">
        <f t="shared" si="9"/>
        <v>0.1002911014</v>
      </c>
      <c r="AK77" s="27">
        <f t="shared" si="10"/>
        <v>0.6770041174</v>
      </c>
      <c r="AL77" s="27">
        <f t="shared" si="11"/>
        <v>0.6198793404</v>
      </c>
      <c r="AM77" s="28" t="str">
        <f t="shared" si="12"/>
        <v>#N/A</v>
      </c>
      <c r="AN77" s="27">
        <f t="shared" si="13"/>
        <v>0.07817037985</v>
      </c>
      <c r="AO77" s="27">
        <f t="shared" si="14"/>
        <v>0.1047112746</v>
      </c>
      <c r="AP77" s="27">
        <f t="shared" si="15"/>
        <v>1.828508365</v>
      </c>
      <c r="AQ77" s="27">
        <f t="shared" si="16"/>
        <v>1.124754597</v>
      </c>
      <c r="AR77" s="28" t="str">
        <f t="shared" si="17"/>
        <v>#N/A</v>
      </c>
      <c r="AS77" s="27">
        <f t="shared" si="18"/>
        <v>0.1082771665</v>
      </c>
      <c r="AT77" s="27">
        <f t="shared" si="19"/>
        <v>0.1040032305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294.7833837</v>
      </c>
      <c r="AB78" s="25">
        <v>0.0052</v>
      </c>
      <c r="AC78" s="14">
        <f t="shared" si="2"/>
        <v>0</v>
      </c>
      <c r="AD78" s="27">
        <f t="shared" si="3"/>
        <v>0.01363678756</v>
      </c>
      <c r="AE78" s="28" t="str">
        <f t="shared" si="4"/>
        <v>#N/A</v>
      </c>
      <c r="AF78" s="27">
        <f t="shared" si="5"/>
        <v>0.2669452537</v>
      </c>
      <c r="AG78" s="27">
        <f t="shared" si="6"/>
        <v>0.1713389488</v>
      </c>
      <c r="AH78" s="28" t="str">
        <f t="shared" si="7"/>
        <v>#N/A</v>
      </c>
      <c r="AI78" s="27">
        <f t="shared" si="8"/>
        <v>0.08388552264</v>
      </c>
      <c r="AJ78" s="27">
        <f t="shared" si="9"/>
        <v>0.1002911014</v>
      </c>
      <c r="AK78" s="27">
        <f t="shared" si="10"/>
        <v>0.660853724</v>
      </c>
      <c r="AL78" s="27">
        <f t="shared" si="11"/>
        <v>0.6198793404</v>
      </c>
      <c r="AM78" s="28" t="str">
        <f t="shared" si="12"/>
        <v>#N/A</v>
      </c>
      <c r="AN78" s="27">
        <f t="shared" si="13"/>
        <v>0.07825081226</v>
      </c>
      <c r="AO78" s="27">
        <f t="shared" si="14"/>
        <v>0.1047112746</v>
      </c>
      <c r="AP78" s="27">
        <f t="shared" si="15"/>
        <v>1.967798782</v>
      </c>
      <c r="AQ78" s="27">
        <f t="shared" si="16"/>
        <v>1.124754597</v>
      </c>
      <c r="AR78" s="28" t="str">
        <f t="shared" si="17"/>
        <v>#N/A</v>
      </c>
      <c r="AS78" s="27">
        <f t="shared" si="18"/>
        <v>0.105195637</v>
      </c>
      <c r="AT78" s="27">
        <f t="shared" si="19"/>
        <v>0.1040032305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292.7493784</v>
      </c>
      <c r="AB79" s="25">
        <v>-0.0069</v>
      </c>
      <c r="AC79" s="14">
        <f t="shared" si="2"/>
        <v>-0.0069</v>
      </c>
      <c r="AD79" s="27">
        <f t="shared" si="3"/>
        <v>0.01363678756</v>
      </c>
      <c r="AE79" s="28">
        <f t="shared" si="4"/>
        <v>-0.0069</v>
      </c>
      <c r="AF79" s="27">
        <f t="shared" si="5"/>
        <v>0.2070254522</v>
      </c>
      <c r="AG79" s="27">
        <f t="shared" si="6"/>
        <v>0.1713389488</v>
      </c>
      <c r="AH79" s="28" t="str">
        <f t="shared" si="7"/>
        <v>#N/A</v>
      </c>
      <c r="AI79" s="27">
        <f t="shared" si="8"/>
        <v>0.08412294034</v>
      </c>
      <c r="AJ79" s="27">
        <f t="shared" si="9"/>
        <v>0.1002911014</v>
      </c>
      <c r="AK79" s="27">
        <f t="shared" si="10"/>
        <v>0.6684890699</v>
      </c>
      <c r="AL79" s="27">
        <f t="shared" si="11"/>
        <v>0.6198793404</v>
      </c>
      <c r="AM79" s="28" t="str">
        <f t="shared" si="12"/>
        <v>#N/A</v>
      </c>
      <c r="AN79" s="27">
        <f t="shared" si="13"/>
        <v>0.07801666428</v>
      </c>
      <c r="AO79" s="27">
        <f t="shared" si="14"/>
        <v>0.1047112746</v>
      </c>
      <c r="AP79" s="27">
        <f t="shared" si="15"/>
        <v>1.88040102</v>
      </c>
      <c r="AQ79" s="27">
        <f t="shared" si="16"/>
        <v>1.124754597</v>
      </c>
      <c r="AR79" s="28" t="str">
        <f t="shared" si="17"/>
        <v>#N/A</v>
      </c>
      <c r="AS79" s="27">
        <f t="shared" si="18"/>
        <v>0.1050793526</v>
      </c>
      <c r="AT79" s="27">
        <f t="shared" si="19"/>
        <v>0.1040032305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296.233096</v>
      </c>
      <c r="AB80" s="25">
        <v>0.0119</v>
      </c>
      <c r="AC80" s="14">
        <f t="shared" si="2"/>
        <v>0</v>
      </c>
      <c r="AD80" s="27">
        <f t="shared" si="3"/>
        <v>0.01363678756</v>
      </c>
      <c r="AE80" s="28" t="str">
        <f t="shared" si="4"/>
        <v>#N/A</v>
      </c>
      <c r="AF80" s="27">
        <f t="shared" si="5"/>
        <v>0.180998893</v>
      </c>
      <c r="AG80" s="27">
        <f t="shared" si="6"/>
        <v>0.1713389488</v>
      </c>
      <c r="AH80" s="28" t="str">
        <f t="shared" si="7"/>
        <v>#N/A</v>
      </c>
      <c r="AI80" s="27">
        <f t="shared" si="8"/>
        <v>0.08180275057</v>
      </c>
      <c r="AJ80" s="27">
        <f t="shared" si="9"/>
        <v>0.1002911014</v>
      </c>
      <c r="AK80" s="27">
        <f t="shared" si="10"/>
        <v>0.6342602775</v>
      </c>
      <c r="AL80" s="27">
        <f t="shared" si="11"/>
        <v>0.6198793404</v>
      </c>
      <c r="AM80" s="28" t="str">
        <f t="shared" si="12"/>
        <v>#N/A</v>
      </c>
      <c r="AN80" s="27">
        <f t="shared" si="13"/>
        <v>0.07899545677</v>
      </c>
      <c r="AO80" s="27">
        <f t="shared" si="14"/>
        <v>0.1047112746</v>
      </c>
      <c r="AP80" s="27">
        <f t="shared" si="15"/>
        <v>1.872591135</v>
      </c>
      <c r="AQ80" s="27">
        <f t="shared" si="16"/>
        <v>1.124754597</v>
      </c>
      <c r="AR80" s="28" t="str">
        <f t="shared" si="17"/>
        <v>#N/A</v>
      </c>
      <c r="AS80" s="27">
        <f t="shared" si="18"/>
        <v>0.1052034117</v>
      </c>
      <c r="AT80" s="27">
        <f t="shared" si="19"/>
        <v>0.1040032305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305.8606716</v>
      </c>
      <c r="AB81" s="25">
        <v>0.0325</v>
      </c>
      <c r="AC81" s="14">
        <f t="shared" si="2"/>
        <v>0</v>
      </c>
      <c r="AD81" s="27">
        <f t="shared" si="3"/>
        <v>0.01363678756</v>
      </c>
      <c r="AE81" s="28" t="str">
        <f t="shared" si="4"/>
        <v>#N/A</v>
      </c>
      <c r="AF81" s="27">
        <f t="shared" si="5"/>
        <v>0.1783739438</v>
      </c>
      <c r="AG81" s="27">
        <f t="shared" si="6"/>
        <v>0.1713389488</v>
      </c>
      <c r="AH81" s="28" t="str">
        <f t="shared" si="7"/>
        <v>#N/A</v>
      </c>
      <c r="AI81" s="27">
        <f t="shared" si="8"/>
        <v>0.0812012763</v>
      </c>
      <c r="AJ81" s="27">
        <f t="shared" si="9"/>
        <v>0.1002911014</v>
      </c>
      <c r="AK81" s="27">
        <f t="shared" si="10"/>
        <v>0.5928606962</v>
      </c>
      <c r="AL81" s="27">
        <f t="shared" si="11"/>
        <v>0.6198793404</v>
      </c>
      <c r="AM81" s="28" t="str">
        <f t="shared" si="12"/>
        <v>#N/A</v>
      </c>
      <c r="AN81" s="27">
        <f t="shared" si="13"/>
        <v>0.07767989015</v>
      </c>
      <c r="AO81" s="27">
        <f t="shared" si="14"/>
        <v>0.1047112746</v>
      </c>
      <c r="AP81" s="27">
        <f t="shared" si="15"/>
        <v>1.920207926</v>
      </c>
      <c r="AQ81" s="27">
        <f t="shared" si="16"/>
        <v>1.124754597</v>
      </c>
      <c r="AR81" s="28" t="str">
        <f t="shared" si="17"/>
        <v>#N/A</v>
      </c>
      <c r="AS81" s="27">
        <f t="shared" si="18"/>
        <v>0.1047344812</v>
      </c>
      <c r="AT81" s="27">
        <f t="shared" si="19"/>
        <v>0.1040032305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309.9592046</v>
      </c>
      <c r="AB82" s="25">
        <v>0.0134</v>
      </c>
      <c r="AC82" s="14">
        <f t="shared" si="2"/>
        <v>0</v>
      </c>
      <c r="AD82" s="27">
        <f t="shared" si="3"/>
        <v>0.01363678756</v>
      </c>
      <c r="AE82" s="28" t="str">
        <f t="shared" si="4"/>
        <v>#N/A</v>
      </c>
      <c r="AF82" s="27">
        <f t="shared" si="5"/>
        <v>0.1145829332</v>
      </c>
      <c r="AG82" s="27">
        <f t="shared" si="6"/>
        <v>0.1713389488</v>
      </c>
      <c r="AH82" s="28" t="str">
        <f t="shared" si="7"/>
        <v>#N/A</v>
      </c>
      <c r="AI82" s="27">
        <f t="shared" si="8"/>
        <v>0.05192347516</v>
      </c>
      <c r="AJ82" s="27">
        <f t="shared" si="9"/>
        <v>0.1002911014</v>
      </c>
      <c r="AK82" s="27">
        <f t="shared" si="10"/>
        <v>0.6530592711</v>
      </c>
      <c r="AL82" s="27">
        <f t="shared" si="11"/>
        <v>0.6198793404</v>
      </c>
      <c r="AM82" s="28" t="str">
        <f t="shared" si="12"/>
        <v>#N/A</v>
      </c>
      <c r="AN82" s="27">
        <f t="shared" si="13"/>
        <v>0.0776669814</v>
      </c>
      <c r="AO82" s="27">
        <f t="shared" si="14"/>
        <v>0.1047112746</v>
      </c>
      <c r="AP82" s="27">
        <f t="shared" si="15"/>
        <v>2.017830731</v>
      </c>
      <c r="AQ82" s="27">
        <f t="shared" si="16"/>
        <v>1.124754597</v>
      </c>
      <c r="AR82" s="28" t="str">
        <f t="shared" si="17"/>
        <v>#N/A</v>
      </c>
      <c r="AS82" s="27">
        <f t="shared" si="18"/>
        <v>0.1045440481</v>
      </c>
      <c r="AT82" s="27">
        <f t="shared" si="19"/>
        <v>0.1040032305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311.8189598</v>
      </c>
      <c r="AB83" s="25">
        <v>0.006</v>
      </c>
      <c r="AC83" s="14">
        <f t="shared" si="2"/>
        <v>0</v>
      </c>
      <c r="AD83" s="27">
        <f t="shared" si="3"/>
        <v>0.01363678756</v>
      </c>
      <c r="AE83" s="28" t="str">
        <f t="shared" si="4"/>
        <v>#N/A</v>
      </c>
      <c r="AF83" s="27">
        <f t="shared" si="5"/>
        <v>0.09072999103</v>
      </c>
      <c r="AG83" s="27">
        <f t="shared" si="6"/>
        <v>0.1713389488</v>
      </c>
      <c r="AH83" s="28" t="str">
        <f t="shared" si="7"/>
        <v>#N/A</v>
      </c>
      <c r="AI83" s="27">
        <f t="shared" si="8"/>
        <v>0.04771632082</v>
      </c>
      <c r="AJ83" s="27">
        <f t="shared" si="9"/>
        <v>0.1002911014</v>
      </c>
      <c r="AK83" s="27">
        <f t="shared" si="10"/>
        <v>0.690424082</v>
      </c>
      <c r="AL83" s="27">
        <f t="shared" si="11"/>
        <v>0.6198793404</v>
      </c>
      <c r="AM83" s="28" t="str">
        <f t="shared" si="12"/>
        <v>#N/A</v>
      </c>
      <c r="AN83" s="27">
        <f t="shared" si="13"/>
        <v>0.076429872</v>
      </c>
      <c r="AO83" s="27">
        <f t="shared" si="14"/>
        <v>0.1047112746</v>
      </c>
      <c r="AP83" s="27">
        <f t="shared" si="15"/>
        <v>2.124190074</v>
      </c>
      <c r="AQ83" s="27">
        <f t="shared" si="16"/>
        <v>1.124754597</v>
      </c>
      <c r="AR83" s="28" t="str">
        <f t="shared" si="17"/>
        <v>#N/A</v>
      </c>
      <c r="AS83" s="27">
        <f t="shared" si="18"/>
        <v>0.1029785655</v>
      </c>
      <c r="AT83" s="27">
        <f t="shared" si="19"/>
        <v>0.1040032305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316.2156071</v>
      </c>
      <c r="AB84" s="25">
        <v>0.0141</v>
      </c>
      <c r="AC84" s="14">
        <f t="shared" si="2"/>
        <v>0</v>
      </c>
      <c r="AD84" s="27">
        <f t="shared" si="3"/>
        <v>0.01363678756</v>
      </c>
      <c r="AE84" s="28" t="str">
        <f t="shared" si="4"/>
        <v>#N/A</v>
      </c>
      <c r="AF84" s="27">
        <f t="shared" si="5"/>
        <v>0.1007157766</v>
      </c>
      <c r="AG84" s="27">
        <f t="shared" si="6"/>
        <v>0.1713389488</v>
      </c>
      <c r="AH84" s="28" t="str">
        <f t="shared" si="7"/>
        <v>#N/A</v>
      </c>
      <c r="AI84" s="27">
        <f t="shared" si="8"/>
        <v>0.04808647514</v>
      </c>
      <c r="AJ84" s="27">
        <f t="shared" si="9"/>
        <v>0.1002911014</v>
      </c>
      <c r="AK84" s="27">
        <f t="shared" si="10"/>
        <v>0.655374892</v>
      </c>
      <c r="AL84" s="27">
        <f t="shared" si="11"/>
        <v>0.6198793404</v>
      </c>
      <c r="AM84" s="28" t="str">
        <f t="shared" si="12"/>
        <v>#N/A</v>
      </c>
      <c r="AN84" s="27">
        <f t="shared" si="13"/>
        <v>0.07623627121</v>
      </c>
      <c r="AO84" s="27">
        <f t="shared" si="14"/>
        <v>0.1047112746</v>
      </c>
      <c r="AP84" s="27">
        <f t="shared" si="15"/>
        <v>2.226170411</v>
      </c>
      <c r="AQ84" s="27">
        <f t="shared" si="16"/>
        <v>1.124754597</v>
      </c>
      <c r="AR84" s="28" t="str">
        <f t="shared" si="17"/>
        <v>#N/A</v>
      </c>
      <c r="AS84" s="27">
        <f t="shared" si="18"/>
        <v>0.1010926777</v>
      </c>
      <c r="AT84" s="27">
        <f t="shared" si="19"/>
        <v>0.1040032305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327.3147749</v>
      </c>
      <c r="AB85" s="25">
        <v>0.0351</v>
      </c>
      <c r="AC85" s="14">
        <f t="shared" si="2"/>
        <v>0</v>
      </c>
      <c r="AD85" s="27">
        <f t="shared" si="3"/>
        <v>0.01363678756</v>
      </c>
      <c r="AE85" s="28" t="str">
        <f t="shared" si="4"/>
        <v>#N/A</v>
      </c>
      <c r="AF85" s="27">
        <f t="shared" si="5"/>
        <v>0.1643851818</v>
      </c>
      <c r="AG85" s="27">
        <f t="shared" si="6"/>
        <v>0.1713389488</v>
      </c>
      <c r="AH85" s="28" t="str">
        <f t="shared" si="7"/>
        <v>#N/A</v>
      </c>
      <c r="AI85" s="27">
        <f t="shared" si="8"/>
        <v>0.04311009163</v>
      </c>
      <c r="AJ85" s="27">
        <f t="shared" si="9"/>
        <v>0.1002911014</v>
      </c>
      <c r="AK85" s="27">
        <f t="shared" si="10"/>
        <v>0.6081192432</v>
      </c>
      <c r="AL85" s="27">
        <f t="shared" si="11"/>
        <v>0.6198793404</v>
      </c>
      <c r="AM85" s="28" t="str">
        <f t="shared" si="12"/>
        <v>#N/A</v>
      </c>
      <c r="AN85" s="27">
        <f t="shared" si="13"/>
        <v>0.0741872759</v>
      </c>
      <c r="AO85" s="27">
        <f t="shared" si="14"/>
        <v>0.1047112746</v>
      </c>
      <c r="AP85" s="27">
        <f t="shared" si="15"/>
        <v>2.216022229</v>
      </c>
      <c r="AQ85" s="27">
        <f t="shared" si="16"/>
        <v>1.124754597</v>
      </c>
      <c r="AR85" s="28" t="str">
        <f t="shared" si="17"/>
        <v>#N/A</v>
      </c>
      <c r="AS85" s="27">
        <f t="shared" si="18"/>
        <v>0.1011209372</v>
      </c>
      <c r="AT85" s="27">
        <f t="shared" si="19"/>
        <v>0.1040032305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336.6105146</v>
      </c>
      <c r="AB86" s="35">
        <v>0.0284</v>
      </c>
      <c r="AC86" s="14">
        <f t="shared" si="2"/>
        <v>0</v>
      </c>
      <c r="AD86" s="27">
        <f t="shared" si="3"/>
        <v>0.01363678756</v>
      </c>
      <c r="AE86" s="28" t="str">
        <f t="shared" si="4"/>
        <v>#N/A</v>
      </c>
      <c r="AF86" s="36">
        <f t="shared" si="5"/>
        <v>0.1938721046</v>
      </c>
      <c r="AG86" s="27">
        <f t="shared" si="6"/>
        <v>0.1713389488</v>
      </c>
      <c r="AH86" s="37" t="str">
        <f t="shared" si="7"/>
        <v>#N/A</v>
      </c>
      <c r="AI86" s="36">
        <f t="shared" si="8"/>
        <v>0.04425714118</v>
      </c>
      <c r="AJ86" s="27">
        <f t="shared" si="9"/>
        <v>0.1002911014</v>
      </c>
      <c r="AK86" s="27">
        <f t="shared" si="10"/>
        <v>0.6475940103</v>
      </c>
      <c r="AL86" s="27">
        <f t="shared" si="11"/>
        <v>0.6198793404</v>
      </c>
      <c r="AM86" s="28" t="str">
        <f t="shared" si="12"/>
        <v>#N/A</v>
      </c>
      <c r="AN86" s="27">
        <f t="shared" si="13"/>
        <v>0.07519507773</v>
      </c>
      <c r="AO86" s="27">
        <f t="shared" si="14"/>
        <v>0.1047112746</v>
      </c>
      <c r="AP86" s="27">
        <f t="shared" si="15"/>
        <v>1.944630349</v>
      </c>
      <c r="AQ86" s="27">
        <f t="shared" si="16"/>
        <v>1.124754597</v>
      </c>
      <c r="AR86" s="28" t="str">
        <f t="shared" si="17"/>
        <v>#N/A</v>
      </c>
      <c r="AS86" s="27">
        <f t="shared" si="18"/>
        <v>0.08809077445</v>
      </c>
      <c r="AT86" s="27">
        <f t="shared" si="19"/>
        <v>0.1040032305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344.0159459</v>
      </c>
      <c r="AB87" s="25">
        <v>0.022</v>
      </c>
      <c r="AC87" s="14">
        <f t="shared" si="2"/>
        <v>0</v>
      </c>
      <c r="AD87" s="27">
        <f t="shared" si="3"/>
        <v>0.01363678756</v>
      </c>
      <c r="AE87" s="28" t="str">
        <f t="shared" si="4"/>
        <v>#N/A</v>
      </c>
      <c r="AF87" s="27">
        <f t="shared" si="5"/>
        <v>0.1897974558</v>
      </c>
      <c r="AG87" s="27">
        <f t="shared" si="6"/>
        <v>0.1713389488</v>
      </c>
      <c r="AH87" s="28" t="str">
        <f t="shared" si="7"/>
        <v>#N/A</v>
      </c>
      <c r="AI87" s="27">
        <f t="shared" si="8"/>
        <v>0.04347851089</v>
      </c>
      <c r="AJ87" s="27">
        <f t="shared" si="9"/>
        <v>0.1002911014</v>
      </c>
      <c r="AK87" s="27">
        <f t="shared" si="10"/>
        <v>0.6649166554</v>
      </c>
      <c r="AL87" s="27">
        <f t="shared" si="11"/>
        <v>0.6198793404</v>
      </c>
      <c r="AM87" s="37" t="str">
        <f t="shared" si="12"/>
        <v>#N/A</v>
      </c>
      <c r="AN87" s="27">
        <f t="shared" si="13"/>
        <v>0.07561880844</v>
      </c>
      <c r="AO87" s="27">
        <f t="shared" si="14"/>
        <v>0.1047112746</v>
      </c>
      <c r="AP87" s="27">
        <f t="shared" si="15"/>
        <v>1.905639849</v>
      </c>
      <c r="AQ87" s="27">
        <f t="shared" si="16"/>
        <v>1.124754597</v>
      </c>
      <c r="AR87" s="28" t="str">
        <f t="shared" si="17"/>
        <v>#N/A</v>
      </c>
      <c r="AS87" s="27">
        <f t="shared" si="18"/>
        <v>0.08754930892</v>
      </c>
      <c r="AT87" s="27">
        <f t="shared" si="19"/>
        <v>0.1040032305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344.4975682</v>
      </c>
      <c r="AB88" s="25">
        <v>0.0014</v>
      </c>
      <c r="AC88" s="14">
        <f t="shared" si="2"/>
        <v>0</v>
      </c>
      <c r="AD88" s="27">
        <f t="shared" si="3"/>
        <v>0.01363678756</v>
      </c>
      <c r="AE88" s="28" t="str">
        <f t="shared" si="4"/>
        <v>#N/A</v>
      </c>
      <c r="AF88" s="27">
        <f t="shared" si="5"/>
        <v>0.1838862999</v>
      </c>
      <c r="AG88" s="27">
        <f t="shared" si="6"/>
        <v>0.1713389488</v>
      </c>
      <c r="AH88" s="28" t="str">
        <f t="shared" si="7"/>
        <v>#N/A</v>
      </c>
      <c r="AI88" s="27">
        <f t="shared" si="8"/>
        <v>0.04478249455</v>
      </c>
      <c r="AJ88" s="27">
        <f t="shared" si="9"/>
        <v>0.1002911014</v>
      </c>
      <c r="AK88" s="27">
        <f t="shared" si="10"/>
        <v>0.6875382543</v>
      </c>
      <c r="AL88" s="27">
        <f t="shared" si="11"/>
        <v>0.6198793404</v>
      </c>
      <c r="AM88" s="28" t="str">
        <f t="shared" si="12"/>
        <v>#N/A</v>
      </c>
      <c r="AN88" s="27">
        <f t="shared" si="13"/>
        <v>0.0756480491</v>
      </c>
      <c r="AO88" s="27">
        <f t="shared" si="14"/>
        <v>0.1047112746</v>
      </c>
      <c r="AP88" s="27">
        <f t="shared" si="15"/>
        <v>1.897983728</v>
      </c>
      <c r="AQ88" s="27">
        <f t="shared" si="16"/>
        <v>1.124754597</v>
      </c>
      <c r="AR88" s="28" t="str">
        <f t="shared" si="17"/>
        <v>#N/A</v>
      </c>
      <c r="AS88" s="27">
        <f t="shared" si="18"/>
        <v>0.08751713033</v>
      </c>
      <c r="AT88" s="27">
        <f t="shared" si="19"/>
        <v>0.1040032305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355.4525909</v>
      </c>
      <c r="AB89" s="25">
        <v>0.0318</v>
      </c>
      <c r="AC89" s="14">
        <f t="shared" si="2"/>
        <v>0</v>
      </c>
      <c r="AD89" s="27">
        <f t="shared" si="3"/>
        <v>0.01363678756</v>
      </c>
      <c r="AE89" s="28" t="str">
        <f t="shared" si="4"/>
        <v>#N/A</v>
      </c>
      <c r="AF89" s="27">
        <f t="shared" si="5"/>
        <v>0.2120796629</v>
      </c>
      <c r="AG89" s="27">
        <f t="shared" si="6"/>
        <v>0.1713389488</v>
      </c>
      <c r="AH89" s="28" t="str">
        <f t="shared" si="7"/>
        <v>#N/A</v>
      </c>
      <c r="AI89" s="27">
        <f t="shared" si="8"/>
        <v>0.04737259469</v>
      </c>
      <c r="AJ89" s="27">
        <f t="shared" si="9"/>
        <v>0.1002911014</v>
      </c>
      <c r="AK89" s="27">
        <f t="shared" si="10"/>
        <v>0.6621430195</v>
      </c>
      <c r="AL89" s="27">
        <f t="shared" si="11"/>
        <v>0.6198793404</v>
      </c>
      <c r="AM89" s="28" t="str">
        <f t="shared" si="12"/>
        <v>#N/A</v>
      </c>
      <c r="AN89" s="27">
        <f t="shared" si="13"/>
        <v>0.07603586121</v>
      </c>
      <c r="AO89" s="27">
        <f t="shared" si="14"/>
        <v>0.1047112746</v>
      </c>
      <c r="AP89" s="27">
        <f t="shared" si="15"/>
        <v>1.68334804</v>
      </c>
      <c r="AQ89" s="27">
        <f t="shared" si="16"/>
        <v>1.124754597</v>
      </c>
      <c r="AR89" s="28" t="str">
        <f t="shared" si="17"/>
        <v>#N/A</v>
      </c>
      <c r="AS89" s="27">
        <f t="shared" si="18"/>
        <v>0.08294509436</v>
      </c>
      <c r="AT89" s="27">
        <f t="shared" si="19"/>
        <v>0.1040032305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355.4881361</v>
      </c>
      <c r="AB90" s="25">
        <v>1.0E-4</v>
      </c>
      <c r="AC90" s="14">
        <f t="shared" si="2"/>
        <v>0</v>
      </c>
      <c r="AD90" s="27">
        <f t="shared" si="3"/>
        <v>0.01363678756</v>
      </c>
      <c r="AE90" s="28" t="str">
        <f t="shared" si="4"/>
        <v>#N/A</v>
      </c>
      <c r="AF90" s="27">
        <f t="shared" si="5"/>
        <v>0.2059300347</v>
      </c>
      <c r="AG90" s="27">
        <f t="shared" si="6"/>
        <v>0.1713389488</v>
      </c>
      <c r="AH90" s="28" t="str">
        <f t="shared" si="7"/>
        <v>#N/A</v>
      </c>
      <c r="AI90" s="27">
        <f t="shared" si="8"/>
        <v>0.04891867091</v>
      </c>
      <c r="AJ90" s="27">
        <f t="shared" si="9"/>
        <v>0.1002911014</v>
      </c>
      <c r="AK90" s="27">
        <f t="shared" si="10"/>
        <v>0.701725707</v>
      </c>
      <c r="AL90" s="27">
        <f t="shared" si="11"/>
        <v>0.6198793404</v>
      </c>
      <c r="AM90" s="28" t="str">
        <f t="shared" si="12"/>
        <v>#N/A</v>
      </c>
      <c r="AN90" s="27">
        <f t="shared" si="13"/>
        <v>0.07657743544</v>
      </c>
      <c r="AO90" s="27">
        <f t="shared" si="14"/>
        <v>0.1047112746</v>
      </c>
      <c r="AP90" s="27">
        <f t="shared" si="15"/>
        <v>1.745343091</v>
      </c>
      <c r="AQ90" s="27">
        <f t="shared" si="16"/>
        <v>1.124754597</v>
      </c>
      <c r="AR90" s="28" t="str">
        <f t="shared" si="17"/>
        <v>#N/A</v>
      </c>
      <c r="AS90" s="27">
        <f t="shared" si="18"/>
        <v>0.08312159339</v>
      </c>
      <c r="AT90" s="27">
        <f t="shared" si="19"/>
        <v>0.1040032305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361.2114951</v>
      </c>
      <c r="AB91" s="25">
        <v>0.0161</v>
      </c>
      <c r="AC91" s="14">
        <f t="shared" si="2"/>
        <v>0</v>
      </c>
      <c r="AD91" s="27">
        <f t="shared" si="3"/>
        <v>0.01363678756</v>
      </c>
      <c r="AE91" s="28" t="str">
        <f t="shared" si="4"/>
        <v>#N/A</v>
      </c>
      <c r="AF91" s="27">
        <f t="shared" si="5"/>
        <v>0.2338591363</v>
      </c>
      <c r="AG91" s="27">
        <f t="shared" si="6"/>
        <v>0.1713389488</v>
      </c>
      <c r="AH91" s="28" t="str">
        <f t="shared" si="7"/>
        <v>#N/A</v>
      </c>
      <c r="AI91" s="27">
        <f t="shared" si="8"/>
        <v>0.04221460325</v>
      </c>
      <c r="AJ91" s="27">
        <f t="shared" si="9"/>
        <v>0.1002911014</v>
      </c>
      <c r="AK91" s="27">
        <f t="shared" si="10"/>
        <v>0.7037700266</v>
      </c>
      <c r="AL91" s="27">
        <f t="shared" si="11"/>
        <v>0.6198793404</v>
      </c>
      <c r="AM91" s="28" t="str">
        <f t="shared" si="12"/>
        <v>#N/A</v>
      </c>
      <c r="AN91" s="27">
        <f t="shared" si="13"/>
        <v>0.0764934258</v>
      </c>
      <c r="AO91" s="27">
        <f t="shared" si="14"/>
        <v>0.1047112746</v>
      </c>
      <c r="AP91" s="27">
        <f t="shared" si="15"/>
        <v>1.682839188</v>
      </c>
      <c r="AQ91" s="27">
        <f t="shared" si="16"/>
        <v>1.124754597</v>
      </c>
      <c r="AR91" s="28" t="str">
        <f t="shared" si="17"/>
        <v>#N/A</v>
      </c>
      <c r="AS91" s="27">
        <f t="shared" si="18"/>
        <v>0.08342363929</v>
      </c>
      <c r="AT91" s="27">
        <f t="shared" si="19"/>
        <v>0.1040032305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362.2228873</v>
      </c>
      <c r="AB92" s="25">
        <v>0.0028</v>
      </c>
      <c r="AC92" s="14">
        <f t="shared" si="2"/>
        <v>0</v>
      </c>
      <c r="AD92" s="27">
        <f t="shared" si="3"/>
        <v>0.01363678756</v>
      </c>
      <c r="AE92" s="28" t="str">
        <f t="shared" si="4"/>
        <v>#N/A</v>
      </c>
      <c r="AF92" s="27">
        <f t="shared" si="5"/>
        <v>0.2227630614</v>
      </c>
      <c r="AG92" s="27">
        <f t="shared" si="6"/>
        <v>0.1713389488</v>
      </c>
      <c r="AH92" s="28" t="str">
        <f t="shared" si="7"/>
        <v>#N/A</v>
      </c>
      <c r="AI92" s="27">
        <f t="shared" si="8"/>
        <v>0.04450506611</v>
      </c>
      <c r="AJ92" s="27">
        <f t="shared" si="9"/>
        <v>0.1002911014</v>
      </c>
      <c r="AK92" s="27">
        <f t="shared" si="10"/>
        <v>0.7138904306</v>
      </c>
      <c r="AL92" s="27">
        <f t="shared" si="11"/>
        <v>0.6198793404</v>
      </c>
      <c r="AM92" s="28" t="str">
        <f t="shared" si="12"/>
        <v>#N/A</v>
      </c>
      <c r="AN92" s="27">
        <f t="shared" si="13"/>
        <v>0.07643618191</v>
      </c>
      <c r="AO92" s="27">
        <f t="shared" si="14"/>
        <v>0.1047112746</v>
      </c>
      <c r="AP92" s="27">
        <f t="shared" si="15"/>
        <v>1.578784315</v>
      </c>
      <c r="AQ92" s="27">
        <f t="shared" si="16"/>
        <v>1.124754597</v>
      </c>
      <c r="AR92" s="28" t="str">
        <f t="shared" si="17"/>
        <v>#N/A</v>
      </c>
      <c r="AS92" s="27">
        <f t="shared" si="18"/>
        <v>0.08139187816</v>
      </c>
      <c r="AT92" s="27">
        <f t="shared" si="19"/>
        <v>0.1040032305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372.2926836</v>
      </c>
      <c r="AB93" s="25">
        <v>0.0278</v>
      </c>
      <c r="AC93" s="14">
        <f t="shared" si="2"/>
        <v>0</v>
      </c>
      <c r="AD93" s="27">
        <f t="shared" si="3"/>
        <v>0.01363678756</v>
      </c>
      <c r="AE93" s="28" t="str">
        <f t="shared" si="4"/>
        <v>#N/A</v>
      </c>
      <c r="AF93" s="27">
        <f t="shared" si="5"/>
        <v>0.2171969729</v>
      </c>
      <c r="AG93" s="27">
        <f t="shared" si="6"/>
        <v>0.1713389488</v>
      </c>
      <c r="AH93" s="28" t="str">
        <f t="shared" si="7"/>
        <v>#N/A</v>
      </c>
      <c r="AI93" s="27">
        <f t="shared" si="8"/>
        <v>0.04293703635</v>
      </c>
      <c r="AJ93" s="27">
        <f t="shared" si="9"/>
        <v>0.1002911014</v>
      </c>
      <c r="AK93" s="27">
        <f t="shared" si="10"/>
        <v>0.7011673006</v>
      </c>
      <c r="AL93" s="27">
        <f t="shared" si="11"/>
        <v>0.6198793404</v>
      </c>
      <c r="AM93" s="28" t="str">
        <f t="shared" si="12"/>
        <v>#N/A</v>
      </c>
      <c r="AN93" s="27">
        <f t="shared" si="13"/>
        <v>0.07672686188</v>
      </c>
      <c r="AO93" s="27">
        <f t="shared" si="14"/>
        <v>0.1047112746</v>
      </c>
      <c r="AP93" s="27">
        <f t="shared" si="15"/>
        <v>1.554583534</v>
      </c>
      <c r="AQ93" s="27">
        <f t="shared" si="16"/>
        <v>1.124754597</v>
      </c>
      <c r="AR93" s="28" t="str">
        <f t="shared" si="17"/>
        <v>#N/A</v>
      </c>
      <c r="AS93" s="27">
        <f t="shared" si="18"/>
        <v>0.08159461826</v>
      </c>
      <c r="AT93" s="27">
        <f t="shared" si="19"/>
        <v>0.1040032305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380.259747</v>
      </c>
      <c r="AB94" s="25">
        <v>0.0214</v>
      </c>
      <c r="AC94" s="14">
        <f t="shared" si="2"/>
        <v>0</v>
      </c>
      <c r="AD94" s="27">
        <f t="shared" si="3"/>
        <v>0.01363678756</v>
      </c>
      <c r="AE94" s="28" t="str">
        <f t="shared" si="4"/>
        <v>#N/A</v>
      </c>
      <c r="AF94" s="27">
        <f t="shared" si="5"/>
        <v>0.2268057905</v>
      </c>
      <c r="AG94" s="27">
        <f t="shared" si="6"/>
        <v>0.1713389488</v>
      </c>
      <c r="AH94" s="28" t="str">
        <f t="shared" si="7"/>
        <v>#N/A</v>
      </c>
      <c r="AI94" s="27">
        <f t="shared" si="8"/>
        <v>0.04303516532</v>
      </c>
      <c r="AJ94" s="27">
        <f t="shared" si="9"/>
        <v>0.1002911014</v>
      </c>
      <c r="AK94" s="27">
        <f t="shared" si="10"/>
        <v>0.7275563201</v>
      </c>
      <c r="AL94" s="27">
        <f t="shared" si="11"/>
        <v>0.6198793404</v>
      </c>
      <c r="AM94" s="28" t="str">
        <f t="shared" si="12"/>
        <v>#N/A</v>
      </c>
      <c r="AN94" s="27">
        <f t="shared" si="13"/>
        <v>0.07705094171</v>
      </c>
      <c r="AO94" s="27">
        <f t="shared" si="14"/>
        <v>0.1047112746</v>
      </c>
      <c r="AP94" s="27">
        <f t="shared" si="15"/>
        <v>1.513739546</v>
      </c>
      <c r="AQ94" s="27">
        <f t="shared" si="16"/>
        <v>1.124754597</v>
      </c>
      <c r="AR94" s="28" t="str">
        <f t="shared" si="17"/>
        <v>#N/A</v>
      </c>
      <c r="AS94" s="27">
        <f t="shared" si="18"/>
        <v>0.08074651779</v>
      </c>
      <c r="AT94" s="27">
        <f t="shared" si="19"/>
        <v>0.1040032305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388.2071757</v>
      </c>
      <c r="AB95" s="25">
        <v>0.0209</v>
      </c>
      <c r="AC95" s="14">
        <f t="shared" si="2"/>
        <v>0</v>
      </c>
      <c r="AD95" s="27">
        <f t="shared" si="3"/>
        <v>0.01363678756</v>
      </c>
      <c r="AE95" s="28" t="str">
        <f t="shared" si="4"/>
        <v>#N/A</v>
      </c>
      <c r="AF95" s="27">
        <f t="shared" si="5"/>
        <v>0.2449761745</v>
      </c>
      <c r="AG95" s="27">
        <f t="shared" si="6"/>
        <v>0.1713389488</v>
      </c>
      <c r="AH95" s="28" t="str">
        <f t="shared" si="7"/>
        <v>#N/A</v>
      </c>
      <c r="AI95" s="27">
        <f t="shared" si="8"/>
        <v>0.04133168496</v>
      </c>
      <c r="AJ95" s="27">
        <f t="shared" si="9"/>
        <v>0.1002911014</v>
      </c>
      <c r="AK95" s="27">
        <f t="shared" si="10"/>
        <v>0.8129312908</v>
      </c>
      <c r="AL95" s="27">
        <f t="shared" si="11"/>
        <v>0.6198793404</v>
      </c>
      <c r="AM95" s="28" t="str">
        <f t="shared" si="12"/>
        <v>#N/A</v>
      </c>
      <c r="AN95" s="27">
        <f t="shared" si="13"/>
        <v>0.07290330386</v>
      </c>
      <c r="AO95" s="27">
        <f t="shared" si="14"/>
        <v>0.1047112746</v>
      </c>
      <c r="AP95" s="27">
        <f t="shared" si="15"/>
        <v>1.531834703</v>
      </c>
      <c r="AQ95" s="27">
        <f t="shared" si="16"/>
        <v>1.124754597</v>
      </c>
      <c r="AR95" s="28" t="str">
        <f t="shared" si="17"/>
        <v>#N/A</v>
      </c>
      <c r="AS95" s="27">
        <f t="shared" si="18"/>
        <v>0.08078228934</v>
      </c>
      <c r="AT95" s="27">
        <f t="shared" si="19"/>
        <v>0.1040032305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380.7147772</v>
      </c>
      <c r="AB96" s="25">
        <v>-0.0193</v>
      </c>
      <c r="AC96" s="14">
        <f t="shared" si="2"/>
        <v>-0.0193</v>
      </c>
      <c r="AD96" s="27">
        <f t="shared" si="3"/>
        <v>0.01363678756</v>
      </c>
      <c r="AE96" s="28">
        <f t="shared" si="4"/>
        <v>-0.0193</v>
      </c>
      <c r="AF96" s="27">
        <f t="shared" si="5"/>
        <v>0.2039721273</v>
      </c>
      <c r="AG96" s="27">
        <f t="shared" si="6"/>
        <v>0.1713389488</v>
      </c>
      <c r="AH96" s="28" t="str">
        <f t="shared" si="7"/>
        <v>#N/A</v>
      </c>
      <c r="AI96" s="27">
        <f t="shared" si="8"/>
        <v>0.05607049945</v>
      </c>
      <c r="AJ96" s="27">
        <f t="shared" si="9"/>
        <v>0.1002911014</v>
      </c>
      <c r="AK96" s="27">
        <f t="shared" si="10"/>
        <v>0.8814898392</v>
      </c>
      <c r="AL96" s="27">
        <f t="shared" si="11"/>
        <v>0.6198793404</v>
      </c>
      <c r="AM96" s="28" t="str">
        <f t="shared" si="12"/>
        <v>#N/A</v>
      </c>
      <c r="AN96" s="27">
        <f t="shared" si="13"/>
        <v>0.07021342362</v>
      </c>
      <c r="AO96" s="27">
        <f t="shared" si="14"/>
        <v>0.1047112746</v>
      </c>
      <c r="AP96" s="27">
        <f t="shared" si="15"/>
        <v>1.566272883</v>
      </c>
      <c r="AQ96" s="27">
        <f t="shared" si="16"/>
        <v>1.124754597</v>
      </c>
      <c r="AR96" s="28" t="str">
        <f t="shared" si="17"/>
        <v>#N/A</v>
      </c>
      <c r="AS96" s="27">
        <f t="shared" si="18"/>
        <v>0.08071571876</v>
      </c>
      <c r="AT96" s="27">
        <f t="shared" si="19"/>
        <v>0.1040032305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383.7985669</v>
      </c>
      <c r="AB97" s="25">
        <v>0.0081</v>
      </c>
      <c r="AC97" s="14">
        <f t="shared" si="2"/>
        <v>-0.01135633</v>
      </c>
      <c r="AD97" s="27">
        <f t="shared" si="3"/>
        <v>0.01363678756</v>
      </c>
      <c r="AE97" s="28" t="str">
        <f t="shared" si="4"/>
        <v>#N/A</v>
      </c>
      <c r="AF97" s="27">
        <f t="shared" si="5"/>
        <v>0.1725671931</v>
      </c>
      <c r="AG97" s="27">
        <f t="shared" si="6"/>
        <v>0.1713389488</v>
      </c>
      <c r="AH97" s="28" t="str">
        <f t="shared" si="7"/>
        <v>#N/A</v>
      </c>
      <c r="AI97" s="27">
        <f t="shared" si="8"/>
        <v>0.05225471706</v>
      </c>
      <c r="AJ97" s="27">
        <f t="shared" si="9"/>
        <v>0.1002911014</v>
      </c>
      <c r="AK97" s="27">
        <f t="shared" si="10"/>
        <v>0.8862983902</v>
      </c>
      <c r="AL97" s="27">
        <f t="shared" si="11"/>
        <v>0.6198793404</v>
      </c>
      <c r="AM97" s="28" t="str">
        <f t="shared" si="12"/>
        <v>#N/A</v>
      </c>
      <c r="AN97" s="27">
        <f t="shared" si="13"/>
        <v>0.06974192973</v>
      </c>
      <c r="AO97" s="27">
        <f t="shared" si="14"/>
        <v>0.1047112746</v>
      </c>
      <c r="AP97" s="27">
        <f t="shared" si="15"/>
        <v>1.447480129</v>
      </c>
      <c r="AQ97" s="27">
        <f t="shared" si="16"/>
        <v>1.124754597</v>
      </c>
      <c r="AR97" s="28" t="str">
        <f t="shared" si="17"/>
        <v>#N/A</v>
      </c>
      <c r="AS97" s="27">
        <f t="shared" si="18"/>
        <v>0.08204770006</v>
      </c>
      <c r="AT97" s="27">
        <f t="shared" si="19"/>
        <v>0.1040032305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412.7369789</v>
      </c>
      <c r="AB98" s="35">
        <v>0.0754</v>
      </c>
      <c r="AC98" s="14">
        <f t="shared" si="2"/>
        <v>0</v>
      </c>
      <c r="AD98" s="27">
        <f t="shared" si="3"/>
        <v>0.01363678756</v>
      </c>
      <c r="AE98" s="28" t="str">
        <f t="shared" si="4"/>
        <v>#N/A</v>
      </c>
      <c r="AF98" s="36">
        <f t="shared" si="5"/>
        <v>0.226155931</v>
      </c>
      <c r="AG98" s="27">
        <f t="shared" si="6"/>
        <v>0.1713389488</v>
      </c>
      <c r="AH98" s="37" t="str">
        <f t="shared" si="7"/>
        <v>#N/A</v>
      </c>
      <c r="AI98" s="36">
        <f t="shared" si="8"/>
        <v>0.08044722155</v>
      </c>
      <c r="AJ98" s="27">
        <f t="shared" si="9"/>
        <v>0.1002911014</v>
      </c>
      <c r="AK98" s="27">
        <f t="shared" si="10"/>
        <v>0.9407811872</v>
      </c>
      <c r="AL98" s="27">
        <f t="shared" si="11"/>
        <v>0.6198793404</v>
      </c>
      <c r="AM98" s="28" t="str">
        <f t="shared" si="12"/>
        <v>#N/A</v>
      </c>
      <c r="AN98" s="27">
        <f t="shared" si="13"/>
        <v>0.06625732448</v>
      </c>
      <c r="AO98" s="27">
        <f t="shared" si="14"/>
        <v>0.1047112746</v>
      </c>
      <c r="AP98" s="27">
        <f t="shared" si="15"/>
        <v>1.446509388</v>
      </c>
      <c r="AQ98" s="27">
        <f t="shared" si="16"/>
        <v>1.124754597</v>
      </c>
      <c r="AR98" s="28" t="str">
        <f t="shared" si="17"/>
        <v>#N/A</v>
      </c>
      <c r="AS98" s="27">
        <f t="shared" si="18"/>
        <v>0.08205463744</v>
      </c>
      <c r="AT98" s="27">
        <f t="shared" si="19"/>
        <v>0.1040032305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425.2429093</v>
      </c>
      <c r="AB99" s="25">
        <v>0.0303</v>
      </c>
      <c r="AC99" s="14">
        <f t="shared" si="2"/>
        <v>0</v>
      </c>
      <c r="AD99" s="27">
        <f t="shared" si="3"/>
        <v>0.01363678756</v>
      </c>
      <c r="AE99" s="28" t="str">
        <f t="shared" si="4"/>
        <v>#N/A</v>
      </c>
      <c r="AF99" s="27">
        <f t="shared" si="5"/>
        <v>0.2361139488</v>
      </c>
      <c r="AG99" s="27">
        <f t="shared" si="6"/>
        <v>0.1713389488</v>
      </c>
      <c r="AH99" s="28" t="str">
        <f t="shared" si="7"/>
        <v>#N/A</v>
      </c>
      <c r="AI99" s="27">
        <f t="shared" si="8"/>
        <v>0.08139041713</v>
      </c>
      <c r="AJ99" s="27">
        <f t="shared" si="9"/>
        <v>0.1002911014</v>
      </c>
      <c r="AK99" s="27">
        <f t="shared" si="10"/>
        <v>1.051824704</v>
      </c>
      <c r="AL99" s="27">
        <f t="shared" si="11"/>
        <v>0.6198793404</v>
      </c>
      <c r="AM99" s="37" t="str">
        <f t="shared" si="12"/>
        <v>#N/A</v>
      </c>
      <c r="AN99" s="27">
        <f t="shared" si="13"/>
        <v>0.07386948271</v>
      </c>
      <c r="AO99" s="27">
        <f t="shared" si="14"/>
        <v>0.1047112746</v>
      </c>
      <c r="AP99" s="27">
        <f t="shared" si="15"/>
        <v>1.457478233</v>
      </c>
      <c r="AQ99" s="27">
        <f t="shared" si="16"/>
        <v>1.124754597</v>
      </c>
      <c r="AR99" s="28" t="str">
        <f t="shared" si="17"/>
        <v>#N/A</v>
      </c>
      <c r="AS99" s="27">
        <f t="shared" si="18"/>
        <v>0.08273790024</v>
      </c>
      <c r="AT99" s="27">
        <f t="shared" si="19"/>
        <v>0.1040032305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445.0167046</v>
      </c>
      <c r="AB100" s="25">
        <v>0.0465</v>
      </c>
      <c r="AC100" s="14">
        <f t="shared" si="2"/>
        <v>0</v>
      </c>
      <c r="AD100" s="27">
        <f t="shared" si="3"/>
        <v>0.01363678756</v>
      </c>
      <c r="AE100" s="28" t="str">
        <f t="shared" si="4"/>
        <v>#N/A</v>
      </c>
      <c r="AF100" s="27">
        <f t="shared" si="5"/>
        <v>0.2917847488</v>
      </c>
      <c r="AG100" s="27">
        <f t="shared" si="6"/>
        <v>0.1713389488</v>
      </c>
      <c r="AH100" s="28" t="str">
        <f t="shared" si="7"/>
        <v>#N/A</v>
      </c>
      <c r="AI100" s="27">
        <f t="shared" si="8"/>
        <v>0.0837759512</v>
      </c>
      <c r="AJ100" s="27">
        <f t="shared" si="9"/>
        <v>0.1002911014</v>
      </c>
      <c r="AK100" s="27">
        <f t="shared" si="10"/>
        <v>1.082138277</v>
      </c>
      <c r="AL100" s="27">
        <f t="shared" si="11"/>
        <v>0.6198793404</v>
      </c>
      <c r="AM100" s="28" t="str">
        <f t="shared" si="12"/>
        <v>#N/A</v>
      </c>
      <c r="AN100" s="27">
        <f t="shared" si="13"/>
        <v>0.07402326211</v>
      </c>
      <c r="AO100" s="27">
        <f t="shared" si="14"/>
        <v>0.1047112746</v>
      </c>
      <c r="AP100" s="27">
        <f t="shared" si="15"/>
        <v>1.338974433</v>
      </c>
      <c r="AQ100" s="27">
        <f t="shared" si="16"/>
        <v>1.124754597</v>
      </c>
      <c r="AR100" s="28" t="str">
        <f t="shared" si="17"/>
        <v>#N/A</v>
      </c>
      <c r="AS100" s="27">
        <f t="shared" si="18"/>
        <v>0.07723449567</v>
      </c>
      <c r="AT100" s="27">
        <f t="shared" si="19"/>
        <v>0.1040032305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463.1288845</v>
      </c>
      <c r="AB101" s="25">
        <v>0.0407</v>
      </c>
      <c r="AC101" s="14">
        <f t="shared" si="2"/>
        <v>0</v>
      </c>
      <c r="AD101" s="27">
        <f t="shared" si="3"/>
        <v>0.01363678756</v>
      </c>
      <c r="AE101" s="28" t="str">
        <f t="shared" si="4"/>
        <v>#N/A</v>
      </c>
      <c r="AF101" s="27">
        <f t="shared" si="5"/>
        <v>0.3029273</v>
      </c>
      <c r="AG101" s="27">
        <f t="shared" si="6"/>
        <v>0.1713389488</v>
      </c>
      <c r="AH101" s="28" t="str">
        <f t="shared" si="7"/>
        <v>#N/A</v>
      </c>
      <c r="AI101" s="27">
        <f t="shared" si="8"/>
        <v>0.08538920519</v>
      </c>
      <c r="AJ101" s="27">
        <f t="shared" si="9"/>
        <v>0.1002911014</v>
      </c>
      <c r="AK101" s="27">
        <f t="shared" si="10"/>
        <v>1.07066208</v>
      </c>
      <c r="AL101" s="27">
        <f t="shared" si="11"/>
        <v>0.6198793404</v>
      </c>
      <c r="AM101" s="28" t="str">
        <f t="shared" si="12"/>
        <v>#N/A</v>
      </c>
      <c r="AN101" s="27">
        <f t="shared" si="13"/>
        <v>0.07324865609</v>
      </c>
      <c r="AO101" s="27">
        <f t="shared" si="14"/>
        <v>0.1047112746</v>
      </c>
      <c r="AP101" s="27">
        <f t="shared" si="15"/>
        <v>1.564686446</v>
      </c>
      <c r="AQ101" s="27">
        <f t="shared" si="16"/>
        <v>1.124754597</v>
      </c>
      <c r="AR101" s="28" t="str">
        <f t="shared" si="17"/>
        <v>#N/A</v>
      </c>
      <c r="AS101" s="27">
        <f t="shared" si="18"/>
        <v>0.07355211481</v>
      </c>
      <c r="AT101" s="27">
        <f t="shared" si="19"/>
        <v>0.1040032305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469.7516275</v>
      </c>
      <c r="AB102" s="25">
        <v>0.0143</v>
      </c>
      <c r="AC102" s="14">
        <f t="shared" si="2"/>
        <v>0</v>
      </c>
      <c r="AD102" s="27">
        <f t="shared" si="3"/>
        <v>0.01363678756</v>
      </c>
      <c r="AE102" s="28" t="str">
        <f t="shared" si="4"/>
        <v>#N/A</v>
      </c>
      <c r="AF102" s="27">
        <f t="shared" si="5"/>
        <v>0.3214270176</v>
      </c>
      <c r="AG102" s="27">
        <f t="shared" si="6"/>
        <v>0.1713389488</v>
      </c>
      <c r="AH102" s="28" t="str">
        <f t="shared" si="7"/>
        <v>#N/A</v>
      </c>
      <c r="AI102" s="27">
        <f t="shared" si="8"/>
        <v>0.08244330283</v>
      </c>
      <c r="AJ102" s="27">
        <f t="shared" si="9"/>
        <v>0.1002911014</v>
      </c>
      <c r="AK102" s="27">
        <f t="shared" si="10"/>
        <v>1.078852042</v>
      </c>
      <c r="AL102" s="27">
        <f t="shared" si="11"/>
        <v>0.6198793404</v>
      </c>
      <c r="AM102" s="28" t="str">
        <f t="shared" si="12"/>
        <v>#N/A</v>
      </c>
      <c r="AN102" s="27">
        <f t="shared" si="13"/>
        <v>0.07359246079</v>
      </c>
      <c r="AO102" s="27">
        <f t="shared" si="14"/>
        <v>0.1047112746</v>
      </c>
      <c r="AP102" s="27">
        <f t="shared" si="15"/>
        <v>1.622906038</v>
      </c>
      <c r="AQ102" s="27">
        <f t="shared" si="16"/>
        <v>1.124754597</v>
      </c>
      <c r="AR102" s="28" t="str">
        <f t="shared" si="17"/>
        <v>#N/A</v>
      </c>
      <c r="AS102" s="27">
        <f t="shared" si="18"/>
        <v>0.07437277705</v>
      </c>
      <c r="AT102" s="27">
        <f t="shared" si="19"/>
        <v>0.1040032305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485.8171332</v>
      </c>
      <c r="AB103" s="25">
        <v>0.0342</v>
      </c>
      <c r="AC103" s="14">
        <f t="shared" si="2"/>
        <v>0</v>
      </c>
      <c r="AD103" s="27">
        <f t="shared" si="3"/>
        <v>0.01363678756</v>
      </c>
      <c r="AE103" s="28" t="str">
        <f t="shared" si="4"/>
        <v>#N/A</v>
      </c>
      <c r="AF103" s="27">
        <f t="shared" si="5"/>
        <v>0.3449658711</v>
      </c>
      <c r="AG103" s="27">
        <f t="shared" si="6"/>
        <v>0.1713389488</v>
      </c>
      <c r="AH103" s="28" t="str">
        <f t="shared" si="7"/>
        <v>#N/A</v>
      </c>
      <c r="AI103" s="27">
        <f t="shared" si="8"/>
        <v>0.0825978373</v>
      </c>
      <c r="AJ103" s="27">
        <f t="shared" si="9"/>
        <v>0.1002911014</v>
      </c>
      <c r="AK103" s="27">
        <f t="shared" si="10"/>
        <v>1.018938746</v>
      </c>
      <c r="AL103" s="27">
        <f t="shared" si="11"/>
        <v>0.6198793404</v>
      </c>
      <c r="AM103" s="28" t="str">
        <f t="shared" si="12"/>
        <v>#N/A</v>
      </c>
      <c r="AN103" s="27">
        <f t="shared" si="13"/>
        <v>0.07231678656</v>
      </c>
      <c r="AO103" s="27">
        <f t="shared" si="14"/>
        <v>0.1047112746</v>
      </c>
      <c r="AP103" s="27">
        <f t="shared" si="15"/>
        <v>1.658818303</v>
      </c>
      <c r="AQ103" s="27">
        <f t="shared" si="16"/>
        <v>1.124754597</v>
      </c>
      <c r="AR103" s="28" t="str">
        <f t="shared" si="17"/>
        <v>#N/A</v>
      </c>
      <c r="AS103" s="27">
        <f t="shared" si="18"/>
        <v>0.07403152306</v>
      </c>
      <c r="AT103" s="27">
        <f t="shared" si="19"/>
        <v>0.1040032305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504.7640014</v>
      </c>
      <c r="AB104" s="25">
        <v>0.039</v>
      </c>
      <c r="AC104" s="14">
        <f t="shared" si="2"/>
        <v>0</v>
      </c>
      <c r="AD104" s="27">
        <f t="shared" si="3"/>
        <v>0.01363678756</v>
      </c>
      <c r="AE104" s="28" t="str">
        <f t="shared" si="4"/>
        <v>#N/A</v>
      </c>
      <c r="AF104" s="27">
        <f t="shared" si="5"/>
        <v>0.3935176906</v>
      </c>
      <c r="AG104" s="27">
        <f t="shared" si="6"/>
        <v>0.1713389488</v>
      </c>
      <c r="AH104" s="28" t="str">
        <f t="shared" si="7"/>
        <v>#N/A</v>
      </c>
      <c r="AI104" s="27">
        <f t="shared" si="8"/>
        <v>0.07974360618</v>
      </c>
      <c r="AJ104" s="27">
        <f t="shared" si="9"/>
        <v>0.1002911014</v>
      </c>
      <c r="AK104" s="27">
        <f t="shared" si="10"/>
        <v>1.003056841</v>
      </c>
      <c r="AL104" s="27">
        <f t="shared" si="11"/>
        <v>0.6198793404</v>
      </c>
      <c r="AM104" s="28" t="str">
        <f t="shared" si="12"/>
        <v>#N/A</v>
      </c>
      <c r="AN104" s="27">
        <f t="shared" si="13"/>
        <v>0.07159395758</v>
      </c>
      <c r="AO104" s="27">
        <f t="shared" si="14"/>
        <v>0.1047112746</v>
      </c>
      <c r="AP104" s="27">
        <f t="shared" si="15"/>
        <v>1.712052361</v>
      </c>
      <c r="AQ104" s="27">
        <f t="shared" si="16"/>
        <v>1.124754597</v>
      </c>
      <c r="AR104" s="28" t="str">
        <f t="shared" si="17"/>
        <v>#N/A</v>
      </c>
      <c r="AS104" s="27">
        <f t="shared" si="18"/>
        <v>0.07443360914</v>
      </c>
      <c r="AT104" s="27">
        <f t="shared" si="19"/>
        <v>0.1040032305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535.5546055</v>
      </c>
      <c r="AB105" s="25">
        <v>0.061</v>
      </c>
      <c r="AC105" s="14">
        <f t="shared" si="2"/>
        <v>0</v>
      </c>
      <c r="AD105" s="27">
        <f t="shared" si="3"/>
        <v>0.01363678756</v>
      </c>
      <c r="AE105" s="28" t="str">
        <f t="shared" si="4"/>
        <v>#N/A</v>
      </c>
      <c r="AF105" s="27">
        <f t="shared" si="5"/>
        <v>0.438531105</v>
      </c>
      <c r="AG105" s="27">
        <f t="shared" si="6"/>
        <v>0.1713389488</v>
      </c>
      <c r="AH105" s="28" t="str">
        <f t="shared" si="7"/>
        <v>#N/A</v>
      </c>
      <c r="AI105" s="27">
        <f t="shared" si="8"/>
        <v>0.0861793215</v>
      </c>
      <c r="AJ105" s="27">
        <f t="shared" si="9"/>
        <v>0.1002911014</v>
      </c>
      <c r="AK105" s="27">
        <f t="shared" si="10"/>
        <v>1.012353565</v>
      </c>
      <c r="AL105" s="27">
        <f t="shared" si="11"/>
        <v>0.6198793404</v>
      </c>
      <c r="AM105" s="28" t="str">
        <f t="shared" si="12"/>
        <v>#N/A</v>
      </c>
      <c r="AN105" s="27">
        <f t="shared" si="13"/>
        <v>0.07198017915</v>
      </c>
      <c r="AO105" s="27">
        <f t="shared" si="14"/>
        <v>0.1047112746</v>
      </c>
      <c r="AP105" s="27">
        <f t="shared" si="15"/>
        <v>1.714142173</v>
      </c>
      <c r="AQ105" s="27">
        <f t="shared" si="16"/>
        <v>1.124754597</v>
      </c>
      <c r="AR105" s="28" t="str">
        <f t="shared" si="17"/>
        <v>#N/A</v>
      </c>
      <c r="AS105" s="27">
        <f t="shared" si="18"/>
        <v>0.07448081905</v>
      </c>
      <c r="AT105" s="27">
        <f t="shared" si="19"/>
        <v>0.1040032305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533.2517207</v>
      </c>
      <c r="AB106" s="25">
        <v>-0.0043</v>
      </c>
      <c r="AC106" s="14">
        <f t="shared" si="2"/>
        <v>-0.0043</v>
      </c>
      <c r="AD106" s="27">
        <f t="shared" si="3"/>
        <v>0.01363678756</v>
      </c>
      <c r="AE106" s="28">
        <f t="shared" si="4"/>
        <v>-0.0043</v>
      </c>
      <c r="AF106" s="27">
        <f t="shared" si="5"/>
        <v>0.4023354427</v>
      </c>
      <c r="AG106" s="27">
        <f t="shared" si="6"/>
        <v>0.1713389488</v>
      </c>
      <c r="AH106" s="28" t="str">
        <f t="shared" si="7"/>
        <v>#N/A</v>
      </c>
      <c r="AI106" s="27">
        <f t="shared" si="8"/>
        <v>0.09288702816</v>
      </c>
      <c r="AJ106" s="27">
        <f t="shared" si="9"/>
        <v>0.1002911014</v>
      </c>
      <c r="AK106" s="27">
        <f t="shared" si="10"/>
        <v>1.063304149</v>
      </c>
      <c r="AL106" s="27">
        <f t="shared" si="11"/>
        <v>0.6198793404</v>
      </c>
      <c r="AM106" s="28" t="str">
        <f t="shared" si="12"/>
        <v>#N/A</v>
      </c>
      <c r="AN106" s="27">
        <f t="shared" si="13"/>
        <v>0.07535977644</v>
      </c>
      <c r="AO106" s="27">
        <f t="shared" si="14"/>
        <v>0.1047112746</v>
      </c>
      <c r="AP106" s="27">
        <f t="shared" si="15"/>
        <v>1.894466625</v>
      </c>
      <c r="AQ106" s="27">
        <f t="shared" si="16"/>
        <v>1.124754597</v>
      </c>
      <c r="AR106" s="28" t="str">
        <f t="shared" si="17"/>
        <v>#N/A</v>
      </c>
      <c r="AS106" s="27">
        <f t="shared" si="18"/>
        <v>0.07633424515</v>
      </c>
      <c r="AT106" s="27">
        <f t="shared" si="19"/>
        <v>0.1040032305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542.636951</v>
      </c>
      <c r="AB107" s="25">
        <v>0.0176</v>
      </c>
      <c r="AC107" s="14">
        <f t="shared" si="2"/>
        <v>0</v>
      </c>
      <c r="AD107" s="27">
        <f t="shared" si="3"/>
        <v>0.01363678756</v>
      </c>
      <c r="AE107" s="28" t="str">
        <f t="shared" si="4"/>
        <v>#N/A</v>
      </c>
      <c r="AF107" s="27">
        <f t="shared" si="5"/>
        <v>0.3978024748</v>
      </c>
      <c r="AG107" s="27">
        <f t="shared" si="6"/>
        <v>0.1713389488</v>
      </c>
      <c r="AH107" s="28" t="str">
        <f t="shared" si="7"/>
        <v>#N/A</v>
      </c>
      <c r="AI107" s="27">
        <f t="shared" si="8"/>
        <v>0.09325497306</v>
      </c>
      <c r="AJ107" s="27">
        <f t="shared" si="9"/>
        <v>0.1002911014</v>
      </c>
      <c r="AK107" s="27">
        <f t="shared" si="10"/>
        <v>0.9175209453</v>
      </c>
      <c r="AL107" s="27">
        <f t="shared" si="11"/>
        <v>0.6198793404</v>
      </c>
      <c r="AM107" s="28" t="str">
        <f t="shared" si="12"/>
        <v>#N/A</v>
      </c>
      <c r="AN107" s="27">
        <f t="shared" si="13"/>
        <v>0.07035313917</v>
      </c>
      <c r="AO107" s="27">
        <f t="shared" si="14"/>
        <v>0.1047112746</v>
      </c>
      <c r="AP107" s="27">
        <f t="shared" si="15"/>
        <v>1.908194166</v>
      </c>
      <c r="AQ107" s="27">
        <f t="shared" si="16"/>
        <v>1.124754597</v>
      </c>
      <c r="AR107" s="28" t="str">
        <f t="shared" si="17"/>
        <v>#N/A</v>
      </c>
      <c r="AS107" s="27">
        <f t="shared" si="18"/>
        <v>0.07602311424</v>
      </c>
      <c r="AT107" s="27">
        <f t="shared" si="19"/>
        <v>0.1040032305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531.2958387</v>
      </c>
      <c r="AB108" s="25">
        <v>-0.0209</v>
      </c>
      <c r="AC108" s="14">
        <f t="shared" si="2"/>
        <v>-0.0209</v>
      </c>
      <c r="AD108" s="27">
        <f t="shared" si="3"/>
        <v>0.01363678756</v>
      </c>
      <c r="AE108" s="28">
        <f t="shared" si="4"/>
        <v>-0.0209</v>
      </c>
      <c r="AF108" s="27">
        <f t="shared" si="5"/>
        <v>0.3955219773</v>
      </c>
      <c r="AG108" s="27">
        <f t="shared" si="6"/>
        <v>0.1713389488</v>
      </c>
      <c r="AH108" s="28" t="str">
        <f t="shared" si="7"/>
        <v>#N/A</v>
      </c>
      <c r="AI108" s="27">
        <f t="shared" si="8"/>
        <v>0.09416130744</v>
      </c>
      <c r="AJ108" s="27">
        <f t="shared" si="9"/>
        <v>0.1002911014</v>
      </c>
      <c r="AK108" s="27">
        <f t="shared" si="10"/>
        <v>0.8981219007</v>
      </c>
      <c r="AL108" s="27">
        <f t="shared" si="11"/>
        <v>0.6198793404</v>
      </c>
      <c r="AM108" s="28" t="str">
        <f t="shared" si="12"/>
        <v>#N/A</v>
      </c>
      <c r="AN108" s="27">
        <f t="shared" si="13"/>
        <v>0.07012469438</v>
      </c>
      <c r="AO108" s="27">
        <f t="shared" si="14"/>
        <v>0.1047112746</v>
      </c>
      <c r="AP108" s="27">
        <f t="shared" si="15"/>
        <v>1.880734336</v>
      </c>
      <c r="AQ108" s="27">
        <f t="shared" si="16"/>
        <v>1.124754597</v>
      </c>
      <c r="AR108" s="28" t="str">
        <f t="shared" si="17"/>
        <v>#N/A</v>
      </c>
      <c r="AS108" s="27">
        <f t="shared" si="18"/>
        <v>0.07591020811</v>
      </c>
      <c r="AT108" s="27">
        <f t="shared" si="19"/>
        <v>0.1040032305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533.421022</v>
      </c>
      <c r="AB109" s="25">
        <v>0.004</v>
      </c>
      <c r="AC109" s="14">
        <f t="shared" si="2"/>
        <v>-0.0169836</v>
      </c>
      <c r="AD109" s="27">
        <f t="shared" si="3"/>
        <v>0.01363678756</v>
      </c>
      <c r="AE109" s="28" t="str">
        <f t="shared" si="4"/>
        <v>#N/A</v>
      </c>
      <c r="AF109" s="27">
        <f t="shared" si="5"/>
        <v>0.38984631</v>
      </c>
      <c r="AG109" s="27">
        <f t="shared" si="6"/>
        <v>0.1713389488</v>
      </c>
      <c r="AH109" s="28" t="str">
        <f t="shared" si="7"/>
        <v>#N/A</v>
      </c>
      <c r="AI109" s="27">
        <f t="shared" si="8"/>
        <v>0.09521331076</v>
      </c>
      <c r="AJ109" s="27">
        <f t="shared" si="9"/>
        <v>0.1002911014</v>
      </c>
      <c r="AK109" s="27">
        <f t="shared" si="10"/>
        <v>0.8493891461</v>
      </c>
      <c r="AL109" s="27">
        <f t="shared" si="11"/>
        <v>0.6198793404</v>
      </c>
      <c r="AM109" s="28" t="str">
        <f t="shared" si="12"/>
        <v>#N/A</v>
      </c>
      <c r="AN109" s="27">
        <f t="shared" si="13"/>
        <v>0.07330663323</v>
      </c>
      <c r="AO109" s="27">
        <f t="shared" si="14"/>
        <v>0.1047112746</v>
      </c>
      <c r="AP109" s="27">
        <f t="shared" si="15"/>
        <v>1.701913007</v>
      </c>
      <c r="AQ109" s="27">
        <f t="shared" si="16"/>
        <v>1.124754597</v>
      </c>
      <c r="AR109" s="28" t="str">
        <f t="shared" si="17"/>
        <v>#N/A</v>
      </c>
      <c r="AS109" s="27">
        <f t="shared" si="18"/>
        <v>0.07694174662</v>
      </c>
      <c r="AT109" s="27">
        <f t="shared" si="19"/>
        <v>0.1040032305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557.1582575</v>
      </c>
      <c r="AB110" s="35">
        <v>0.0445</v>
      </c>
      <c r="AC110" s="14">
        <f t="shared" si="2"/>
        <v>0</v>
      </c>
      <c r="AD110" s="27">
        <f t="shared" si="3"/>
        <v>0.01363678756</v>
      </c>
      <c r="AE110" s="28" t="str">
        <f t="shared" si="4"/>
        <v>#N/A</v>
      </c>
      <c r="AF110" s="36">
        <f t="shared" si="5"/>
        <v>0.3499111687</v>
      </c>
      <c r="AG110" s="27">
        <f t="shared" si="6"/>
        <v>0.1713389488</v>
      </c>
      <c r="AH110" s="37" t="str">
        <f t="shared" si="7"/>
        <v>#N/A</v>
      </c>
      <c r="AI110" s="36">
        <f t="shared" si="8"/>
        <v>0.08267330557</v>
      </c>
      <c r="AJ110" s="27">
        <f t="shared" si="9"/>
        <v>0.1002911014</v>
      </c>
      <c r="AK110" s="27">
        <f t="shared" si="10"/>
        <v>0.8975847754</v>
      </c>
      <c r="AL110" s="27">
        <f t="shared" si="11"/>
        <v>0.6198793404</v>
      </c>
      <c r="AM110" s="28" t="str">
        <f t="shared" si="12"/>
        <v>#N/A</v>
      </c>
      <c r="AN110" s="27">
        <f t="shared" si="13"/>
        <v>0.07006952398</v>
      </c>
      <c r="AO110" s="27">
        <f t="shared" si="14"/>
        <v>0.1047112746</v>
      </c>
      <c r="AP110" s="27">
        <f t="shared" si="15"/>
        <v>1.685064495</v>
      </c>
      <c r="AQ110" s="27">
        <f t="shared" si="16"/>
        <v>1.124754597</v>
      </c>
      <c r="AR110" s="28" t="str">
        <f t="shared" si="17"/>
        <v>#N/A</v>
      </c>
      <c r="AS110" s="27">
        <f t="shared" si="18"/>
        <v>0.07710376807</v>
      </c>
      <c r="AT110" s="27">
        <f t="shared" si="19"/>
        <v>0.1040032305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571.3100773</v>
      </c>
      <c r="AB111" s="25">
        <v>0.0254</v>
      </c>
      <c r="AC111" s="14">
        <f t="shared" si="2"/>
        <v>0</v>
      </c>
      <c r="AD111" s="27">
        <f t="shared" si="3"/>
        <v>0.01363678756</v>
      </c>
      <c r="AE111" s="28" t="str">
        <f t="shared" si="4"/>
        <v>#N/A</v>
      </c>
      <c r="AF111" s="27">
        <f t="shared" si="5"/>
        <v>0.3434911311</v>
      </c>
      <c r="AG111" s="27">
        <f t="shared" si="6"/>
        <v>0.1713389488</v>
      </c>
      <c r="AH111" s="28" t="str">
        <f t="shared" si="7"/>
        <v>#N/A</v>
      </c>
      <c r="AI111" s="27">
        <f t="shared" si="8"/>
        <v>0.08251285299</v>
      </c>
      <c r="AJ111" s="27">
        <f t="shared" si="9"/>
        <v>0.1002911014</v>
      </c>
      <c r="AK111" s="27">
        <f t="shared" si="10"/>
        <v>0.9760990009</v>
      </c>
      <c r="AL111" s="27">
        <f t="shared" si="11"/>
        <v>0.6198793404</v>
      </c>
      <c r="AM111" s="37" t="str">
        <f t="shared" si="12"/>
        <v>#N/A</v>
      </c>
      <c r="AN111" s="27">
        <f t="shared" si="13"/>
        <v>0.07108287316</v>
      </c>
      <c r="AO111" s="27">
        <f t="shared" si="14"/>
        <v>0.1047112746</v>
      </c>
      <c r="AP111" s="27">
        <f t="shared" si="15"/>
        <v>1.755772688</v>
      </c>
      <c r="AQ111" s="27">
        <f t="shared" si="16"/>
        <v>1.124754597</v>
      </c>
      <c r="AR111" s="28" t="str">
        <f t="shared" si="17"/>
        <v>#N/A</v>
      </c>
      <c r="AS111" s="27">
        <f t="shared" si="18"/>
        <v>0.07809001759</v>
      </c>
      <c r="AT111" s="27">
        <f t="shared" si="19"/>
        <v>0.1040032305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565.6541075</v>
      </c>
      <c r="AB112" s="25">
        <v>-0.0099</v>
      </c>
      <c r="AC112" s="14">
        <f t="shared" si="2"/>
        <v>-0.0099</v>
      </c>
      <c r="AD112" s="27">
        <f t="shared" si="3"/>
        <v>0.01363678756</v>
      </c>
      <c r="AE112" s="28">
        <f t="shared" si="4"/>
        <v>-0.0099</v>
      </c>
      <c r="AF112" s="27">
        <f t="shared" si="5"/>
        <v>0.2710851113</v>
      </c>
      <c r="AG112" s="27">
        <f t="shared" si="6"/>
        <v>0.1713389488</v>
      </c>
      <c r="AH112" s="28" t="str">
        <f t="shared" si="7"/>
        <v>#N/A</v>
      </c>
      <c r="AI112" s="27">
        <f t="shared" si="8"/>
        <v>0.08581472643</v>
      </c>
      <c r="AJ112" s="27">
        <f t="shared" si="9"/>
        <v>0.1002911014</v>
      </c>
      <c r="AK112" s="27">
        <f t="shared" si="10"/>
        <v>0.9759063047</v>
      </c>
      <c r="AL112" s="27">
        <f t="shared" si="11"/>
        <v>0.6198793404</v>
      </c>
      <c r="AM112" s="28" t="str">
        <f t="shared" si="12"/>
        <v>#N/A</v>
      </c>
      <c r="AN112" s="27">
        <f t="shared" si="13"/>
        <v>0.07107990607</v>
      </c>
      <c r="AO112" s="27">
        <f t="shared" si="14"/>
        <v>0.1047112746</v>
      </c>
      <c r="AP112" s="27">
        <f t="shared" si="15"/>
        <v>1.802508494</v>
      </c>
      <c r="AQ112" s="27">
        <f t="shared" si="16"/>
        <v>1.124754597</v>
      </c>
      <c r="AR112" s="28" t="str">
        <f t="shared" si="17"/>
        <v>#N/A</v>
      </c>
      <c r="AS112" s="27">
        <f t="shared" si="18"/>
        <v>0.07806436697</v>
      </c>
      <c r="AT112" s="27">
        <f t="shared" si="19"/>
        <v>0.1040032305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559.2622161</v>
      </c>
      <c r="AB113" s="25">
        <v>-0.0113</v>
      </c>
      <c r="AC113" s="14">
        <f t="shared" si="2"/>
        <v>-0.02108813</v>
      </c>
      <c r="AD113" s="27">
        <f t="shared" si="3"/>
        <v>0.01363678756</v>
      </c>
      <c r="AE113" s="28">
        <f t="shared" si="4"/>
        <v>-0.0113</v>
      </c>
      <c r="AF113" s="27">
        <f t="shared" si="5"/>
        <v>0.2075736038</v>
      </c>
      <c r="AG113" s="27">
        <f t="shared" si="6"/>
        <v>0.1713389488</v>
      </c>
      <c r="AH113" s="28" t="str">
        <f t="shared" si="7"/>
        <v>#N/A</v>
      </c>
      <c r="AI113" s="27">
        <f t="shared" si="8"/>
        <v>0.08816237086</v>
      </c>
      <c r="AJ113" s="27">
        <f t="shared" si="9"/>
        <v>0.1002911014</v>
      </c>
      <c r="AK113" s="27">
        <f t="shared" si="10"/>
        <v>0.9439038477</v>
      </c>
      <c r="AL113" s="27">
        <f t="shared" si="11"/>
        <v>0.6198793404</v>
      </c>
      <c r="AM113" s="28" t="str">
        <f t="shared" si="12"/>
        <v>#N/A</v>
      </c>
      <c r="AN113" s="27">
        <f t="shared" si="13"/>
        <v>0.07269849019</v>
      </c>
      <c r="AO113" s="27">
        <f t="shared" si="14"/>
        <v>0.1047112746</v>
      </c>
      <c r="AP113" s="27">
        <f t="shared" si="15"/>
        <v>1.72918625</v>
      </c>
      <c r="AQ113" s="27">
        <f t="shared" si="16"/>
        <v>1.124754597</v>
      </c>
      <c r="AR113" s="28" t="str">
        <f t="shared" si="17"/>
        <v>#N/A</v>
      </c>
      <c r="AS113" s="27">
        <f t="shared" si="18"/>
        <v>0.07902501535</v>
      </c>
      <c r="AT113" s="27">
        <f t="shared" si="19"/>
        <v>0.1040032305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548.636234</v>
      </c>
      <c r="AB114" s="25">
        <v>-0.019</v>
      </c>
      <c r="AC114" s="14">
        <f t="shared" si="2"/>
        <v>-0.03968745553</v>
      </c>
      <c r="AD114" s="27">
        <f t="shared" si="3"/>
        <v>0.01363678756</v>
      </c>
      <c r="AE114" s="28">
        <f t="shared" si="4"/>
        <v>-0.019</v>
      </c>
      <c r="AF114" s="27">
        <f t="shared" si="5"/>
        <v>0.1679283302</v>
      </c>
      <c r="AG114" s="27">
        <f t="shared" si="6"/>
        <v>0.1713389488</v>
      </c>
      <c r="AH114" s="28" t="str">
        <f t="shared" si="7"/>
        <v>#N/A</v>
      </c>
      <c r="AI114" s="27">
        <f t="shared" si="8"/>
        <v>0.09494574049</v>
      </c>
      <c r="AJ114" s="27">
        <f t="shared" si="9"/>
        <v>0.1002911014</v>
      </c>
      <c r="AK114" s="27">
        <f t="shared" si="10"/>
        <v>0.9070626456</v>
      </c>
      <c r="AL114" s="27">
        <f t="shared" si="11"/>
        <v>0.6198793404</v>
      </c>
      <c r="AM114" s="28" t="str">
        <f t="shared" si="12"/>
        <v>#N/A</v>
      </c>
      <c r="AN114" s="27">
        <f t="shared" si="13"/>
        <v>0.0745072109</v>
      </c>
      <c r="AO114" s="27">
        <f t="shared" si="14"/>
        <v>0.1047112746</v>
      </c>
      <c r="AP114" s="27">
        <f t="shared" si="15"/>
        <v>1.67746224</v>
      </c>
      <c r="AQ114" s="27">
        <f t="shared" si="16"/>
        <v>1.124754597</v>
      </c>
      <c r="AR114" s="28" t="str">
        <f t="shared" si="17"/>
        <v>#N/A</v>
      </c>
      <c r="AS114" s="27">
        <f t="shared" si="18"/>
        <v>0.07993976207</v>
      </c>
      <c r="AT114" s="27">
        <f t="shared" si="19"/>
        <v>0.1040032305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548.636234</v>
      </c>
      <c r="AB115" s="25">
        <v>0.0</v>
      </c>
      <c r="AC115" s="14">
        <f t="shared" si="2"/>
        <v>-0.03968745553</v>
      </c>
      <c r="AD115" s="27">
        <f t="shared" si="3"/>
        <v>0.01363678756</v>
      </c>
      <c r="AE115" s="28" t="str">
        <f t="shared" si="4"/>
        <v>#N/A</v>
      </c>
      <c r="AF115" s="27">
        <f t="shared" si="5"/>
        <v>0.1293060629</v>
      </c>
      <c r="AG115" s="27">
        <f t="shared" si="6"/>
        <v>0.1713389488</v>
      </c>
      <c r="AH115" s="28" t="str">
        <f t="shared" si="7"/>
        <v>#N/A</v>
      </c>
      <c r="AI115" s="27">
        <f t="shared" si="8"/>
        <v>0.09289330634</v>
      </c>
      <c r="AJ115" s="27">
        <f t="shared" si="9"/>
        <v>0.1002911014</v>
      </c>
      <c r="AK115" s="27">
        <f t="shared" si="10"/>
        <v>0.8611504729</v>
      </c>
      <c r="AL115" s="27">
        <f t="shared" si="11"/>
        <v>0.6198793404</v>
      </c>
      <c r="AM115" s="28" t="str">
        <f t="shared" si="12"/>
        <v>#N/A</v>
      </c>
      <c r="AN115" s="27">
        <f t="shared" si="13"/>
        <v>0.07722793166</v>
      </c>
      <c r="AO115" s="27">
        <f t="shared" si="14"/>
        <v>0.1047112746</v>
      </c>
      <c r="AP115" s="27">
        <f t="shared" si="15"/>
        <v>1.629482888</v>
      </c>
      <c r="AQ115" s="27">
        <f t="shared" si="16"/>
        <v>1.124754597</v>
      </c>
      <c r="AR115" s="28" t="str">
        <f t="shared" si="17"/>
        <v>#N/A</v>
      </c>
      <c r="AS115" s="27">
        <f t="shared" si="18"/>
        <v>0.08114698006</v>
      </c>
      <c r="AT115" s="27">
        <f t="shared" si="19"/>
        <v>0.1040032305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508.9698343</v>
      </c>
      <c r="AB116" s="25">
        <v>-0.0723</v>
      </c>
      <c r="AC116" s="14">
        <f t="shared" si="2"/>
        <v>-0.1091180525</v>
      </c>
      <c r="AD116" s="27">
        <f t="shared" si="3"/>
        <v>0.01363678756</v>
      </c>
      <c r="AE116" s="28">
        <f t="shared" si="4"/>
        <v>-0.0723</v>
      </c>
      <c r="AF116" s="27">
        <f t="shared" si="5"/>
        <v>0.008332275784</v>
      </c>
      <c r="AG116" s="27">
        <f t="shared" si="6"/>
        <v>0.1713389488</v>
      </c>
      <c r="AH116" s="28" t="str">
        <f t="shared" si="7"/>
        <v>#N/A</v>
      </c>
      <c r="AI116" s="27">
        <f t="shared" si="8"/>
        <v>0.1187351828</v>
      </c>
      <c r="AJ116" s="27">
        <f t="shared" si="9"/>
        <v>0.1002911014</v>
      </c>
      <c r="AK116" s="27">
        <f t="shared" si="10"/>
        <v>0.8740816361</v>
      </c>
      <c r="AL116" s="27">
        <f t="shared" si="11"/>
        <v>0.6198793404</v>
      </c>
      <c r="AM116" s="28" t="str">
        <f t="shared" si="12"/>
        <v>#N/A</v>
      </c>
      <c r="AN116" s="27">
        <f t="shared" si="13"/>
        <v>0.07657614698</v>
      </c>
      <c r="AO116" s="27">
        <f t="shared" si="14"/>
        <v>0.1047112746</v>
      </c>
      <c r="AP116" s="27">
        <f t="shared" si="15"/>
        <v>1.603190663</v>
      </c>
      <c r="AQ116" s="27">
        <f t="shared" si="16"/>
        <v>1.124754597</v>
      </c>
      <c r="AR116" s="28" t="str">
        <f t="shared" si="17"/>
        <v>#N/A</v>
      </c>
      <c r="AS116" s="27">
        <f t="shared" si="18"/>
        <v>0.08143440825</v>
      </c>
      <c r="AT116" s="27">
        <f t="shared" si="19"/>
        <v>0.1040032305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505.4070454</v>
      </c>
      <c r="AB117" s="25">
        <v>-0.007</v>
      </c>
      <c r="AC117" s="14">
        <f t="shared" si="2"/>
        <v>-0.1153542261</v>
      </c>
      <c r="AD117" s="27">
        <f t="shared" si="3"/>
        <v>0.01363678756</v>
      </c>
      <c r="AE117" s="28">
        <f t="shared" si="4"/>
        <v>-0.007</v>
      </c>
      <c r="AF117" s="27">
        <f t="shared" si="5"/>
        <v>-0.05629222446</v>
      </c>
      <c r="AG117" s="27">
        <f t="shared" si="6"/>
        <v>0.1713389488</v>
      </c>
      <c r="AH117" s="28">
        <f t="shared" si="7"/>
        <v>-0.05629222446</v>
      </c>
      <c r="AI117" s="27">
        <f t="shared" si="8"/>
        <v>0.09927156509</v>
      </c>
      <c r="AJ117" s="27">
        <f t="shared" si="9"/>
        <v>0.1002911014</v>
      </c>
      <c r="AK117" s="27">
        <f t="shared" si="10"/>
        <v>0.7181396718</v>
      </c>
      <c r="AL117" s="27">
        <f t="shared" si="11"/>
        <v>0.6198793404</v>
      </c>
      <c r="AM117" s="28" t="str">
        <f t="shared" si="12"/>
        <v>#N/A</v>
      </c>
      <c r="AN117" s="27">
        <f t="shared" si="13"/>
        <v>0.09257263815</v>
      </c>
      <c r="AO117" s="27">
        <f t="shared" si="14"/>
        <v>0.1047112746</v>
      </c>
      <c r="AP117" s="27">
        <f t="shared" si="15"/>
        <v>1.390359277</v>
      </c>
      <c r="AQ117" s="27">
        <f t="shared" si="16"/>
        <v>1.124754597</v>
      </c>
      <c r="AR117" s="28" t="str">
        <f t="shared" si="17"/>
        <v>#N/A</v>
      </c>
      <c r="AS117" s="27">
        <f t="shared" si="18"/>
        <v>0.09054865459</v>
      </c>
      <c r="AT117" s="27">
        <f t="shared" si="19"/>
        <v>0.1040032305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487.010229</v>
      </c>
      <c r="AB118" s="25">
        <v>-0.0364</v>
      </c>
      <c r="AC118" s="14">
        <f t="shared" si="2"/>
        <v>-0.1475553323</v>
      </c>
      <c r="AD118" s="27">
        <f t="shared" si="3"/>
        <v>0.01363678756</v>
      </c>
      <c r="AE118" s="28">
        <f t="shared" si="4"/>
        <v>-0.0364</v>
      </c>
      <c r="AF118" s="27">
        <f t="shared" si="5"/>
        <v>-0.08671606657</v>
      </c>
      <c r="AG118" s="27">
        <f t="shared" si="6"/>
        <v>0.1713389488</v>
      </c>
      <c r="AH118" s="28">
        <f t="shared" si="7"/>
        <v>-0.08671606657</v>
      </c>
      <c r="AI118" s="27">
        <f t="shared" si="8"/>
        <v>0.1042876572</v>
      </c>
      <c r="AJ118" s="27">
        <f t="shared" si="9"/>
        <v>0.1002911014</v>
      </c>
      <c r="AK118" s="27">
        <f t="shared" si="10"/>
        <v>0.6524093889</v>
      </c>
      <c r="AL118" s="27">
        <f t="shared" si="11"/>
        <v>0.6198793404</v>
      </c>
      <c r="AM118" s="28" t="str">
        <f t="shared" si="12"/>
        <v>#N/A</v>
      </c>
      <c r="AN118" s="27">
        <f t="shared" si="13"/>
        <v>0.09289332079</v>
      </c>
      <c r="AO118" s="27">
        <f t="shared" si="14"/>
        <v>0.1047112746</v>
      </c>
      <c r="AP118" s="27">
        <f t="shared" si="15"/>
        <v>1.345249246</v>
      </c>
      <c r="AQ118" s="27">
        <f t="shared" si="16"/>
        <v>1.124754597</v>
      </c>
      <c r="AR118" s="28" t="str">
        <f t="shared" si="17"/>
        <v>#N/A</v>
      </c>
      <c r="AS118" s="27">
        <f t="shared" si="18"/>
        <v>0.09107286913</v>
      </c>
      <c r="AT118" s="27">
        <f t="shared" si="19"/>
        <v>0.1040032305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495.0945988</v>
      </c>
      <c r="AB119" s="25">
        <v>0.0166</v>
      </c>
      <c r="AC119" s="14">
        <f t="shared" si="2"/>
        <v>-0.1334047508</v>
      </c>
      <c r="AD119" s="27">
        <f t="shared" si="3"/>
        <v>0.01363678756</v>
      </c>
      <c r="AE119" s="28" t="str">
        <f t="shared" si="4"/>
        <v>#N/A</v>
      </c>
      <c r="AF119" s="27">
        <f t="shared" si="5"/>
        <v>-0.08761355471</v>
      </c>
      <c r="AG119" s="27">
        <f t="shared" si="6"/>
        <v>0.1713389488</v>
      </c>
      <c r="AH119" s="28">
        <f t="shared" si="7"/>
        <v>-0.08761355471</v>
      </c>
      <c r="AI119" s="27">
        <f t="shared" si="8"/>
        <v>0.104033679</v>
      </c>
      <c r="AJ119" s="27">
        <f t="shared" si="9"/>
        <v>0.1002911014</v>
      </c>
      <c r="AK119" s="27">
        <f t="shared" si="10"/>
        <v>0.5712075066</v>
      </c>
      <c r="AL119" s="27">
        <f t="shared" si="11"/>
        <v>0.6198793404</v>
      </c>
      <c r="AM119" s="28" t="str">
        <f t="shared" si="12"/>
        <v>#N/A</v>
      </c>
      <c r="AN119" s="27">
        <f t="shared" si="13"/>
        <v>0.09741613194</v>
      </c>
      <c r="AO119" s="27">
        <f t="shared" si="14"/>
        <v>0.1047112746</v>
      </c>
      <c r="AP119" s="27">
        <f t="shared" si="15"/>
        <v>1.32187627</v>
      </c>
      <c r="AQ119" s="27">
        <f t="shared" si="16"/>
        <v>1.124754597</v>
      </c>
      <c r="AR119" s="28" t="str">
        <f t="shared" si="17"/>
        <v>#N/A</v>
      </c>
      <c r="AS119" s="27">
        <f t="shared" si="18"/>
        <v>0.09206640566</v>
      </c>
      <c r="AT119" s="27">
        <f t="shared" si="19"/>
        <v>0.1040032305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498.0156569</v>
      </c>
      <c r="AB120" s="25">
        <v>0.0059</v>
      </c>
      <c r="AC120" s="14">
        <f t="shared" si="2"/>
        <v>-0.1282918388</v>
      </c>
      <c r="AD120" s="27">
        <f t="shared" si="3"/>
        <v>0.01363678756</v>
      </c>
      <c r="AE120" s="28" t="str">
        <f t="shared" si="4"/>
        <v>#N/A</v>
      </c>
      <c r="AF120" s="27">
        <f t="shared" si="5"/>
        <v>-0.06263964323</v>
      </c>
      <c r="AG120" s="27">
        <f t="shared" si="6"/>
        <v>0.1713389488</v>
      </c>
      <c r="AH120" s="28">
        <f t="shared" si="7"/>
        <v>-0.06263964323</v>
      </c>
      <c r="AI120" s="27">
        <f t="shared" si="8"/>
        <v>0.1036324405</v>
      </c>
      <c r="AJ120" s="27">
        <f t="shared" si="9"/>
        <v>0.1002911014</v>
      </c>
      <c r="AK120" s="27">
        <f t="shared" si="10"/>
        <v>0.5877629733</v>
      </c>
      <c r="AL120" s="27">
        <f t="shared" si="11"/>
        <v>0.6198793404</v>
      </c>
      <c r="AM120" s="28" t="str">
        <f t="shared" si="12"/>
        <v>#N/A</v>
      </c>
      <c r="AN120" s="27">
        <f t="shared" si="13"/>
        <v>0.09734667505</v>
      </c>
      <c r="AO120" s="27">
        <f t="shared" si="14"/>
        <v>0.1047112746</v>
      </c>
      <c r="AP120" s="27">
        <f t="shared" si="15"/>
        <v>1.399531784</v>
      </c>
      <c r="AQ120" s="27">
        <f t="shared" si="16"/>
        <v>1.124754597</v>
      </c>
      <c r="AR120" s="28" t="str">
        <f t="shared" si="17"/>
        <v>#N/A</v>
      </c>
      <c r="AS120" s="27">
        <f t="shared" si="18"/>
        <v>0.09099851722</v>
      </c>
      <c r="AT120" s="27">
        <f t="shared" si="19"/>
        <v>0.1040032305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490.894033</v>
      </c>
      <c r="AB121" s="25">
        <v>-0.0143</v>
      </c>
      <c r="AC121" s="14">
        <f t="shared" si="2"/>
        <v>-0.1407572655</v>
      </c>
      <c r="AD121" s="27">
        <f t="shared" si="3"/>
        <v>0.01363678756</v>
      </c>
      <c r="AE121" s="28">
        <f t="shared" si="4"/>
        <v>-0.0143</v>
      </c>
      <c r="AF121" s="27">
        <f t="shared" si="5"/>
        <v>-0.07972499635</v>
      </c>
      <c r="AG121" s="27">
        <f t="shared" si="6"/>
        <v>0.1713389488</v>
      </c>
      <c r="AH121" s="28">
        <f t="shared" si="7"/>
        <v>-0.07972499635</v>
      </c>
      <c r="AI121" s="27">
        <f t="shared" si="8"/>
        <v>0.1035224174</v>
      </c>
      <c r="AJ121" s="27">
        <f t="shared" si="9"/>
        <v>0.1002911014</v>
      </c>
      <c r="AK121" s="27">
        <f t="shared" si="10"/>
        <v>0.5749243417</v>
      </c>
      <c r="AL121" s="27">
        <f t="shared" si="11"/>
        <v>0.6198793404</v>
      </c>
      <c r="AM121" s="28" t="str">
        <f t="shared" si="12"/>
        <v>#N/A</v>
      </c>
      <c r="AN121" s="27">
        <f t="shared" si="13"/>
        <v>0.09743888878</v>
      </c>
      <c r="AO121" s="27">
        <f t="shared" si="14"/>
        <v>0.1047112746</v>
      </c>
      <c r="AP121" s="27">
        <f t="shared" si="15"/>
        <v>1.467480088</v>
      </c>
      <c r="AQ121" s="27">
        <f t="shared" si="16"/>
        <v>1.124754597</v>
      </c>
      <c r="AR121" s="28" t="str">
        <f t="shared" si="17"/>
        <v>#N/A</v>
      </c>
      <c r="AS121" s="27">
        <f t="shared" si="18"/>
        <v>0.08954985431</v>
      </c>
      <c r="AT121" s="27">
        <f t="shared" si="19"/>
        <v>0.1040032305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480.3398113</v>
      </c>
      <c r="AB122" s="35">
        <v>-0.0215</v>
      </c>
      <c r="AC122" s="14">
        <f t="shared" si="2"/>
        <v>-0.1592309843</v>
      </c>
      <c r="AD122" s="27">
        <f t="shared" si="3"/>
        <v>0.01363678756</v>
      </c>
      <c r="AE122" s="28">
        <f t="shared" si="4"/>
        <v>-0.0215</v>
      </c>
      <c r="AF122" s="36">
        <f t="shared" si="5"/>
        <v>-0.1378754513</v>
      </c>
      <c r="AG122" s="27">
        <f t="shared" si="6"/>
        <v>0.1713389488</v>
      </c>
      <c r="AH122" s="37">
        <f t="shared" si="7"/>
        <v>-0.1378754513</v>
      </c>
      <c r="AI122" s="36">
        <f t="shared" si="8"/>
        <v>0.0879277596</v>
      </c>
      <c r="AJ122" s="27">
        <f t="shared" si="9"/>
        <v>0.1002911014</v>
      </c>
      <c r="AK122" s="27">
        <f t="shared" si="10"/>
        <v>0.4997613019</v>
      </c>
      <c r="AL122" s="27">
        <f t="shared" si="11"/>
        <v>0.6198793404</v>
      </c>
      <c r="AM122" s="28" t="str">
        <f t="shared" si="12"/>
        <v>#N/A</v>
      </c>
      <c r="AN122" s="27">
        <f t="shared" si="13"/>
        <v>0.09778495502</v>
      </c>
      <c r="AO122" s="27">
        <f t="shared" si="14"/>
        <v>0.1047112746</v>
      </c>
      <c r="AP122" s="27">
        <f t="shared" si="15"/>
        <v>1.482338357</v>
      </c>
      <c r="AQ122" s="27">
        <f t="shared" si="16"/>
        <v>1.124754597</v>
      </c>
      <c r="AR122" s="28" t="str">
        <f t="shared" si="17"/>
        <v>#N/A</v>
      </c>
      <c r="AS122" s="27">
        <f t="shared" si="18"/>
        <v>0.08910933962</v>
      </c>
      <c r="AT122" s="27">
        <f t="shared" si="19"/>
        <v>0.1040032305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438.2620438</v>
      </c>
      <c r="AB123" s="25">
        <v>-0.0876</v>
      </c>
      <c r="AC123" s="14">
        <f t="shared" si="2"/>
        <v>-0.2328823501</v>
      </c>
      <c r="AD123" s="27">
        <f t="shared" si="3"/>
        <v>0.01363678756</v>
      </c>
      <c r="AE123" s="28">
        <f t="shared" si="4"/>
        <v>-0.0876</v>
      </c>
      <c r="AF123" s="27">
        <f t="shared" si="5"/>
        <v>-0.2328823501</v>
      </c>
      <c r="AG123" s="27">
        <f t="shared" si="6"/>
        <v>0.1713389488</v>
      </c>
      <c r="AH123" s="28">
        <f t="shared" si="7"/>
        <v>-0.2328823501</v>
      </c>
      <c r="AI123" s="27">
        <f t="shared" si="8"/>
        <v>0.106224291</v>
      </c>
      <c r="AJ123" s="27">
        <f t="shared" si="9"/>
        <v>0.1002911014</v>
      </c>
      <c r="AK123" s="27">
        <f t="shared" si="10"/>
        <v>0.4269899202</v>
      </c>
      <c r="AL123" s="27">
        <f t="shared" si="11"/>
        <v>0.6198793404</v>
      </c>
      <c r="AM123" s="37" t="str">
        <f t="shared" si="12"/>
        <v>#N/A</v>
      </c>
      <c r="AN123" s="27">
        <f t="shared" si="13"/>
        <v>0.09909974581</v>
      </c>
      <c r="AO123" s="27">
        <f t="shared" si="14"/>
        <v>0.1047112746</v>
      </c>
      <c r="AP123" s="27">
        <f t="shared" si="15"/>
        <v>1.387896267</v>
      </c>
      <c r="AQ123" s="27">
        <f t="shared" si="16"/>
        <v>1.124754597</v>
      </c>
      <c r="AR123" s="28" t="str">
        <f t="shared" si="17"/>
        <v>#N/A</v>
      </c>
      <c r="AS123" s="27">
        <f t="shared" si="18"/>
        <v>0.09063494593</v>
      </c>
      <c r="AT123" s="27">
        <f t="shared" si="19"/>
        <v>0.1040032305</v>
      </c>
      <c r="AU123" s="27">
        <f t="shared" ref="AU123:AU192" si="20">SUMPRODUCT(PRODUCT(AB3:AB122+1)-1)</f>
        <v>3.803398113</v>
      </c>
      <c r="AV123" s="27">
        <f t="shared" ref="AV123:AV192" si="21">AVERAGE($AU$123:$AU$281)</f>
        <v>3.244482209</v>
      </c>
      <c r="AW123" s="28" t="str">
        <f t="shared" ref="AW123:AW192" si="22">IF(AU123&lt;0,AU123,NA())</f>
        <v>#N/A</v>
      </c>
      <c r="AX123" s="27">
        <f t="shared" ref="AX123:AX192" si="23">STDEV(AB3:AB122)*SQRT(12)</f>
        <v>0.1151738753</v>
      </c>
      <c r="AY123" s="27">
        <f t="shared" ref="AY123:AY192" si="24">AVERAGE($AX$123:$AX$288)</f>
        <v>0.1052971701</v>
      </c>
    </row>
    <row r="124" ht="15.75" customHeight="1">
      <c r="Y124" s="24">
        <v>41671.0</v>
      </c>
      <c r="Z124" s="25">
        <v>0.0069</v>
      </c>
      <c r="AA124" s="26">
        <f t="shared" si="1"/>
        <v>459.2986219</v>
      </c>
      <c r="AB124" s="25">
        <v>0.048</v>
      </c>
      <c r="AC124" s="14">
        <f t="shared" si="2"/>
        <v>-0.1960607029</v>
      </c>
      <c r="AD124" s="27">
        <f t="shared" si="3"/>
        <v>0.01363678756</v>
      </c>
      <c r="AE124" s="28" t="str">
        <f t="shared" si="4"/>
        <v>#N/A</v>
      </c>
      <c r="AF124" s="27">
        <f t="shared" si="5"/>
        <v>-0.1880221219</v>
      </c>
      <c r="AG124" s="27">
        <f t="shared" si="6"/>
        <v>0.1713389488</v>
      </c>
      <c r="AH124" s="28">
        <f t="shared" si="7"/>
        <v>-0.1880221219</v>
      </c>
      <c r="AI124" s="27">
        <f t="shared" si="8"/>
        <v>0.1268415296</v>
      </c>
      <c r="AJ124" s="27">
        <f t="shared" si="9"/>
        <v>0.1002911014</v>
      </c>
      <c r="AK124" s="27">
        <f t="shared" si="10"/>
        <v>0.2739585158</v>
      </c>
      <c r="AL124" s="27">
        <f t="shared" si="11"/>
        <v>0.6198793404</v>
      </c>
      <c r="AM124" s="28" t="str">
        <f t="shared" si="12"/>
        <v>#N/A</v>
      </c>
      <c r="AN124" s="27">
        <f t="shared" si="13"/>
        <v>0.1137856665</v>
      </c>
      <c r="AO124" s="27">
        <f t="shared" si="14"/>
        <v>0.1047112746</v>
      </c>
      <c r="AP124" s="27">
        <f t="shared" si="15"/>
        <v>1.145884521</v>
      </c>
      <c r="AQ124" s="27">
        <f t="shared" si="16"/>
        <v>1.124754597</v>
      </c>
      <c r="AR124" s="28" t="str">
        <f t="shared" si="17"/>
        <v>#N/A</v>
      </c>
      <c r="AS124" s="27">
        <f t="shared" si="18"/>
        <v>0.1015755174</v>
      </c>
      <c r="AT124" s="27">
        <f t="shared" si="19"/>
        <v>0.1040032305</v>
      </c>
      <c r="AU124" s="27">
        <f t="shared" si="20"/>
        <v>3.499610306</v>
      </c>
      <c r="AV124" s="27">
        <f t="shared" si="21"/>
        <v>3.244482209</v>
      </c>
      <c r="AW124" s="28" t="str">
        <f t="shared" si="22"/>
        <v>#N/A</v>
      </c>
      <c r="AX124" s="27">
        <f t="shared" si="23"/>
        <v>0.1189022867</v>
      </c>
      <c r="AY124" s="27">
        <f t="shared" si="24"/>
        <v>0.1052971701</v>
      </c>
    </row>
    <row r="125" ht="15.75" customHeight="1">
      <c r="Y125" s="24">
        <v>41699.0</v>
      </c>
      <c r="Z125" s="25">
        <v>0.0092</v>
      </c>
      <c r="AA125" s="26">
        <f t="shared" si="1"/>
        <v>457.4614274</v>
      </c>
      <c r="AB125" s="25">
        <v>-0.004</v>
      </c>
      <c r="AC125" s="14">
        <f t="shared" si="2"/>
        <v>-0.1992764601</v>
      </c>
      <c r="AD125" s="27">
        <f t="shared" si="3"/>
        <v>0.01363678756</v>
      </c>
      <c r="AE125" s="28">
        <f t="shared" si="4"/>
        <v>-0.004</v>
      </c>
      <c r="AF125" s="27">
        <f t="shared" si="5"/>
        <v>-0.1820269378</v>
      </c>
      <c r="AG125" s="27">
        <f t="shared" si="6"/>
        <v>0.1713389488</v>
      </c>
      <c r="AH125" s="28">
        <f t="shared" si="7"/>
        <v>-0.1820269378</v>
      </c>
      <c r="AI125" s="27">
        <f t="shared" si="8"/>
        <v>0.1273816313</v>
      </c>
      <c r="AJ125" s="27">
        <f t="shared" si="9"/>
        <v>0.1002911014</v>
      </c>
      <c r="AK125" s="27">
        <f t="shared" si="10"/>
        <v>0.3332419858</v>
      </c>
      <c r="AL125" s="27">
        <f t="shared" si="11"/>
        <v>0.6198793404</v>
      </c>
      <c r="AM125" s="28" t="str">
        <f t="shared" si="12"/>
        <v>#N/A</v>
      </c>
      <c r="AN125" s="27">
        <f t="shared" si="13"/>
        <v>0.1161172298</v>
      </c>
      <c r="AO125" s="27">
        <f t="shared" si="14"/>
        <v>0.1047112746</v>
      </c>
      <c r="AP125" s="27">
        <f t="shared" si="15"/>
        <v>1.13711582</v>
      </c>
      <c r="AQ125" s="27">
        <f t="shared" si="16"/>
        <v>1.124754597</v>
      </c>
      <c r="AR125" s="28" t="str">
        <f t="shared" si="17"/>
        <v>#N/A</v>
      </c>
      <c r="AS125" s="27">
        <f t="shared" si="18"/>
        <v>0.1012568381</v>
      </c>
      <c r="AT125" s="27">
        <f t="shared" si="19"/>
        <v>0.1040032305</v>
      </c>
      <c r="AU125" s="27">
        <f t="shared" si="20"/>
        <v>3.576911192</v>
      </c>
      <c r="AV125" s="27">
        <f t="shared" si="21"/>
        <v>3.244482209</v>
      </c>
      <c r="AW125" s="28" t="str">
        <f t="shared" si="22"/>
        <v>#N/A</v>
      </c>
      <c r="AX125" s="27">
        <f t="shared" si="23"/>
        <v>0.1192902143</v>
      </c>
      <c r="AY125" s="27">
        <f t="shared" si="24"/>
        <v>0.1052971701</v>
      </c>
    </row>
    <row r="126" ht="15.75" customHeight="1">
      <c r="Y126" s="24">
        <v>41730.0</v>
      </c>
      <c r="Z126" s="25">
        <v>0.0067</v>
      </c>
      <c r="AA126" s="26">
        <f t="shared" si="1"/>
        <v>472.8321314</v>
      </c>
      <c r="AB126" s="25">
        <v>0.0336</v>
      </c>
      <c r="AC126" s="14">
        <f t="shared" si="2"/>
        <v>-0.1723721492</v>
      </c>
      <c r="AD126" s="27">
        <f t="shared" si="3"/>
        <v>0.01363678756</v>
      </c>
      <c r="AE126" s="28" t="str">
        <f t="shared" si="4"/>
        <v>#N/A</v>
      </c>
      <c r="AF126" s="27">
        <f t="shared" si="5"/>
        <v>-0.1381682395</v>
      </c>
      <c r="AG126" s="27">
        <f t="shared" si="6"/>
        <v>0.1713389488</v>
      </c>
      <c r="AH126" s="28">
        <f t="shared" si="7"/>
        <v>-0.1381682395</v>
      </c>
      <c r="AI126" s="27">
        <f t="shared" si="8"/>
        <v>0.1365456833</v>
      </c>
      <c r="AJ126" s="27">
        <f t="shared" si="9"/>
        <v>0.1002911014</v>
      </c>
      <c r="AK126" s="27">
        <f t="shared" si="10"/>
        <v>0.2869829597</v>
      </c>
      <c r="AL126" s="27">
        <f t="shared" si="11"/>
        <v>0.6198793404</v>
      </c>
      <c r="AM126" s="28" t="str">
        <f t="shared" si="12"/>
        <v>#N/A</v>
      </c>
      <c r="AN126" s="27">
        <f t="shared" si="13"/>
        <v>0.1154998512</v>
      </c>
      <c r="AO126" s="27">
        <f t="shared" si="14"/>
        <v>0.1047112746</v>
      </c>
      <c r="AP126" s="27">
        <f t="shared" si="15"/>
        <v>1.053412461</v>
      </c>
      <c r="AQ126" s="27">
        <f t="shared" si="16"/>
        <v>1.124754597</v>
      </c>
      <c r="AR126" s="28" t="str">
        <f t="shared" si="17"/>
        <v>#N/A</v>
      </c>
      <c r="AS126" s="27">
        <f t="shared" si="18"/>
        <v>0.100972777</v>
      </c>
      <c r="AT126" s="27">
        <f t="shared" si="19"/>
        <v>0.1040032305</v>
      </c>
      <c r="AU126" s="27">
        <f t="shared" si="20"/>
        <v>3.559059453</v>
      </c>
      <c r="AV126" s="27">
        <f t="shared" si="21"/>
        <v>3.244482209</v>
      </c>
      <c r="AW126" s="28" t="str">
        <f t="shared" si="22"/>
        <v>#N/A</v>
      </c>
      <c r="AX126" s="27">
        <f t="shared" si="23"/>
        <v>0.1193408851</v>
      </c>
      <c r="AY126" s="27">
        <f t="shared" si="24"/>
        <v>0.1052971701</v>
      </c>
    </row>
    <row r="127" ht="15.75" customHeight="1">
      <c r="Y127" s="24">
        <v>41760.0</v>
      </c>
      <c r="Z127" s="25">
        <v>0.0046</v>
      </c>
      <c r="AA127" s="26">
        <f t="shared" si="1"/>
        <v>481.7686587</v>
      </c>
      <c r="AB127" s="25">
        <v>0.0189</v>
      </c>
      <c r="AC127" s="14">
        <f t="shared" si="2"/>
        <v>-0.1567299828</v>
      </c>
      <c r="AD127" s="27">
        <f t="shared" si="3"/>
        <v>0.01363678756</v>
      </c>
      <c r="AE127" s="28" t="str">
        <f t="shared" si="4"/>
        <v>#N/A</v>
      </c>
      <c r="AF127" s="27">
        <f t="shared" si="5"/>
        <v>-0.1218796192</v>
      </c>
      <c r="AG127" s="27">
        <f t="shared" si="6"/>
        <v>0.1713389488</v>
      </c>
      <c r="AH127" s="28">
        <f t="shared" si="7"/>
        <v>-0.1218796192</v>
      </c>
      <c r="AI127" s="27">
        <f t="shared" si="8"/>
        <v>0.1395692953</v>
      </c>
      <c r="AJ127" s="27">
        <f t="shared" si="9"/>
        <v>0.1002911014</v>
      </c>
      <c r="AK127" s="27">
        <f t="shared" si="10"/>
        <v>0.3300925779</v>
      </c>
      <c r="AL127" s="27">
        <f t="shared" si="11"/>
        <v>0.6198793404</v>
      </c>
      <c r="AM127" s="28" t="str">
        <f t="shared" si="12"/>
        <v>#N/A</v>
      </c>
      <c r="AN127" s="27">
        <f t="shared" si="13"/>
        <v>0.1163723494</v>
      </c>
      <c r="AO127" s="27">
        <f t="shared" si="14"/>
        <v>0.1047112746</v>
      </c>
      <c r="AP127" s="27">
        <f t="shared" si="15"/>
        <v>1.032178399</v>
      </c>
      <c r="AQ127" s="27">
        <f t="shared" si="16"/>
        <v>1.124754597</v>
      </c>
      <c r="AR127" s="28" t="str">
        <f t="shared" si="17"/>
        <v>#N/A</v>
      </c>
      <c r="AS127" s="27">
        <f t="shared" si="18"/>
        <v>0.1003922943</v>
      </c>
      <c r="AT127" s="27">
        <f t="shared" si="19"/>
        <v>0.1040032305</v>
      </c>
      <c r="AU127" s="27">
        <f t="shared" si="20"/>
        <v>3.535801184</v>
      </c>
      <c r="AV127" s="27">
        <f t="shared" si="21"/>
        <v>3.244482209</v>
      </c>
      <c r="AW127" s="28" t="str">
        <f t="shared" si="22"/>
        <v>#N/A</v>
      </c>
      <c r="AX127" s="27">
        <f t="shared" si="23"/>
        <v>0.1192379929</v>
      </c>
      <c r="AY127" s="27">
        <f t="shared" si="24"/>
        <v>0.1052971701</v>
      </c>
    </row>
    <row r="128" ht="15.75" customHeight="1">
      <c r="Y128" s="24">
        <v>41791.0</v>
      </c>
      <c r="Z128" s="25">
        <v>0.004</v>
      </c>
      <c r="AA128" s="26">
        <f t="shared" si="1"/>
        <v>488.9951886</v>
      </c>
      <c r="AB128" s="25">
        <v>0.015</v>
      </c>
      <c r="AC128" s="14">
        <f t="shared" si="2"/>
        <v>-0.1440809325</v>
      </c>
      <c r="AD128" s="27">
        <f t="shared" si="3"/>
        <v>0.01363678756</v>
      </c>
      <c r="AE128" s="28" t="str">
        <f t="shared" si="4"/>
        <v>#N/A</v>
      </c>
      <c r="AF128" s="27">
        <f t="shared" si="5"/>
        <v>-0.0392452447</v>
      </c>
      <c r="AG128" s="27">
        <f t="shared" si="6"/>
        <v>0.1713389488</v>
      </c>
      <c r="AH128" s="28">
        <f t="shared" si="7"/>
        <v>-0.0392452447</v>
      </c>
      <c r="AI128" s="27">
        <f t="shared" si="8"/>
        <v>0.1234342519</v>
      </c>
      <c r="AJ128" s="27">
        <f t="shared" si="9"/>
        <v>0.1002911014</v>
      </c>
      <c r="AK128" s="27">
        <f t="shared" si="10"/>
        <v>0.3337578266</v>
      </c>
      <c r="AL128" s="27">
        <f t="shared" si="11"/>
        <v>0.6198793404</v>
      </c>
      <c r="AM128" s="28" t="str">
        <f t="shared" si="12"/>
        <v>#N/A</v>
      </c>
      <c r="AN128" s="27">
        <f t="shared" si="13"/>
        <v>0.1164461809</v>
      </c>
      <c r="AO128" s="27">
        <f t="shared" si="14"/>
        <v>0.1047112746</v>
      </c>
      <c r="AP128" s="27">
        <f t="shared" si="15"/>
        <v>0.9863647069</v>
      </c>
      <c r="AQ128" s="27">
        <f t="shared" si="16"/>
        <v>1.124754597</v>
      </c>
      <c r="AR128" s="28" t="str">
        <f t="shared" si="17"/>
        <v>#N/A</v>
      </c>
      <c r="AS128" s="27">
        <f t="shared" si="18"/>
        <v>0.09950557279</v>
      </c>
      <c r="AT128" s="27">
        <f t="shared" si="19"/>
        <v>0.1040032305</v>
      </c>
      <c r="AU128" s="27">
        <f t="shared" si="20"/>
        <v>3.569888091</v>
      </c>
      <c r="AV128" s="27">
        <f t="shared" si="21"/>
        <v>3.244482209</v>
      </c>
      <c r="AW128" s="28" t="str">
        <f t="shared" si="22"/>
        <v>#N/A</v>
      </c>
      <c r="AX128" s="27">
        <f t="shared" si="23"/>
        <v>0.1192495991</v>
      </c>
      <c r="AY128" s="27">
        <f t="shared" si="24"/>
        <v>0.1052971701</v>
      </c>
    </row>
    <row r="129" ht="15.75" customHeight="1">
      <c r="Y129" s="24">
        <v>41821.0</v>
      </c>
      <c r="Z129" s="25">
        <v>1.0E-4</v>
      </c>
      <c r="AA129" s="26">
        <f t="shared" si="1"/>
        <v>503.7139437</v>
      </c>
      <c r="AB129" s="25">
        <v>0.0301</v>
      </c>
      <c r="AC129" s="14">
        <f t="shared" si="2"/>
        <v>-0.1183177686</v>
      </c>
      <c r="AD129" s="27">
        <f t="shared" si="3"/>
        <v>0.01363678756</v>
      </c>
      <c r="AE129" s="28" t="str">
        <f t="shared" si="4"/>
        <v>#N/A</v>
      </c>
      <c r="AF129" s="27">
        <f t="shared" si="5"/>
        <v>-0.0033499764</v>
      </c>
      <c r="AG129" s="27">
        <f t="shared" si="6"/>
        <v>0.1713389488</v>
      </c>
      <c r="AH129" s="28">
        <f t="shared" si="7"/>
        <v>-0.0033499764</v>
      </c>
      <c r="AI129" s="27">
        <f t="shared" si="8"/>
        <v>0.1275423744</v>
      </c>
      <c r="AJ129" s="27">
        <f t="shared" si="9"/>
        <v>0.1002911014</v>
      </c>
      <c r="AK129" s="27">
        <f t="shared" si="10"/>
        <v>0.3499842382</v>
      </c>
      <c r="AL129" s="27">
        <f t="shared" si="11"/>
        <v>0.6198793404</v>
      </c>
      <c r="AM129" s="28" t="str">
        <f t="shared" si="12"/>
        <v>#N/A</v>
      </c>
      <c r="AN129" s="27">
        <f t="shared" si="13"/>
        <v>0.1164513694</v>
      </c>
      <c r="AO129" s="27">
        <f t="shared" si="14"/>
        <v>0.1047112746</v>
      </c>
      <c r="AP129" s="27">
        <f t="shared" si="15"/>
        <v>0.9494876982</v>
      </c>
      <c r="AQ129" s="27">
        <f t="shared" si="16"/>
        <v>1.124754597</v>
      </c>
      <c r="AR129" s="28" t="str">
        <f t="shared" si="17"/>
        <v>#N/A</v>
      </c>
      <c r="AS129" s="27">
        <f t="shared" si="18"/>
        <v>0.09900005735</v>
      </c>
      <c r="AT129" s="27">
        <f t="shared" si="19"/>
        <v>0.1040032305</v>
      </c>
      <c r="AU129" s="27">
        <f t="shared" si="20"/>
        <v>3.590238904</v>
      </c>
      <c r="AV129" s="27">
        <f t="shared" si="21"/>
        <v>3.244482209</v>
      </c>
      <c r="AW129" s="28" t="str">
        <f t="shared" si="22"/>
        <v>#N/A</v>
      </c>
      <c r="AX129" s="27">
        <f t="shared" si="23"/>
        <v>0.1192473365</v>
      </c>
      <c r="AY129" s="27">
        <f t="shared" si="24"/>
        <v>0.1052971701</v>
      </c>
    </row>
    <row r="130" ht="15.75" customHeight="1">
      <c r="Y130" s="24">
        <v>41852.0</v>
      </c>
      <c r="Z130" s="25">
        <v>0.0025</v>
      </c>
      <c r="AA130" s="26">
        <f t="shared" si="1"/>
        <v>510.7155676</v>
      </c>
      <c r="AB130" s="25">
        <v>0.0139</v>
      </c>
      <c r="AC130" s="14">
        <f t="shared" si="2"/>
        <v>-0.1060623856</v>
      </c>
      <c r="AD130" s="27">
        <f t="shared" si="3"/>
        <v>0.01363678756</v>
      </c>
      <c r="AE130" s="28" t="str">
        <f t="shared" si="4"/>
        <v>#N/A</v>
      </c>
      <c r="AF130" s="27">
        <f t="shared" si="5"/>
        <v>0.04867523758</v>
      </c>
      <c r="AG130" s="27">
        <f t="shared" si="6"/>
        <v>0.1713389488</v>
      </c>
      <c r="AH130" s="28" t="str">
        <f t="shared" si="7"/>
        <v>#N/A</v>
      </c>
      <c r="AI130" s="27">
        <f t="shared" si="8"/>
        <v>0.1215034455</v>
      </c>
      <c r="AJ130" s="27">
        <f t="shared" si="9"/>
        <v>0.1002911014</v>
      </c>
      <c r="AK130" s="27">
        <f t="shared" si="10"/>
        <v>0.3530052186</v>
      </c>
      <c r="AL130" s="27">
        <f t="shared" si="11"/>
        <v>0.6198793404</v>
      </c>
      <c r="AM130" s="28" t="str">
        <f t="shared" si="12"/>
        <v>#N/A</v>
      </c>
      <c r="AN130" s="27">
        <f t="shared" si="13"/>
        <v>0.1165866773</v>
      </c>
      <c r="AO130" s="27">
        <f t="shared" si="14"/>
        <v>0.1047112746</v>
      </c>
      <c r="AP130" s="27">
        <f t="shared" si="15"/>
        <v>0.9406332411</v>
      </c>
      <c r="AQ130" s="27">
        <f t="shared" si="16"/>
        <v>1.124754597</v>
      </c>
      <c r="AR130" s="28" t="str">
        <f t="shared" si="17"/>
        <v>#N/A</v>
      </c>
      <c r="AS130" s="27">
        <f t="shared" si="18"/>
        <v>0.09879806764</v>
      </c>
      <c r="AT130" s="27">
        <f t="shared" si="19"/>
        <v>0.1040032305</v>
      </c>
      <c r="AU130" s="27">
        <f t="shared" si="20"/>
        <v>3.155378412</v>
      </c>
      <c r="AV130" s="27">
        <f t="shared" si="21"/>
        <v>3.244482209</v>
      </c>
      <c r="AW130" s="28" t="str">
        <f t="shared" si="22"/>
        <v>#N/A</v>
      </c>
      <c r="AX130" s="27">
        <f t="shared" si="23"/>
        <v>0.1125808048</v>
      </c>
      <c r="AY130" s="27">
        <f t="shared" si="24"/>
        <v>0.1052971701</v>
      </c>
    </row>
    <row r="131" ht="15.75" customHeight="1">
      <c r="Y131" s="24">
        <v>41883.0</v>
      </c>
      <c r="Z131" s="25">
        <v>0.0057</v>
      </c>
      <c r="AA131" s="26">
        <f t="shared" si="1"/>
        <v>511.8391418</v>
      </c>
      <c r="AB131" s="25">
        <v>0.0022</v>
      </c>
      <c r="AC131" s="14">
        <f t="shared" si="2"/>
        <v>-0.1040957228</v>
      </c>
      <c r="AD131" s="27">
        <f t="shared" si="3"/>
        <v>0.01363678756</v>
      </c>
      <c r="AE131" s="28" t="str">
        <f t="shared" si="4"/>
        <v>#N/A</v>
      </c>
      <c r="AF131" s="27">
        <f t="shared" si="5"/>
        <v>0.03382089622</v>
      </c>
      <c r="AG131" s="27">
        <f t="shared" si="6"/>
        <v>0.1713389488</v>
      </c>
      <c r="AH131" s="28" t="str">
        <f t="shared" si="7"/>
        <v>#N/A</v>
      </c>
      <c r="AI131" s="27">
        <f t="shared" si="8"/>
        <v>0.120796764</v>
      </c>
      <c r="AJ131" s="27">
        <f t="shared" si="9"/>
        <v>0.1002911014</v>
      </c>
      <c r="AK131" s="27">
        <f t="shared" si="10"/>
        <v>0.343070287</v>
      </c>
      <c r="AL131" s="27">
        <f t="shared" si="11"/>
        <v>0.6198793404</v>
      </c>
      <c r="AM131" s="28" t="str">
        <f t="shared" si="12"/>
        <v>#N/A</v>
      </c>
      <c r="AN131" s="27">
        <f t="shared" si="13"/>
        <v>0.1163931904</v>
      </c>
      <c r="AO131" s="27">
        <f t="shared" si="14"/>
        <v>0.1047112746</v>
      </c>
      <c r="AP131" s="27">
        <f t="shared" si="15"/>
        <v>0.8364831465</v>
      </c>
      <c r="AQ131" s="27">
        <f t="shared" si="16"/>
        <v>1.124754597</v>
      </c>
      <c r="AR131" s="28" t="str">
        <f t="shared" si="17"/>
        <v>#N/A</v>
      </c>
      <c r="AS131" s="27">
        <f t="shared" si="18"/>
        <v>0.09498194137</v>
      </c>
      <c r="AT131" s="27">
        <f t="shared" si="19"/>
        <v>0.1040032305</v>
      </c>
      <c r="AU131" s="27">
        <f t="shared" si="20"/>
        <v>3.844358023</v>
      </c>
      <c r="AV131" s="27">
        <f t="shared" si="21"/>
        <v>3.244482209</v>
      </c>
      <c r="AW131" s="28" t="str">
        <f t="shared" si="22"/>
        <v>#N/A</v>
      </c>
      <c r="AX131" s="27">
        <f t="shared" si="23"/>
        <v>0.1029653315</v>
      </c>
      <c r="AY131" s="27">
        <f t="shared" si="24"/>
        <v>0.1052971701</v>
      </c>
    </row>
    <row r="132" ht="15.75" customHeight="1">
      <c r="Y132" s="24">
        <v>41913.0</v>
      </c>
      <c r="Z132" s="25">
        <v>0.0042</v>
      </c>
      <c r="AA132" s="26">
        <f t="shared" si="1"/>
        <v>498.4289563</v>
      </c>
      <c r="AB132" s="25">
        <v>-0.0262</v>
      </c>
      <c r="AC132" s="14">
        <f t="shared" si="2"/>
        <v>-0.1275684149</v>
      </c>
      <c r="AD132" s="27">
        <f t="shared" si="3"/>
        <v>0.01363678756</v>
      </c>
      <c r="AE132" s="28">
        <f t="shared" si="4"/>
        <v>-0.0262</v>
      </c>
      <c r="AF132" s="27">
        <f t="shared" si="5"/>
        <v>0.0008298923748</v>
      </c>
      <c r="AG132" s="27">
        <f t="shared" si="6"/>
        <v>0.1713389488</v>
      </c>
      <c r="AH132" s="28" t="str">
        <f t="shared" si="7"/>
        <v>#N/A</v>
      </c>
      <c r="AI132" s="27">
        <f t="shared" si="8"/>
        <v>0.1242725853</v>
      </c>
      <c r="AJ132" s="27">
        <f t="shared" si="9"/>
        <v>0.1002911014</v>
      </c>
      <c r="AK132" s="27">
        <f t="shared" si="10"/>
        <v>0.3184690388</v>
      </c>
      <c r="AL132" s="27">
        <f t="shared" si="11"/>
        <v>0.6198793404</v>
      </c>
      <c r="AM132" s="28" t="str">
        <f t="shared" si="12"/>
        <v>#N/A</v>
      </c>
      <c r="AN132" s="27">
        <f t="shared" si="13"/>
        <v>0.1162262113</v>
      </c>
      <c r="AO132" s="27">
        <f t="shared" si="14"/>
        <v>0.1047112746</v>
      </c>
      <c r="AP132" s="27">
        <f t="shared" si="15"/>
        <v>0.7903924216</v>
      </c>
      <c r="AQ132" s="27">
        <f t="shared" si="16"/>
        <v>1.124754597</v>
      </c>
      <c r="AR132" s="28" t="str">
        <f t="shared" si="17"/>
        <v>#N/A</v>
      </c>
      <c r="AS132" s="27">
        <f t="shared" si="18"/>
        <v>0.09471860108</v>
      </c>
      <c r="AT132" s="27">
        <f t="shared" si="19"/>
        <v>0.1040032305</v>
      </c>
      <c r="AU132" s="27">
        <f t="shared" si="20"/>
        <v>3.804092233</v>
      </c>
      <c r="AV132" s="27">
        <f t="shared" si="21"/>
        <v>3.244482209</v>
      </c>
      <c r="AW132" s="28" t="str">
        <f t="shared" si="22"/>
        <v>#N/A</v>
      </c>
      <c r="AX132" s="27">
        <f t="shared" si="23"/>
        <v>0.1030248067</v>
      </c>
      <c r="AY132" s="27">
        <f t="shared" si="24"/>
        <v>0.1052971701</v>
      </c>
    </row>
    <row r="133" ht="15.75" customHeight="1">
      <c r="Y133" s="24">
        <v>41944.0</v>
      </c>
      <c r="Z133" s="25">
        <v>0.0051</v>
      </c>
      <c r="AA133" s="26">
        <f t="shared" si="1"/>
        <v>482.3795439</v>
      </c>
      <c r="AB133" s="25">
        <v>-0.0322</v>
      </c>
      <c r="AC133" s="14">
        <f t="shared" si="2"/>
        <v>-0.1556607119</v>
      </c>
      <c r="AD133" s="27">
        <f t="shared" si="3"/>
        <v>0.01363678756</v>
      </c>
      <c r="AE133" s="28">
        <f t="shared" si="4"/>
        <v>-0.0322</v>
      </c>
      <c r="AF133" s="27">
        <f t="shared" si="5"/>
        <v>-0.01734486168</v>
      </c>
      <c r="AG133" s="27">
        <f t="shared" si="6"/>
        <v>0.1713389488</v>
      </c>
      <c r="AH133" s="28">
        <f t="shared" si="7"/>
        <v>-0.01734486168</v>
      </c>
      <c r="AI133" s="27">
        <f t="shared" si="8"/>
        <v>0.1278629238</v>
      </c>
      <c r="AJ133" s="27">
        <f t="shared" si="9"/>
        <v>0.1002911014</v>
      </c>
      <c r="AK133" s="27">
        <f t="shared" si="10"/>
        <v>0.3091925665</v>
      </c>
      <c r="AL133" s="27">
        <f t="shared" si="11"/>
        <v>0.6198793404</v>
      </c>
      <c r="AM133" s="28" t="str">
        <f t="shared" si="12"/>
        <v>#N/A</v>
      </c>
      <c r="AN133" s="27">
        <f t="shared" si="13"/>
        <v>0.1168537788</v>
      </c>
      <c r="AO133" s="27">
        <f t="shared" si="14"/>
        <v>0.1047112746</v>
      </c>
      <c r="AP133" s="27">
        <f t="shared" si="15"/>
        <v>0.7349827248</v>
      </c>
      <c r="AQ133" s="27">
        <f t="shared" si="16"/>
        <v>1.124754597</v>
      </c>
      <c r="AR133" s="28" t="str">
        <f t="shared" si="17"/>
        <v>#N/A</v>
      </c>
      <c r="AS133" s="27">
        <f t="shared" si="18"/>
        <v>0.09607890543</v>
      </c>
      <c r="AT133" s="27">
        <f t="shared" si="19"/>
        <v>0.1040032305</v>
      </c>
      <c r="AU133" s="27">
        <f t="shared" si="20"/>
        <v>3.734566356</v>
      </c>
      <c r="AV133" s="27">
        <f t="shared" si="21"/>
        <v>3.244482209</v>
      </c>
      <c r="AW133" s="28" t="str">
        <f t="shared" si="22"/>
        <v>#N/A</v>
      </c>
      <c r="AX133" s="27">
        <f t="shared" si="23"/>
        <v>0.1034799161</v>
      </c>
      <c r="AY133" s="27">
        <f t="shared" si="24"/>
        <v>0.1052971701</v>
      </c>
    </row>
    <row r="134" ht="15.75" customHeight="1">
      <c r="Y134" s="24">
        <v>41974.0</v>
      </c>
      <c r="Z134" s="25">
        <v>0.0078</v>
      </c>
      <c r="AA134" s="26">
        <f t="shared" si="1"/>
        <v>475.1920887</v>
      </c>
      <c r="AB134" s="35">
        <v>-0.0149</v>
      </c>
      <c r="AC134" s="14">
        <f t="shared" si="2"/>
        <v>-0.1682413673</v>
      </c>
      <c r="AD134" s="27">
        <f t="shared" si="3"/>
        <v>0.01363678756</v>
      </c>
      <c r="AE134" s="28">
        <f t="shared" si="4"/>
        <v>-0.0149</v>
      </c>
      <c r="AF134" s="36">
        <f t="shared" si="5"/>
        <v>-0.0107168352</v>
      </c>
      <c r="AG134" s="27">
        <f t="shared" si="6"/>
        <v>0.1713389488</v>
      </c>
      <c r="AH134" s="37">
        <f t="shared" si="7"/>
        <v>-0.0107168352</v>
      </c>
      <c r="AI134" s="36">
        <f t="shared" si="8"/>
        <v>0.126864681</v>
      </c>
      <c r="AJ134" s="27">
        <f t="shared" si="9"/>
        <v>0.1002911014</v>
      </c>
      <c r="AK134" s="27">
        <f t="shared" si="10"/>
        <v>0.256856032</v>
      </c>
      <c r="AL134" s="27">
        <f t="shared" si="11"/>
        <v>0.6198793404</v>
      </c>
      <c r="AM134" s="28" t="str">
        <f t="shared" si="12"/>
        <v>#N/A</v>
      </c>
      <c r="AN134" s="27">
        <f t="shared" si="13"/>
        <v>0.1191441336</v>
      </c>
      <c r="AO134" s="27">
        <f t="shared" si="14"/>
        <v>0.1047112746</v>
      </c>
      <c r="AP134" s="27">
        <f t="shared" si="15"/>
        <v>0.716010507</v>
      </c>
      <c r="AQ134" s="27">
        <f t="shared" si="16"/>
        <v>1.124754597</v>
      </c>
      <c r="AR134" s="28" t="str">
        <f t="shared" si="17"/>
        <v>#N/A</v>
      </c>
      <c r="AS134" s="27">
        <f t="shared" si="18"/>
        <v>0.09689915971</v>
      </c>
      <c r="AT134" s="27">
        <f t="shared" si="19"/>
        <v>0.1040032305</v>
      </c>
      <c r="AU134" s="27">
        <f t="shared" si="20"/>
        <v>3.703945508</v>
      </c>
      <c r="AV134" s="27">
        <f t="shared" si="21"/>
        <v>3.244482209</v>
      </c>
      <c r="AW134" s="28" t="str">
        <f t="shared" si="22"/>
        <v>#N/A</v>
      </c>
      <c r="AX134" s="27">
        <f t="shared" si="23"/>
        <v>0.1037405158</v>
      </c>
      <c r="AY134" s="27">
        <f t="shared" si="24"/>
        <v>0.1052971701</v>
      </c>
    </row>
    <row r="135" ht="15.75" customHeight="1">
      <c r="Y135" s="24">
        <v>42005.0</v>
      </c>
      <c r="Z135" s="25">
        <v>0.0124</v>
      </c>
      <c r="AA135" s="26">
        <f t="shared" si="1"/>
        <v>485.1236033</v>
      </c>
      <c r="AB135" s="25">
        <v>0.0209</v>
      </c>
      <c r="AC135" s="14">
        <f t="shared" si="2"/>
        <v>-0.1508576119</v>
      </c>
      <c r="AD135" s="27">
        <f t="shared" si="3"/>
        <v>0.01363678756</v>
      </c>
      <c r="AE135" s="28" t="str">
        <f t="shared" si="4"/>
        <v>#N/A</v>
      </c>
      <c r="AF135" s="27">
        <f t="shared" si="5"/>
        <v>0.106925891</v>
      </c>
      <c r="AG135" s="27">
        <f t="shared" si="6"/>
        <v>0.1713389488</v>
      </c>
      <c r="AH135" s="28" t="str">
        <f t="shared" si="7"/>
        <v>#N/A</v>
      </c>
      <c r="AI135" s="27">
        <f t="shared" si="8"/>
        <v>0.08480987828</v>
      </c>
      <c r="AJ135" s="27">
        <f t="shared" si="9"/>
        <v>0.1002911014</v>
      </c>
      <c r="AK135" s="27">
        <f t="shared" si="10"/>
        <v>0.1513193947</v>
      </c>
      <c r="AL135" s="27">
        <f t="shared" si="11"/>
        <v>0.6198793404</v>
      </c>
      <c r="AM135" s="37" t="str">
        <f t="shared" si="12"/>
        <v>#N/A</v>
      </c>
      <c r="AN135" s="27">
        <f t="shared" si="13"/>
        <v>0.1125829941</v>
      </c>
      <c r="AO135" s="27">
        <f t="shared" si="14"/>
        <v>0.1047112746</v>
      </c>
      <c r="AP135" s="27">
        <f t="shared" si="15"/>
        <v>0.6853857931</v>
      </c>
      <c r="AQ135" s="27">
        <f t="shared" si="16"/>
        <v>1.124754597</v>
      </c>
      <c r="AR135" s="28" t="str">
        <f t="shared" si="17"/>
        <v>#N/A</v>
      </c>
      <c r="AS135" s="27">
        <f t="shared" si="18"/>
        <v>0.09746966777</v>
      </c>
      <c r="AT135" s="27">
        <f t="shared" si="19"/>
        <v>0.1040032305</v>
      </c>
      <c r="AU135" s="27">
        <f t="shared" si="20"/>
        <v>3.620918149</v>
      </c>
      <c r="AV135" s="27">
        <f t="shared" si="21"/>
        <v>3.244482209</v>
      </c>
      <c r="AW135" s="28" t="str">
        <f t="shared" si="22"/>
        <v>#N/A</v>
      </c>
      <c r="AX135" s="27">
        <f t="shared" si="23"/>
        <v>0.1040737824</v>
      </c>
      <c r="AY135" s="27">
        <f t="shared" si="24"/>
        <v>0.1052971701</v>
      </c>
    </row>
    <row r="136" ht="15.75" customHeight="1">
      <c r="Y136" s="24">
        <v>42036.0</v>
      </c>
      <c r="Z136" s="25">
        <v>0.0122</v>
      </c>
      <c r="AA136" s="26">
        <f t="shared" si="1"/>
        <v>481.3396392</v>
      </c>
      <c r="AB136" s="25">
        <v>-0.0078</v>
      </c>
      <c r="AC136" s="14">
        <f t="shared" si="2"/>
        <v>-0.1574809225</v>
      </c>
      <c r="AD136" s="27">
        <f t="shared" si="3"/>
        <v>0.01363678756</v>
      </c>
      <c r="AE136" s="28">
        <f t="shared" si="4"/>
        <v>-0.0078</v>
      </c>
      <c r="AF136" s="27">
        <f t="shared" si="5"/>
        <v>0.04798842466</v>
      </c>
      <c r="AG136" s="27">
        <f t="shared" si="6"/>
        <v>0.1713389488</v>
      </c>
      <c r="AH136" s="28" t="str">
        <f t="shared" si="7"/>
        <v>#N/A</v>
      </c>
      <c r="AI136" s="27">
        <f t="shared" si="8"/>
        <v>0.07436995361</v>
      </c>
      <c r="AJ136" s="27">
        <f t="shared" si="9"/>
        <v>0.1002911014</v>
      </c>
      <c r="AK136" s="27">
        <f t="shared" si="10"/>
        <v>0.1408152675</v>
      </c>
      <c r="AL136" s="27">
        <f t="shared" si="11"/>
        <v>0.6198793404</v>
      </c>
      <c r="AM136" s="28" t="str">
        <f t="shared" si="12"/>
        <v>#N/A</v>
      </c>
      <c r="AN136" s="27">
        <f t="shared" si="13"/>
        <v>0.1119719093</v>
      </c>
      <c r="AO136" s="27">
        <f t="shared" si="14"/>
        <v>0.1047112746</v>
      </c>
      <c r="AP136" s="27">
        <f t="shared" si="15"/>
        <v>0.6778257983</v>
      </c>
      <c r="AQ136" s="27">
        <f t="shared" si="16"/>
        <v>1.124754597</v>
      </c>
      <c r="AR136" s="28" t="str">
        <f t="shared" si="17"/>
        <v>#N/A</v>
      </c>
      <c r="AS136" s="27">
        <f t="shared" si="18"/>
        <v>0.09733415029</v>
      </c>
      <c r="AT136" s="27">
        <f t="shared" si="19"/>
        <v>0.1040032305</v>
      </c>
      <c r="AU136" s="27">
        <f t="shared" si="20"/>
        <v>3.636814761</v>
      </c>
      <c r="AV136" s="27">
        <f t="shared" si="21"/>
        <v>3.244482209</v>
      </c>
      <c r="AW136" s="28" t="str">
        <f t="shared" si="22"/>
        <v>#N/A</v>
      </c>
      <c r="AX136" s="27">
        <f t="shared" si="23"/>
        <v>0.1040936463</v>
      </c>
      <c r="AY136" s="27">
        <f t="shared" si="24"/>
        <v>0.1052971701</v>
      </c>
    </row>
    <row r="137" ht="15.75" customHeight="1">
      <c r="Y137" s="24">
        <v>42064.0</v>
      </c>
      <c r="Z137" s="25">
        <v>0.0132</v>
      </c>
      <c r="AA137" s="26">
        <f t="shared" si="1"/>
        <v>461.7491159</v>
      </c>
      <c r="AB137" s="25">
        <v>-0.0407</v>
      </c>
      <c r="AC137" s="14">
        <f t="shared" si="2"/>
        <v>-0.191771449</v>
      </c>
      <c r="AD137" s="27">
        <f t="shared" si="3"/>
        <v>0.01363678756</v>
      </c>
      <c r="AE137" s="28">
        <f t="shared" si="4"/>
        <v>-0.0407</v>
      </c>
      <c r="AF137" s="27">
        <f t="shared" si="5"/>
        <v>0.009372786927</v>
      </c>
      <c r="AG137" s="27">
        <f t="shared" si="6"/>
        <v>0.1713389488</v>
      </c>
      <c r="AH137" s="28" t="str">
        <f t="shared" si="7"/>
        <v>#N/A</v>
      </c>
      <c r="AI137" s="27">
        <f t="shared" si="8"/>
        <v>0.08676618529</v>
      </c>
      <c r="AJ137" s="27">
        <f t="shared" si="9"/>
        <v>0.1002911014</v>
      </c>
      <c r="AK137" s="27">
        <f t="shared" si="10"/>
        <v>0.08162150827</v>
      </c>
      <c r="AL137" s="27">
        <f t="shared" si="11"/>
        <v>0.6198793404</v>
      </c>
      <c r="AM137" s="28" t="str">
        <f t="shared" si="12"/>
        <v>#N/A</v>
      </c>
      <c r="AN137" s="27">
        <f t="shared" si="13"/>
        <v>0.1092922879</v>
      </c>
      <c r="AO137" s="27">
        <f t="shared" si="14"/>
        <v>0.1047112746</v>
      </c>
      <c r="AP137" s="27">
        <f t="shared" si="15"/>
        <v>0.6541521831</v>
      </c>
      <c r="AQ137" s="27">
        <f t="shared" si="16"/>
        <v>1.124754597</v>
      </c>
      <c r="AR137" s="28" t="str">
        <f t="shared" si="17"/>
        <v>#N/A</v>
      </c>
      <c r="AS137" s="27">
        <f t="shared" si="18"/>
        <v>0.09761962501</v>
      </c>
      <c r="AT137" s="27">
        <f t="shared" si="19"/>
        <v>0.1040032305</v>
      </c>
      <c r="AU137" s="27">
        <f t="shared" si="20"/>
        <v>3.678783287</v>
      </c>
      <c r="AV137" s="27">
        <f t="shared" si="21"/>
        <v>3.244482209</v>
      </c>
      <c r="AW137" s="28" t="str">
        <f t="shared" si="22"/>
        <v>#N/A</v>
      </c>
      <c r="AX137" s="27">
        <f t="shared" si="23"/>
        <v>0.1038727466</v>
      </c>
      <c r="AY137" s="27">
        <f t="shared" si="24"/>
        <v>0.1052971701</v>
      </c>
    </row>
    <row r="138" ht="15.75" customHeight="1">
      <c r="Y138" s="24">
        <v>42095.0</v>
      </c>
      <c r="Z138" s="25">
        <v>0.0071</v>
      </c>
      <c r="AA138" s="26">
        <f t="shared" si="1"/>
        <v>477.0330117</v>
      </c>
      <c r="AB138" s="25">
        <v>0.0331</v>
      </c>
      <c r="AC138" s="14">
        <f t="shared" si="2"/>
        <v>-0.1650190839</v>
      </c>
      <c r="AD138" s="27">
        <f t="shared" si="3"/>
        <v>0.01363678756</v>
      </c>
      <c r="AE138" s="28" t="str">
        <f t="shared" si="4"/>
        <v>#N/A</v>
      </c>
      <c r="AF138" s="27">
        <f t="shared" si="5"/>
        <v>0.008884506747</v>
      </c>
      <c r="AG138" s="27">
        <f t="shared" si="6"/>
        <v>0.1713389488</v>
      </c>
      <c r="AH138" s="28" t="str">
        <f t="shared" si="7"/>
        <v>#N/A</v>
      </c>
      <c r="AI138" s="27">
        <f t="shared" si="8"/>
        <v>0.08656286733</v>
      </c>
      <c r="AJ138" s="27">
        <f t="shared" si="9"/>
        <v>0.1002911014</v>
      </c>
      <c r="AK138" s="27">
        <f t="shared" si="10"/>
        <v>-0.002979232361</v>
      </c>
      <c r="AL138" s="27">
        <f t="shared" si="11"/>
        <v>0.6198793404</v>
      </c>
      <c r="AM138" s="28">
        <f t="shared" si="12"/>
        <v>-0.002979232361</v>
      </c>
      <c r="AN138" s="27">
        <f t="shared" si="13"/>
        <v>0.1096852571</v>
      </c>
      <c r="AO138" s="27">
        <f t="shared" si="14"/>
        <v>0.1047112746</v>
      </c>
      <c r="AP138" s="27">
        <f t="shared" si="15"/>
        <v>0.5745467248</v>
      </c>
      <c r="AQ138" s="27">
        <f t="shared" si="16"/>
        <v>1.124754597</v>
      </c>
      <c r="AR138" s="28" t="str">
        <f t="shared" si="17"/>
        <v>#N/A</v>
      </c>
      <c r="AS138" s="27">
        <f t="shared" si="18"/>
        <v>0.1001004436</v>
      </c>
      <c r="AT138" s="27">
        <f t="shared" si="19"/>
        <v>0.1040032305</v>
      </c>
      <c r="AU138" s="27">
        <f t="shared" si="20"/>
        <v>3.672937852</v>
      </c>
      <c r="AV138" s="27">
        <f t="shared" si="21"/>
        <v>3.244482209</v>
      </c>
      <c r="AW138" s="28" t="str">
        <f t="shared" si="22"/>
        <v>#N/A</v>
      </c>
      <c r="AX138" s="27">
        <f t="shared" si="23"/>
        <v>0.1039350256</v>
      </c>
      <c r="AY138" s="27">
        <f t="shared" si="24"/>
        <v>0.1052971701</v>
      </c>
    </row>
    <row r="139" ht="15.75" customHeight="1">
      <c r="Y139" s="24">
        <v>42125.0</v>
      </c>
      <c r="Z139" s="25">
        <v>0.0074</v>
      </c>
      <c r="AA139" s="26">
        <f t="shared" si="1"/>
        <v>488.4341006</v>
      </c>
      <c r="AB139" s="25">
        <v>0.0239</v>
      </c>
      <c r="AC139" s="14">
        <f t="shared" si="2"/>
        <v>-0.14506304</v>
      </c>
      <c r="AD139" s="27">
        <f t="shared" si="3"/>
        <v>0.01363678756</v>
      </c>
      <c r="AE139" s="28" t="str">
        <f t="shared" si="4"/>
        <v>#N/A</v>
      </c>
      <c r="AF139" s="27">
        <f t="shared" si="5"/>
        <v>0.01383535819</v>
      </c>
      <c r="AG139" s="27">
        <f t="shared" si="6"/>
        <v>0.1713389488</v>
      </c>
      <c r="AH139" s="28" t="str">
        <f t="shared" si="7"/>
        <v>#N/A</v>
      </c>
      <c r="AI139" s="27">
        <f t="shared" si="8"/>
        <v>0.08782442713</v>
      </c>
      <c r="AJ139" s="27">
        <f t="shared" si="9"/>
        <v>0.1002911014</v>
      </c>
      <c r="AK139" s="27">
        <f t="shared" si="10"/>
        <v>0.01550049793</v>
      </c>
      <c r="AL139" s="27">
        <f t="shared" si="11"/>
        <v>0.6198793404</v>
      </c>
      <c r="AM139" s="28" t="str">
        <f t="shared" si="12"/>
        <v>#N/A</v>
      </c>
      <c r="AN139" s="27">
        <f t="shared" si="13"/>
        <v>0.1110302507</v>
      </c>
      <c r="AO139" s="27">
        <f t="shared" si="14"/>
        <v>0.1047112746</v>
      </c>
      <c r="AP139" s="27">
        <f t="shared" si="15"/>
        <v>0.6182493249</v>
      </c>
      <c r="AQ139" s="27">
        <f t="shared" si="16"/>
        <v>1.124754597</v>
      </c>
      <c r="AR139" s="28" t="str">
        <f t="shared" si="17"/>
        <v>#N/A</v>
      </c>
      <c r="AS139" s="27">
        <f t="shared" si="18"/>
        <v>0.1007169728</v>
      </c>
      <c r="AT139" s="27">
        <f t="shared" si="19"/>
        <v>0.1040032305</v>
      </c>
      <c r="AU139" s="27">
        <f t="shared" si="20"/>
        <v>3.661207005</v>
      </c>
      <c r="AV139" s="27">
        <f t="shared" si="21"/>
        <v>3.244482209</v>
      </c>
      <c r="AW139" s="28" t="str">
        <f t="shared" si="22"/>
        <v>#N/A</v>
      </c>
      <c r="AX139" s="27">
        <f t="shared" si="23"/>
        <v>0.1038819368</v>
      </c>
      <c r="AY139" s="27">
        <f t="shared" si="24"/>
        <v>0.1052971701</v>
      </c>
    </row>
    <row r="140" ht="15.75" customHeight="1">
      <c r="Y140" s="24">
        <v>42156.0</v>
      </c>
      <c r="Z140" s="25">
        <v>0.0079</v>
      </c>
      <c r="AA140" s="26">
        <f t="shared" si="1"/>
        <v>512.1719979</v>
      </c>
      <c r="AB140" s="25">
        <v>0.0486</v>
      </c>
      <c r="AC140" s="14">
        <f t="shared" si="2"/>
        <v>-0.1035131038</v>
      </c>
      <c r="AD140" s="27">
        <f t="shared" si="3"/>
        <v>0.01363678756</v>
      </c>
      <c r="AE140" s="28" t="str">
        <f t="shared" si="4"/>
        <v>#N/A</v>
      </c>
      <c r="AF140" s="27">
        <f t="shared" si="5"/>
        <v>0.04739680453</v>
      </c>
      <c r="AG140" s="27">
        <f t="shared" si="6"/>
        <v>0.1713389488</v>
      </c>
      <c r="AH140" s="28" t="str">
        <f t="shared" si="7"/>
        <v>#N/A</v>
      </c>
      <c r="AI140" s="27">
        <f t="shared" si="8"/>
        <v>0.09917680722</v>
      </c>
      <c r="AJ140" s="27">
        <f t="shared" si="9"/>
        <v>0.1002911014</v>
      </c>
      <c r="AK140" s="27">
        <f t="shared" si="10"/>
        <v>0.005386733541</v>
      </c>
      <c r="AL140" s="27">
        <f t="shared" si="11"/>
        <v>0.6198793404</v>
      </c>
      <c r="AM140" s="28" t="str">
        <f t="shared" si="12"/>
        <v>#N/A</v>
      </c>
      <c r="AN140" s="27">
        <f t="shared" si="13"/>
        <v>0.110127754</v>
      </c>
      <c r="AO140" s="27">
        <f t="shared" si="14"/>
        <v>0.1047112746</v>
      </c>
      <c r="AP140" s="27">
        <f t="shared" si="15"/>
        <v>0.6684377039</v>
      </c>
      <c r="AQ140" s="27">
        <f t="shared" si="16"/>
        <v>1.124754597</v>
      </c>
      <c r="AR140" s="28" t="str">
        <f t="shared" si="17"/>
        <v>#N/A</v>
      </c>
      <c r="AS140" s="27">
        <f t="shared" si="18"/>
        <v>0.1007026662</v>
      </c>
      <c r="AT140" s="27">
        <f t="shared" si="19"/>
        <v>0.1040032305</v>
      </c>
      <c r="AU140" s="27">
        <f t="shared" si="20"/>
        <v>3.792739358</v>
      </c>
      <c r="AV140" s="27">
        <f t="shared" si="21"/>
        <v>3.244482209</v>
      </c>
      <c r="AW140" s="28" t="str">
        <f t="shared" si="22"/>
        <v>#N/A</v>
      </c>
      <c r="AX140" s="27">
        <f t="shared" si="23"/>
        <v>0.1037832486</v>
      </c>
      <c r="AY140" s="27">
        <f t="shared" si="24"/>
        <v>0.1052971701</v>
      </c>
    </row>
    <row r="141" ht="15.75" customHeight="1">
      <c r="Y141" s="24">
        <v>42186.0</v>
      </c>
      <c r="Z141" s="25">
        <v>0.0062</v>
      </c>
      <c r="AA141" s="26">
        <f t="shared" si="1"/>
        <v>516.4230255</v>
      </c>
      <c r="AB141" s="25">
        <v>0.0083</v>
      </c>
      <c r="AC141" s="14">
        <f t="shared" si="2"/>
        <v>-0.09607226255</v>
      </c>
      <c r="AD141" s="27">
        <f t="shared" si="3"/>
        <v>0.01363678756</v>
      </c>
      <c r="AE141" s="28" t="str">
        <f t="shared" si="4"/>
        <v>#N/A</v>
      </c>
      <c r="AF141" s="27">
        <f t="shared" si="5"/>
        <v>0.02523075236</v>
      </c>
      <c r="AG141" s="27">
        <f t="shared" si="6"/>
        <v>0.1713389488</v>
      </c>
      <c r="AH141" s="28" t="str">
        <f t="shared" si="7"/>
        <v>#N/A</v>
      </c>
      <c r="AI141" s="27">
        <f t="shared" si="8"/>
        <v>0.09529618422</v>
      </c>
      <c r="AJ141" s="27">
        <f t="shared" si="9"/>
        <v>0.1002911014</v>
      </c>
      <c r="AK141" s="27">
        <f t="shared" si="10"/>
        <v>0.01467615861</v>
      </c>
      <c r="AL141" s="27">
        <f t="shared" si="11"/>
        <v>0.6198793404</v>
      </c>
      <c r="AM141" s="28" t="str">
        <f t="shared" si="12"/>
        <v>#N/A</v>
      </c>
      <c r="AN141" s="27">
        <f t="shared" si="13"/>
        <v>0.1114060728</v>
      </c>
      <c r="AO141" s="27">
        <f t="shared" si="14"/>
        <v>0.1047112746</v>
      </c>
      <c r="AP141" s="27">
        <f t="shared" si="15"/>
        <v>0.7289492799</v>
      </c>
      <c r="AQ141" s="27">
        <f t="shared" si="16"/>
        <v>1.124754597</v>
      </c>
      <c r="AR141" s="28" t="str">
        <f t="shared" si="17"/>
        <v>#N/A</v>
      </c>
      <c r="AS141" s="27">
        <f t="shared" si="18"/>
        <v>0.1022443035</v>
      </c>
      <c r="AT141" s="27">
        <f t="shared" si="19"/>
        <v>0.1040032305</v>
      </c>
      <c r="AU141" s="27">
        <f t="shared" si="20"/>
        <v>4.048891391</v>
      </c>
      <c r="AV141" s="27">
        <f t="shared" si="21"/>
        <v>3.244482209</v>
      </c>
      <c r="AW141" s="28" t="str">
        <f t="shared" si="22"/>
        <v>#N/A</v>
      </c>
      <c r="AX141" s="27">
        <f t="shared" si="23"/>
        <v>0.104205999</v>
      </c>
      <c r="AY141" s="27">
        <f t="shared" si="24"/>
        <v>0.1052971701</v>
      </c>
    </row>
    <row r="142" ht="15.75" customHeight="1">
      <c r="Y142" s="24">
        <v>42217.0</v>
      </c>
      <c r="Z142" s="25">
        <v>0.0022</v>
      </c>
      <c r="AA142" s="26">
        <f t="shared" si="1"/>
        <v>508.315184</v>
      </c>
      <c r="AB142" s="25">
        <v>-0.0157</v>
      </c>
      <c r="AC142" s="14">
        <f t="shared" si="2"/>
        <v>-0.110263928</v>
      </c>
      <c r="AD142" s="27">
        <f t="shared" si="3"/>
        <v>0.01363678756</v>
      </c>
      <c r="AE142" s="28">
        <f t="shared" si="4"/>
        <v>-0.0157</v>
      </c>
      <c r="AF142" s="27">
        <f t="shared" si="5"/>
        <v>-0.004700039897</v>
      </c>
      <c r="AG142" s="27">
        <f t="shared" si="6"/>
        <v>0.1713389488</v>
      </c>
      <c r="AH142" s="28">
        <f t="shared" si="7"/>
        <v>-0.004700039897</v>
      </c>
      <c r="AI142" s="27">
        <f t="shared" si="8"/>
        <v>0.09600232478</v>
      </c>
      <c r="AJ142" s="27">
        <f t="shared" si="9"/>
        <v>0.1002911014</v>
      </c>
      <c r="AK142" s="27">
        <f t="shared" si="10"/>
        <v>-0.03572293052</v>
      </c>
      <c r="AL142" s="27">
        <f t="shared" si="11"/>
        <v>0.6198793404</v>
      </c>
      <c r="AM142" s="28">
        <f t="shared" si="12"/>
        <v>-0.03572293052</v>
      </c>
      <c r="AN142" s="27">
        <f t="shared" si="13"/>
        <v>0.1056680463</v>
      </c>
      <c r="AO142" s="27">
        <f t="shared" si="14"/>
        <v>0.1047112746</v>
      </c>
      <c r="AP142" s="27">
        <f t="shared" si="15"/>
        <v>0.6884257229</v>
      </c>
      <c r="AQ142" s="27">
        <f t="shared" si="16"/>
        <v>1.124754597</v>
      </c>
      <c r="AR142" s="28" t="str">
        <f t="shared" si="17"/>
        <v>#N/A</v>
      </c>
      <c r="AS142" s="27">
        <f t="shared" si="18"/>
        <v>0.1017132245</v>
      </c>
      <c r="AT142" s="27">
        <f t="shared" si="19"/>
        <v>0.1040032305</v>
      </c>
      <c r="AU142" s="27">
        <f t="shared" si="20"/>
        <v>4.095383034</v>
      </c>
      <c r="AV142" s="27">
        <f t="shared" si="21"/>
        <v>3.244482209</v>
      </c>
      <c r="AW142" s="28" t="str">
        <f t="shared" si="22"/>
        <v>#N/A</v>
      </c>
      <c r="AX142" s="27">
        <f t="shared" si="23"/>
        <v>0.10411368</v>
      </c>
      <c r="AY142" s="27">
        <f t="shared" si="24"/>
        <v>0.1052971701</v>
      </c>
    </row>
    <row r="143" ht="15.75" customHeight="1">
      <c r="Y143" s="24">
        <v>42248.0</v>
      </c>
      <c r="Z143" s="25">
        <v>0.0054</v>
      </c>
      <c r="AA143" s="26">
        <f t="shared" si="1"/>
        <v>486.2034735</v>
      </c>
      <c r="AB143" s="25">
        <v>-0.0435</v>
      </c>
      <c r="AC143" s="14">
        <f t="shared" si="2"/>
        <v>-0.1489674472</v>
      </c>
      <c r="AD143" s="27">
        <f t="shared" si="3"/>
        <v>0.01363678756</v>
      </c>
      <c r="AE143" s="28">
        <f t="shared" si="4"/>
        <v>-0.0435</v>
      </c>
      <c r="AF143" s="27">
        <f t="shared" si="5"/>
        <v>-0.05008540028</v>
      </c>
      <c r="AG143" s="27">
        <f t="shared" si="6"/>
        <v>0.1713389488</v>
      </c>
      <c r="AH143" s="28">
        <f t="shared" si="7"/>
        <v>-0.05008540028</v>
      </c>
      <c r="AI143" s="27">
        <f t="shared" si="8"/>
        <v>0.1052683325</v>
      </c>
      <c r="AJ143" s="27">
        <f t="shared" si="9"/>
        <v>0.1002911014</v>
      </c>
      <c r="AK143" s="27">
        <f t="shared" si="10"/>
        <v>-0.0467631621</v>
      </c>
      <c r="AL143" s="27">
        <f t="shared" si="11"/>
        <v>0.6198793404</v>
      </c>
      <c r="AM143" s="28">
        <f t="shared" si="12"/>
        <v>-0.0467631621</v>
      </c>
      <c r="AN143" s="27">
        <f t="shared" si="13"/>
        <v>0.10601118</v>
      </c>
      <c r="AO143" s="27">
        <f t="shared" si="14"/>
        <v>0.1047112746</v>
      </c>
      <c r="AP143" s="27">
        <f t="shared" si="15"/>
        <v>0.6399422134</v>
      </c>
      <c r="AQ143" s="27">
        <f t="shared" si="16"/>
        <v>1.124754597</v>
      </c>
      <c r="AR143" s="28" t="str">
        <f t="shared" si="17"/>
        <v>#N/A</v>
      </c>
      <c r="AS143" s="27">
        <f t="shared" si="18"/>
        <v>0.1022993951</v>
      </c>
      <c r="AT143" s="27">
        <f t="shared" si="19"/>
        <v>0.1040032305</v>
      </c>
      <c r="AU143" s="27">
        <f t="shared" si="20"/>
        <v>4.123491185</v>
      </c>
      <c r="AV143" s="27">
        <f t="shared" si="21"/>
        <v>3.244482209</v>
      </c>
      <c r="AW143" s="28" t="str">
        <f t="shared" si="22"/>
        <v>#N/A</v>
      </c>
      <c r="AX143" s="27">
        <f t="shared" si="23"/>
        <v>0.1039434234</v>
      </c>
      <c r="AY143" s="27">
        <f t="shared" si="24"/>
        <v>0.1052971701</v>
      </c>
    </row>
    <row r="144" ht="15.75" customHeight="1">
      <c r="Y144" s="24">
        <v>42278.0</v>
      </c>
      <c r="Z144" s="25">
        <v>0.0082</v>
      </c>
      <c r="AA144" s="26">
        <f t="shared" si="1"/>
        <v>485.8631311</v>
      </c>
      <c r="AB144" s="25">
        <v>-7.0E-4</v>
      </c>
      <c r="AC144" s="14">
        <f t="shared" si="2"/>
        <v>-0.1495631699</v>
      </c>
      <c r="AD144" s="27">
        <f t="shared" si="3"/>
        <v>0.01363678756</v>
      </c>
      <c r="AE144" s="28">
        <f t="shared" si="4"/>
        <v>-0.0007</v>
      </c>
      <c r="AF144" s="27">
        <f t="shared" si="5"/>
        <v>-0.02521086517</v>
      </c>
      <c r="AG144" s="27">
        <f t="shared" si="6"/>
        <v>0.1713389488</v>
      </c>
      <c r="AH144" s="28">
        <f t="shared" si="7"/>
        <v>-0.02521086517</v>
      </c>
      <c r="AI144" s="27">
        <f t="shared" si="8"/>
        <v>0.1024119089</v>
      </c>
      <c r="AJ144" s="27">
        <f t="shared" si="9"/>
        <v>0.1002911014</v>
      </c>
      <c r="AK144" s="27">
        <f t="shared" si="10"/>
        <v>-0.1039985894</v>
      </c>
      <c r="AL144" s="27">
        <f t="shared" si="11"/>
        <v>0.6198793404</v>
      </c>
      <c r="AM144" s="28">
        <f t="shared" si="12"/>
        <v>-0.1039985894</v>
      </c>
      <c r="AN144" s="27">
        <f t="shared" si="13"/>
        <v>0.1082084703</v>
      </c>
      <c r="AO144" s="27">
        <f t="shared" si="14"/>
        <v>0.1047112746</v>
      </c>
      <c r="AP144" s="27">
        <f t="shared" si="15"/>
        <v>0.5592492317</v>
      </c>
      <c r="AQ144" s="27">
        <f t="shared" si="16"/>
        <v>1.124754597</v>
      </c>
      <c r="AR144" s="28" t="str">
        <f t="shared" si="17"/>
        <v>#N/A</v>
      </c>
      <c r="AS144" s="27">
        <f t="shared" si="18"/>
        <v>0.1049275164</v>
      </c>
      <c r="AT144" s="27">
        <f t="shared" si="19"/>
        <v>0.1040032305</v>
      </c>
      <c r="AU144" s="27">
        <f t="shared" si="20"/>
        <v>4.030403735</v>
      </c>
      <c r="AV144" s="27">
        <f t="shared" si="21"/>
        <v>3.244482209</v>
      </c>
      <c r="AW144" s="28" t="str">
        <f t="shared" si="22"/>
        <v>#N/A</v>
      </c>
      <c r="AX144" s="27">
        <f t="shared" si="23"/>
        <v>0.1047767614</v>
      </c>
      <c r="AY144" s="27">
        <f t="shared" si="24"/>
        <v>0.1052971701</v>
      </c>
    </row>
    <row r="145" ht="15.75" customHeight="1">
      <c r="Y145" s="24">
        <v>42309.0</v>
      </c>
      <c r="Z145" s="25">
        <v>0.0101</v>
      </c>
      <c r="AA145" s="26">
        <f t="shared" si="1"/>
        <v>496.5035336</v>
      </c>
      <c r="AB145" s="25">
        <v>0.0219</v>
      </c>
      <c r="AC145" s="14">
        <f t="shared" si="2"/>
        <v>-0.1309386034</v>
      </c>
      <c r="AD145" s="27">
        <f t="shared" si="3"/>
        <v>0.01363678756</v>
      </c>
      <c r="AE145" s="28" t="str">
        <f t="shared" si="4"/>
        <v>#N/A</v>
      </c>
      <c r="AF145" s="27">
        <f t="shared" si="5"/>
        <v>0.02927982732</v>
      </c>
      <c r="AG145" s="27">
        <f t="shared" si="6"/>
        <v>0.1713389488</v>
      </c>
      <c r="AH145" s="28" t="str">
        <f t="shared" si="7"/>
        <v>#N/A</v>
      </c>
      <c r="AI145" s="27">
        <f t="shared" si="8"/>
        <v>0.09908506905</v>
      </c>
      <c r="AJ145" s="27">
        <f t="shared" si="9"/>
        <v>0.1002911014</v>
      </c>
      <c r="AK145" s="27">
        <f t="shared" si="10"/>
        <v>-0.08551301232</v>
      </c>
      <c r="AL145" s="27">
        <f t="shared" si="11"/>
        <v>0.6198793404</v>
      </c>
      <c r="AM145" s="28">
        <f t="shared" si="12"/>
        <v>-0.08551301232</v>
      </c>
      <c r="AN145" s="27">
        <f t="shared" si="13"/>
        <v>0.1076619944</v>
      </c>
      <c r="AO145" s="27">
        <f t="shared" si="14"/>
        <v>0.1047112746</v>
      </c>
      <c r="AP145" s="27">
        <f t="shared" si="15"/>
        <v>0.5364932031</v>
      </c>
      <c r="AQ145" s="27">
        <f t="shared" si="16"/>
        <v>1.124754597</v>
      </c>
      <c r="AR145" s="28" t="str">
        <f t="shared" si="17"/>
        <v>#N/A</v>
      </c>
      <c r="AS145" s="27">
        <f t="shared" si="18"/>
        <v>0.1049579692</v>
      </c>
      <c r="AT145" s="27">
        <f t="shared" si="19"/>
        <v>0.1040032305</v>
      </c>
      <c r="AU145" s="27">
        <f t="shared" si="20"/>
        <v>3.941396296</v>
      </c>
      <c r="AV145" s="27">
        <f t="shared" si="21"/>
        <v>3.244482209</v>
      </c>
      <c r="AW145" s="28" t="str">
        <f t="shared" si="22"/>
        <v>#N/A</v>
      </c>
      <c r="AX145" s="27">
        <f t="shared" si="23"/>
        <v>0.1048741767</v>
      </c>
      <c r="AY145" s="27">
        <f t="shared" si="24"/>
        <v>0.1052971701</v>
      </c>
    </row>
    <row r="146" ht="15.75" customHeight="1">
      <c r="Y146" s="24">
        <v>42339.0</v>
      </c>
      <c r="Z146" s="25">
        <v>0.0096</v>
      </c>
      <c r="AA146" s="26">
        <f t="shared" si="1"/>
        <v>489.5524842</v>
      </c>
      <c r="AB146" s="35">
        <v>-0.014</v>
      </c>
      <c r="AC146" s="14">
        <f t="shared" si="2"/>
        <v>-0.1431054629</v>
      </c>
      <c r="AD146" s="27">
        <f t="shared" si="3"/>
        <v>0.01363678756</v>
      </c>
      <c r="AE146" s="28">
        <f t="shared" si="4"/>
        <v>-0.014</v>
      </c>
      <c r="AF146" s="36">
        <f t="shared" si="5"/>
        <v>0.03022019058</v>
      </c>
      <c r="AG146" s="27">
        <f t="shared" si="6"/>
        <v>0.1713389488</v>
      </c>
      <c r="AH146" s="37" t="str">
        <f t="shared" si="7"/>
        <v>#N/A</v>
      </c>
      <c r="AI146" s="36">
        <f t="shared" si="8"/>
        <v>0.09891378707</v>
      </c>
      <c r="AJ146" s="27">
        <f t="shared" si="9"/>
        <v>0.1002911014</v>
      </c>
      <c r="AK146" s="27">
        <f t="shared" si="10"/>
        <v>-0.06920891165</v>
      </c>
      <c r="AL146" s="27">
        <f t="shared" si="11"/>
        <v>0.6198793404</v>
      </c>
      <c r="AM146" s="28">
        <f t="shared" si="12"/>
        <v>-0.06920891165</v>
      </c>
      <c r="AN146" s="27">
        <f t="shared" si="13"/>
        <v>0.1084969501</v>
      </c>
      <c r="AO146" s="27">
        <f t="shared" si="14"/>
        <v>0.1047112746</v>
      </c>
      <c r="AP146" s="27">
        <f t="shared" si="15"/>
        <v>0.5168992409</v>
      </c>
      <c r="AQ146" s="27">
        <f t="shared" si="16"/>
        <v>1.124754597</v>
      </c>
      <c r="AR146" s="28" t="str">
        <f t="shared" si="17"/>
        <v>#N/A</v>
      </c>
      <c r="AS146" s="27">
        <f t="shared" si="18"/>
        <v>0.1044201518</v>
      </c>
      <c r="AT146" s="27">
        <f t="shared" si="19"/>
        <v>0.1040032305</v>
      </c>
      <c r="AU146" s="27">
        <f t="shared" si="20"/>
        <v>3.466707541</v>
      </c>
      <c r="AV146" s="27">
        <f t="shared" si="21"/>
        <v>3.244482209</v>
      </c>
      <c r="AW146" s="28" t="str">
        <f t="shared" si="22"/>
        <v>#N/A</v>
      </c>
      <c r="AX146" s="27">
        <f t="shared" si="23"/>
        <v>0.098097289</v>
      </c>
      <c r="AY146" s="27">
        <f t="shared" si="24"/>
        <v>0.1052971701</v>
      </c>
    </row>
    <row r="147" ht="15.75" customHeight="1">
      <c r="Y147" s="24">
        <v>42370.0</v>
      </c>
      <c r="Z147" s="25">
        <v>0.0127</v>
      </c>
      <c r="AA147" s="26">
        <f t="shared" si="1"/>
        <v>450.2414197</v>
      </c>
      <c r="AB147" s="25">
        <v>-0.0803</v>
      </c>
      <c r="AC147" s="14">
        <f t="shared" si="2"/>
        <v>-0.2119140942</v>
      </c>
      <c r="AD147" s="27">
        <f t="shared" si="3"/>
        <v>0.01363678756</v>
      </c>
      <c r="AE147" s="28">
        <f t="shared" si="4"/>
        <v>-0.0803</v>
      </c>
      <c r="AF147" s="27">
        <f t="shared" si="5"/>
        <v>-0.07190370332</v>
      </c>
      <c r="AG147" s="27">
        <f t="shared" si="6"/>
        <v>0.1713389488</v>
      </c>
      <c r="AH147" s="28">
        <f t="shared" si="7"/>
        <v>-0.07190370332</v>
      </c>
      <c r="AI147" s="27">
        <f t="shared" si="8"/>
        <v>0.1266561379</v>
      </c>
      <c r="AJ147" s="27">
        <f t="shared" si="9"/>
        <v>0.1002911014</v>
      </c>
      <c r="AK147" s="27">
        <f t="shared" si="10"/>
        <v>-0.1213403417</v>
      </c>
      <c r="AL147" s="27">
        <f t="shared" si="11"/>
        <v>0.6198793404</v>
      </c>
      <c r="AM147" s="37">
        <f t="shared" si="12"/>
        <v>-0.1213403417</v>
      </c>
      <c r="AN147" s="27">
        <f t="shared" si="13"/>
        <v>0.1051991359</v>
      </c>
      <c r="AO147" s="27">
        <f t="shared" si="14"/>
        <v>0.1047112746</v>
      </c>
      <c r="AP147" s="27">
        <f t="shared" si="15"/>
        <v>0.4543588599</v>
      </c>
      <c r="AQ147" s="27">
        <f t="shared" si="16"/>
        <v>1.124754597</v>
      </c>
      <c r="AR147" s="28" t="str">
        <f t="shared" si="17"/>
        <v>#N/A</v>
      </c>
      <c r="AS147" s="27">
        <f t="shared" si="18"/>
        <v>0.104409002</v>
      </c>
      <c r="AT147" s="27">
        <f t="shared" si="19"/>
        <v>0.1040032305</v>
      </c>
      <c r="AU147" s="27">
        <f t="shared" si="20"/>
        <v>3.225843058</v>
      </c>
      <c r="AV147" s="27">
        <f t="shared" si="21"/>
        <v>3.244482209</v>
      </c>
      <c r="AW147" s="28" t="str">
        <f t="shared" si="22"/>
        <v>#N/A</v>
      </c>
      <c r="AX147" s="27">
        <f t="shared" si="23"/>
        <v>0.09801705009</v>
      </c>
      <c r="AY147" s="27">
        <f t="shared" si="24"/>
        <v>0.1052971701</v>
      </c>
    </row>
    <row r="148" ht="15.75" customHeight="1">
      <c r="Y148" s="24">
        <v>42401.0</v>
      </c>
      <c r="Z148" s="25">
        <v>0.009</v>
      </c>
      <c r="AA148" s="26">
        <f t="shared" si="1"/>
        <v>456.1846064</v>
      </c>
      <c r="AB148" s="25">
        <v>0.0132</v>
      </c>
      <c r="AC148" s="14">
        <f t="shared" si="2"/>
        <v>-0.2015113603</v>
      </c>
      <c r="AD148" s="27">
        <f t="shared" si="3"/>
        <v>0.01363678756</v>
      </c>
      <c r="AE148" s="28" t="str">
        <f t="shared" si="4"/>
        <v>#N/A</v>
      </c>
      <c r="AF148" s="27">
        <f t="shared" si="5"/>
        <v>-0.05226046382</v>
      </c>
      <c r="AG148" s="27">
        <f t="shared" si="6"/>
        <v>0.1713389488</v>
      </c>
      <c r="AH148" s="28">
        <f t="shared" si="7"/>
        <v>-0.05226046382</v>
      </c>
      <c r="AI148" s="27">
        <f t="shared" si="8"/>
        <v>0.1279876237</v>
      </c>
      <c r="AJ148" s="27">
        <f t="shared" si="9"/>
        <v>0.1002911014</v>
      </c>
      <c r="AK148" s="27">
        <f t="shared" si="10"/>
        <v>-0.2119140942</v>
      </c>
      <c r="AL148" s="27">
        <f t="shared" si="11"/>
        <v>0.6198793404</v>
      </c>
      <c r="AM148" s="28">
        <f t="shared" si="12"/>
        <v>-0.2119140942</v>
      </c>
      <c r="AN148" s="27">
        <f t="shared" si="13"/>
        <v>0.1127968389</v>
      </c>
      <c r="AO148" s="27">
        <f t="shared" si="14"/>
        <v>0.1047112746</v>
      </c>
      <c r="AP148" s="27">
        <f t="shared" si="15"/>
        <v>0.3087806687</v>
      </c>
      <c r="AQ148" s="27">
        <f t="shared" si="16"/>
        <v>1.124754597</v>
      </c>
      <c r="AR148" s="28" t="str">
        <f t="shared" si="17"/>
        <v>#N/A</v>
      </c>
      <c r="AS148" s="27">
        <f t="shared" si="18"/>
        <v>0.1111669723</v>
      </c>
      <c r="AT148" s="27">
        <f t="shared" si="19"/>
        <v>0.1040032305</v>
      </c>
      <c r="AU148" s="27">
        <f t="shared" si="20"/>
        <v>2.792825081</v>
      </c>
      <c r="AV148" s="27">
        <f t="shared" si="21"/>
        <v>3.244482209</v>
      </c>
      <c r="AW148" s="28" t="str">
        <f t="shared" si="22"/>
        <v>#N/A</v>
      </c>
      <c r="AX148" s="27">
        <f t="shared" si="23"/>
        <v>0.1022301946</v>
      </c>
      <c r="AY148" s="27">
        <f t="shared" si="24"/>
        <v>0.1052971701</v>
      </c>
    </row>
    <row r="149" ht="15.75" customHeight="1">
      <c r="Y149" s="24">
        <v>42430.0</v>
      </c>
      <c r="Z149" s="25">
        <v>0.0043</v>
      </c>
      <c r="AA149" s="26">
        <f t="shared" si="1"/>
        <v>505.4069255</v>
      </c>
      <c r="AB149" s="25">
        <v>0.1079</v>
      </c>
      <c r="AC149" s="14">
        <f t="shared" si="2"/>
        <v>-0.1153544361</v>
      </c>
      <c r="AD149" s="27">
        <f t="shared" si="3"/>
        <v>0.01363678756</v>
      </c>
      <c r="AE149" s="28" t="str">
        <f t="shared" si="4"/>
        <v>#N/A</v>
      </c>
      <c r="AF149" s="27">
        <f t="shared" si="5"/>
        <v>0.09454876694</v>
      </c>
      <c r="AG149" s="27">
        <f t="shared" si="6"/>
        <v>0.1713389488</v>
      </c>
      <c r="AH149" s="28" t="str">
        <f t="shared" si="7"/>
        <v>#N/A</v>
      </c>
      <c r="AI149" s="27">
        <f t="shared" si="8"/>
        <v>0.1628104615</v>
      </c>
      <c r="AJ149" s="27">
        <f t="shared" si="9"/>
        <v>0.1002911014</v>
      </c>
      <c r="AK149" s="27">
        <f t="shared" si="10"/>
        <v>-0.1935272804</v>
      </c>
      <c r="AL149" s="27">
        <f t="shared" si="11"/>
        <v>0.6198793404</v>
      </c>
      <c r="AM149" s="28">
        <f t="shared" si="12"/>
        <v>-0.1935272804</v>
      </c>
      <c r="AN149" s="27">
        <f t="shared" si="13"/>
        <v>0.1133149454</v>
      </c>
      <c r="AO149" s="27">
        <f t="shared" si="14"/>
        <v>0.1047112746</v>
      </c>
      <c r="AP149" s="27">
        <f t="shared" si="15"/>
        <v>0.3242026898</v>
      </c>
      <c r="AQ149" s="27">
        <f t="shared" si="16"/>
        <v>1.124754597</v>
      </c>
      <c r="AR149" s="28" t="str">
        <f t="shared" si="17"/>
        <v>#N/A</v>
      </c>
      <c r="AS149" s="27">
        <f t="shared" si="18"/>
        <v>0.1112143504</v>
      </c>
      <c r="AT149" s="27">
        <f t="shared" si="19"/>
        <v>0.1040032305</v>
      </c>
      <c r="AU149" s="27">
        <f t="shared" si="20"/>
        <v>2.553296692</v>
      </c>
      <c r="AV149" s="27">
        <f t="shared" si="21"/>
        <v>3.244482209</v>
      </c>
      <c r="AW149" s="28" t="str">
        <f t="shared" si="22"/>
        <v>#N/A</v>
      </c>
      <c r="AX149" s="27">
        <f t="shared" si="23"/>
        <v>0.09977313426</v>
      </c>
      <c r="AY149" s="27">
        <f t="shared" si="24"/>
        <v>0.1052971701</v>
      </c>
    </row>
    <row r="150" ht="15.75" customHeight="1">
      <c r="Y150" s="24">
        <v>42461.0</v>
      </c>
      <c r="Z150" s="25">
        <v>0.0061</v>
      </c>
      <c r="AA150" s="26">
        <f t="shared" si="1"/>
        <v>533.4570098</v>
      </c>
      <c r="AB150" s="25">
        <v>0.0555</v>
      </c>
      <c r="AC150" s="14">
        <f t="shared" si="2"/>
        <v>-0.06625660727</v>
      </c>
      <c r="AD150" s="27">
        <f t="shared" si="3"/>
        <v>0.01363678756</v>
      </c>
      <c r="AE150" s="28" t="str">
        <f t="shared" si="4"/>
        <v>#N/A</v>
      </c>
      <c r="AF150" s="27">
        <f t="shared" si="5"/>
        <v>0.1182811185</v>
      </c>
      <c r="AG150" s="27">
        <f t="shared" si="6"/>
        <v>0.1713389488</v>
      </c>
      <c r="AH150" s="28" t="str">
        <f t="shared" si="7"/>
        <v>#N/A</v>
      </c>
      <c r="AI150" s="27">
        <f t="shared" si="8"/>
        <v>0.1679536381</v>
      </c>
      <c r="AJ150" s="27">
        <f t="shared" si="9"/>
        <v>0.1002911014</v>
      </c>
      <c r="AK150" s="27">
        <f t="shared" si="10"/>
        <v>-0.09629703036</v>
      </c>
      <c r="AL150" s="27">
        <f t="shared" si="11"/>
        <v>0.6198793404</v>
      </c>
      <c r="AM150" s="28">
        <f t="shared" si="12"/>
        <v>-0.09629703036</v>
      </c>
      <c r="AN150" s="27">
        <f t="shared" si="13"/>
        <v>0.1307527609</v>
      </c>
      <c r="AO150" s="27">
        <f t="shared" si="14"/>
        <v>0.1047112746</v>
      </c>
      <c r="AP150" s="27">
        <f t="shared" si="15"/>
        <v>0.4218687343</v>
      </c>
      <c r="AQ150" s="27">
        <f t="shared" si="16"/>
        <v>1.124754597</v>
      </c>
      <c r="AR150" s="28" t="str">
        <f t="shared" si="17"/>
        <v>#N/A</v>
      </c>
      <c r="AS150" s="27">
        <f t="shared" si="18"/>
        <v>0.1197923134</v>
      </c>
      <c r="AT150" s="27">
        <f t="shared" si="19"/>
        <v>0.1040032305</v>
      </c>
      <c r="AU150" s="27">
        <f t="shared" si="20"/>
        <v>2.903517506</v>
      </c>
      <c r="AV150" s="27">
        <f t="shared" si="21"/>
        <v>3.244482209</v>
      </c>
      <c r="AW150" s="28" t="str">
        <f t="shared" si="22"/>
        <v>#N/A</v>
      </c>
      <c r="AX150" s="27">
        <f t="shared" si="23"/>
        <v>0.1043644022</v>
      </c>
      <c r="AY150" s="27">
        <f t="shared" si="24"/>
        <v>0.1052971701</v>
      </c>
    </row>
    <row r="151" ht="15.75" customHeight="1">
      <c r="Y151" s="24">
        <v>42491.0</v>
      </c>
      <c r="Z151" s="25">
        <v>0.0078</v>
      </c>
      <c r="AA151" s="26">
        <f t="shared" si="1"/>
        <v>554.8486359</v>
      </c>
      <c r="AB151" s="25">
        <v>0.0401</v>
      </c>
      <c r="AC151" s="14">
        <f t="shared" si="2"/>
        <v>-0.02881349722</v>
      </c>
      <c r="AD151" s="27">
        <f t="shared" si="3"/>
        <v>0.01363678756</v>
      </c>
      <c r="AE151" s="28" t="str">
        <f t="shared" si="4"/>
        <v>#N/A</v>
      </c>
      <c r="AF151" s="27">
        <f t="shared" si="5"/>
        <v>0.1359744031</v>
      </c>
      <c r="AG151" s="27">
        <f t="shared" si="6"/>
        <v>0.1713389488</v>
      </c>
      <c r="AH151" s="28" t="str">
        <f t="shared" si="7"/>
        <v>#N/A</v>
      </c>
      <c r="AI151" s="27">
        <f t="shared" si="8"/>
        <v>0.1701386039</v>
      </c>
      <c r="AJ151" s="27">
        <f t="shared" si="9"/>
        <v>0.1002911014</v>
      </c>
      <c r="AK151" s="27">
        <f t="shared" si="10"/>
        <v>-0.0276671922</v>
      </c>
      <c r="AL151" s="27">
        <f t="shared" si="11"/>
        <v>0.6198793404</v>
      </c>
      <c r="AM151" s="28">
        <f t="shared" si="12"/>
        <v>-0.0276671922</v>
      </c>
      <c r="AN151" s="27">
        <f t="shared" si="13"/>
        <v>0.1344757553</v>
      </c>
      <c r="AO151" s="27">
        <f t="shared" si="14"/>
        <v>0.1047112746</v>
      </c>
      <c r="AP151" s="27">
        <f t="shared" si="15"/>
        <v>0.5006323858</v>
      </c>
      <c r="AQ151" s="27">
        <f t="shared" si="16"/>
        <v>1.124754597</v>
      </c>
      <c r="AR151" s="28" t="str">
        <f t="shared" si="17"/>
        <v>#N/A</v>
      </c>
      <c r="AS151" s="27">
        <f t="shared" si="18"/>
        <v>0.1217392338</v>
      </c>
      <c r="AT151" s="27">
        <f t="shared" si="19"/>
        <v>0.1040032305</v>
      </c>
      <c r="AU151" s="27">
        <f t="shared" si="20"/>
        <v>3.025955372</v>
      </c>
      <c r="AV151" s="27">
        <f t="shared" si="21"/>
        <v>3.244482209</v>
      </c>
      <c r="AW151" s="28" t="str">
        <f t="shared" si="22"/>
        <v>#N/A</v>
      </c>
      <c r="AX151" s="27">
        <f t="shared" si="23"/>
        <v>0.1052124899</v>
      </c>
      <c r="AY151" s="27">
        <f t="shared" si="24"/>
        <v>0.1052971701</v>
      </c>
    </row>
    <row r="152" ht="15.75" customHeight="1">
      <c r="Y152" s="24">
        <v>42522.0</v>
      </c>
      <c r="Z152" s="25">
        <v>0.0035</v>
      </c>
      <c r="AA152" s="26">
        <f t="shared" si="1"/>
        <v>574.5457625</v>
      </c>
      <c r="AB152" s="25">
        <v>0.0355</v>
      </c>
      <c r="AC152" s="14">
        <f t="shared" si="2"/>
        <v>0</v>
      </c>
      <c r="AD152" s="27">
        <f t="shared" si="3"/>
        <v>0.01363678756</v>
      </c>
      <c r="AE152" s="28" t="str">
        <f t="shared" si="4"/>
        <v>#N/A</v>
      </c>
      <c r="AF152" s="27">
        <f t="shared" si="5"/>
        <v>0.121782848</v>
      </c>
      <c r="AG152" s="27">
        <f t="shared" si="6"/>
        <v>0.1713389488</v>
      </c>
      <c r="AH152" s="28" t="str">
        <f t="shared" si="7"/>
        <v>#N/A</v>
      </c>
      <c r="AI152" s="27">
        <f t="shared" si="8"/>
        <v>0.1675297857</v>
      </c>
      <c r="AJ152" s="27">
        <f t="shared" si="9"/>
        <v>0.1002911014</v>
      </c>
      <c r="AK152" s="27">
        <f t="shared" si="10"/>
        <v>0.01132335339</v>
      </c>
      <c r="AL152" s="27">
        <f t="shared" si="11"/>
        <v>0.6198793404</v>
      </c>
      <c r="AM152" s="28" t="str">
        <f t="shared" si="12"/>
        <v>#N/A</v>
      </c>
      <c r="AN152" s="27">
        <f t="shared" si="13"/>
        <v>0.1364586171</v>
      </c>
      <c r="AO152" s="27">
        <f t="shared" si="14"/>
        <v>0.1047112746</v>
      </c>
      <c r="AP152" s="27">
        <f t="shared" si="15"/>
        <v>0.5360769063</v>
      </c>
      <c r="AQ152" s="27">
        <f t="shared" si="16"/>
        <v>1.124754597</v>
      </c>
      <c r="AR152" s="28" t="str">
        <f t="shared" si="17"/>
        <v>#N/A</v>
      </c>
      <c r="AS152" s="27">
        <f t="shared" si="18"/>
        <v>0.1225586613</v>
      </c>
      <c r="AT152" s="27">
        <f t="shared" si="19"/>
        <v>0.1040032305</v>
      </c>
      <c r="AU152" s="27">
        <f t="shared" si="20"/>
        <v>2.961211032</v>
      </c>
      <c r="AV152" s="27">
        <f t="shared" si="21"/>
        <v>3.244482209</v>
      </c>
      <c r="AW152" s="28" t="str">
        <f t="shared" si="22"/>
        <v>#N/A</v>
      </c>
      <c r="AX152" s="27">
        <f t="shared" si="23"/>
        <v>0.1046154019</v>
      </c>
      <c r="AY152" s="27">
        <f t="shared" si="24"/>
        <v>0.1052971701</v>
      </c>
    </row>
    <row r="153" ht="15.75" customHeight="1">
      <c r="Y153" s="24">
        <v>42552.0</v>
      </c>
      <c r="Z153" s="25">
        <v>0.0052</v>
      </c>
      <c r="AA153" s="26">
        <f t="shared" si="1"/>
        <v>616.2577849</v>
      </c>
      <c r="AB153" s="25">
        <v>0.0726</v>
      </c>
      <c r="AC153" s="14">
        <f t="shared" si="2"/>
        <v>0</v>
      </c>
      <c r="AD153" s="27">
        <f t="shared" si="3"/>
        <v>0.01363678756</v>
      </c>
      <c r="AE153" s="28" t="str">
        <f t="shared" si="4"/>
        <v>#N/A</v>
      </c>
      <c r="AF153" s="27">
        <f t="shared" si="5"/>
        <v>0.193319729</v>
      </c>
      <c r="AG153" s="27">
        <f t="shared" si="6"/>
        <v>0.1713389488</v>
      </c>
      <c r="AH153" s="28" t="str">
        <f t="shared" si="7"/>
        <v>#N/A</v>
      </c>
      <c r="AI153" s="27">
        <f t="shared" si="8"/>
        <v>0.1785115097</v>
      </c>
      <c r="AJ153" s="27">
        <f t="shared" si="9"/>
        <v>0.1002911014</v>
      </c>
      <c r="AK153" s="27">
        <f t="shared" si="10"/>
        <v>0.1288405006</v>
      </c>
      <c r="AL153" s="27">
        <f t="shared" si="11"/>
        <v>0.6198793404</v>
      </c>
      <c r="AM153" s="28" t="str">
        <f t="shared" si="12"/>
        <v>#N/A</v>
      </c>
      <c r="AN153" s="27">
        <f t="shared" si="13"/>
        <v>0.1306564127</v>
      </c>
      <c r="AO153" s="27">
        <f t="shared" si="14"/>
        <v>0.1047112746</v>
      </c>
      <c r="AP153" s="27">
        <f t="shared" si="15"/>
        <v>0.5861663706</v>
      </c>
      <c r="AQ153" s="27">
        <f t="shared" si="16"/>
        <v>1.124754597</v>
      </c>
      <c r="AR153" s="28" t="str">
        <f t="shared" si="17"/>
        <v>#N/A</v>
      </c>
      <c r="AS153" s="27">
        <f t="shared" si="18"/>
        <v>0.123158603</v>
      </c>
      <c r="AT153" s="27">
        <f t="shared" si="19"/>
        <v>0.1040032305</v>
      </c>
      <c r="AU153" s="27">
        <f t="shared" si="20"/>
        <v>3.051994492</v>
      </c>
      <c r="AV153" s="27">
        <f t="shared" si="21"/>
        <v>3.244482209</v>
      </c>
      <c r="AW153" s="28" t="str">
        <f t="shared" si="22"/>
        <v>#N/A</v>
      </c>
      <c r="AX153" s="27">
        <f t="shared" si="23"/>
        <v>0.1048793044</v>
      </c>
      <c r="AY153" s="27">
        <f t="shared" si="24"/>
        <v>0.1052971701</v>
      </c>
    </row>
    <row r="154" ht="15.75" customHeight="1">
      <c r="Y154" s="24">
        <v>42583.0</v>
      </c>
      <c r="Z154" s="25">
        <v>0.0044</v>
      </c>
      <c r="AA154" s="26">
        <f t="shared" si="1"/>
        <v>623.5912525</v>
      </c>
      <c r="AB154" s="25">
        <v>0.0119</v>
      </c>
      <c r="AC154" s="14">
        <f t="shared" si="2"/>
        <v>0</v>
      </c>
      <c r="AD154" s="27">
        <f t="shared" si="3"/>
        <v>0.01363678756</v>
      </c>
      <c r="AE154" s="28" t="str">
        <f t="shared" si="4"/>
        <v>#N/A</v>
      </c>
      <c r="AF154" s="27">
        <f t="shared" si="5"/>
        <v>0.2267806906</v>
      </c>
      <c r="AG154" s="27">
        <f t="shared" si="6"/>
        <v>0.1713389488</v>
      </c>
      <c r="AH154" s="28" t="str">
        <f t="shared" si="7"/>
        <v>#N/A</v>
      </c>
      <c r="AI154" s="27">
        <f t="shared" si="8"/>
        <v>0.175261786</v>
      </c>
      <c r="AJ154" s="27">
        <f t="shared" si="9"/>
        <v>0.1002911014</v>
      </c>
      <c r="AK154" s="27">
        <f t="shared" si="10"/>
        <v>0.2193296284</v>
      </c>
      <c r="AL154" s="27">
        <f t="shared" si="11"/>
        <v>0.6198793404</v>
      </c>
      <c r="AM154" s="28" t="str">
        <f t="shared" si="12"/>
        <v>#N/A</v>
      </c>
      <c r="AN154" s="27">
        <f t="shared" si="13"/>
        <v>0.136305733</v>
      </c>
      <c r="AO154" s="27">
        <f t="shared" si="14"/>
        <v>0.1047112746</v>
      </c>
      <c r="AP154" s="27">
        <f t="shared" si="15"/>
        <v>0.6553045817</v>
      </c>
      <c r="AQ154" s="27">
        <f t="shared" si="16"/>
        <v>1.124754597</v>
      </c>
      <c r="AR154" s="28" t="str">
        <f t="shared" si="17"/>
        <v>#N/A</v>
      </c>
      <c r="AS154" s="27">
        <f t="shared" si="18"/>
        <v>0.1261906623</v>
      </c>
      <c r="AT154" s="27">
        <f t="shared" si="19"/>
        <v>0.1040032305</v>
      </c>
      <c r="AU154" s="27">
        <f t="shared" si="20"/>
        <v>3.161004588</v>
      </c>
      <c r="AV154" s="27">
        <f t="shared" si="21"/>
        <v>3.244482209</v>
      </c>
      <c r="AW154" s="28" t="str">
        <f t="shared" si="22"/>
        <v>#N/A</v>
      </c>
      <c r="AX154" s="27">
        <f t="shared" si="23"/>
        <v>0.1061215791</v>
      </c>
      <c r="AY154" s="27">
        <f t="shared" si="24"/>
        <v>0.1052971701</v>
      </c>
    </row>
    <row r="155" ht="15.75" customHeight="1">
      <c r="Y155" s="24">
        <v>42614.0</v>
      </c>
      <c r="Z155" s="25">
        <v>8.0E-4</v>
      </c>
      <c r="AA155" s="26">
        <f t="shared" si="1"/>
        <v>633.6310717</v>
      </c>
      <c r="AB155" s="25">
        <v>0.0161</v>
      </c>
      <c r="AC155" s="14">
        <f t="shared" si="2"/>
        <v>0</v>
      </c>
      <c r="AD155" s="27">
        <f t="shared" si="3"/>
        <v>0.01363678756</v>
      </c>
      <c r="AE155" s="28" t="str">
        <f t="shared" si="4"/>
        <v>#N/A</v>
      </c>
      <c r="AF155" s="27">
        <f t="shared" si="5"/>
        <v>0.3032220175</v>
      </c>
      <c r="AG155" s="27">
        <f t="shared" si="6"/>
        <v>0.1713389488</v>
      </c>
      <c r="AH155" s="28" t="str">
        <f t="shared" si="7"/>
        <v>#N/A</v>
      </c>
      <c r="AI155" s="27">
        <f t="shared" si="8"/>
        <v>0.1619481034</v>
      </c>
      <c r="AJ155" s="27">
        <f t="shared" si="9"/>
        <v>0.1002911014</v>
      </c>
      <c r="AK155" s="27">
        <f t="shared" si="10"/>
        <v>0.2804479566</v>
      </c>
      <c r="AL155" s="27">
        <f t="shared" si="11"/>
        <v>0.6198793404</v>
      </c>
      <c r="AM155" s="28" t="str">
        <f t="shared" si="12"/>
        <v>#N/A</v>
      </c>
      <c r="AN155" s="27">
        <f t="shared" si="13"/>
        <v>0.133953301</v>
      </c>
      <c r="AO155" s="27">
        <f t="shared" si="14"/>
        <v>0.1047112746</v>
      </c>
      <c r="AP155" s="27">
        <f t="shared" si="15"/>
        <v>0.6399086609</v>
      </c>
      <c r="AQ155" s="27">
        <f t="shared" si="16"/>
        <v>1.124754597</v>
      </c>
      <c r="AR155" s="28" t="str">
        <f t="shared" si="17"/>
        <v>#N/A</v>
      </c>
      <c r="AS155" s="27">
        <f t="shared" si="18"/>
        <v>0.1260735877</v>
      </c>
      <c r="AT155" s="27">
        <f t="shared" si="19"/>
        <v>0.1040032305</v>
      </c>
      <c r="AU155" s="27">
        <f t="shared" si="20"/>
        <v>3.151977657</v>
      </c>
      <c r="AV155" s="27">
        <f t="shared" si="21"/>
        <v>3.244482209</v>
      </c>
      <c r="AW155" s="28" t="str">
        <f t="shared" si="22"/>
        <v>#N/A</v>
      </c>
      <c r="AX155" s="27">
        <f t="shared" si="23"/>
        <v>0.106120337</v>
      </c>
      <c r="AY155" s="27">
        <f t="shared" si="24"/>
        <v>0.1052971701</v>
      </c>
    </row>
    <row r="156" ht="15.75" customHeight="1">
      <c r="Y156" s="24">
        <v>42644.0</v>
      </c>
      <c r="Z156" s="25">
        <v>0.0026</v>
      </c>
      <c r="AA156" s="26">
        <f t="shared" si="1"/>
        <v>658.659499</v>
      </c>
      <c r="AB156" s="25">
        <v>0.0395</v>
      </c>
      <c r="AC156" s="14">
        <f t="shared" si="2"/>
        <v>0</v>
      </c>
      <c r="AD156" s="27">
        <f t="shared" si="3"/>
        <v>0.01363678756</v>
      </c>
      <c r="AE156" s="28" t="str">
        <f t="shared" si="4"/>
        <v>#N/A</v>
      </c>
      <c r="AF156" s="27">
        <f t="shared" si="5"/>
        <v>0.355648241</v>
      </c>
      <c r="AG156" s="27">
        <f t="shared" si="6"/>
        <v>0.1713389488</v>
      </c>
      <c r="AH156" s="28" t="str">
        <f t="shared" si="7"/>
        <v>#N/A</v>
      </c>
      <c r="AI156" s="27">
        <f t="shared" si="8"/>
        <v>0.1604290469</v>
      </c>
      <c r="AJ156" s="27">
        <f t="shared" si="9"/>
        <v>0.1002911014</v>
      </c>
      <c r="AK156" s="27">
        <f t="shared" si="10"/>
        <v>0.2798181868</v>
      </c>
      <c r="AL156" s="27">
        <f t="shared" si="11"/>
        <v>0.6198793404</v>
      </c>
      <c r="AM156" s="28" t="str">
        <f t="shared" si="12"/>
        <v>#N/A</v>
      </c>
      <c r="AN156" s="27">
        <f t="shared" si="13"/>
        <v>0.1339421151</v>
      </c>
      <c r="AO156" s="27">
        <f t="shared" si="14"/>
        <v>0.1047112746</v>
      </c>
      <c r="AP156" s="27">
        <f t="shared" si="15"/>
        <v>0.632198247</v>
      </c>
      <c r="AQ156" s="27">
        <f t="shared" si="16"/>
        <v>1.124754597</v>
      </c>
      <c r="AR156" s="28" t="str">
        <f t="shared" si="17"/>
        <v>#N/A</v>
      </c>
      <c r="AS156" s="27">
        <f t="shared" si="18"/>
        <v>0.1259991363</v>
      </c>
      <c r="AT156" s="27">
        <f t="shared" si="19"/>
        <v>0.1040032305</v>
      </c>
      <c r="AU156" s="27">
        <f t="shared" si="20"/>
        <v>3.188666102</v>
      </c>
      <c r="AV156" s="27">
        <f t="shared" si="21"/>
        <v>3.244482209</v>
      </c>
      <c r="AW156" s="28" t="str">
        <f t="shared" si="22"/>
        <v>#N/A</v>
      </c>
      <c r="AX156" s="27">
        <f t="shared" si="23"/>
        <v>0.1061137084</v>
      </c>
      <c r="AY156" s="27">
        <f t="shared" si="24"/>
        <v>0.1052971701</v>
      </c>
    </row>
    <row r="157" ht="15.75" customHeight="1">
      <c r="Y157" s="24">
        <v>42675.0</v>
      </c>
      <c r="Z157" s="25">
        <v>0.0018</v>
      </c>
      <c r="AA157" s="26">
        <f t="shared" si="1"/>
        <v>646.4084323</v>
      </c>
      <c r="AB157" s="25">
        <v>-0.0186</v>
      </c>
      <c r="AC157" s="14">
        <f t="shared" si="2"/>
        <v>-0.0186</v>
      </c>
      <c r="AD157" s="27">
        <f t="shared" si="3"/>
        <v>0.01363678756</v>
      </c>
      <c r="AE157" s="28">
        <f t="shared" si="4"/>
        <v>-0.0186</v>
      </c>
      <c r="AF157" s="27">
        <f t="shared" si="5"/>
        <v>0.3019211114</v>
      </c>
      <c r="AG157" s="27">
        <f t="shared" si="6"/>
        <v>0.1713389488</v>
      </c>
      <c r="AH157" s="28" t="str">
        <f t="shared" si="7"/>
        <v>#N/A</v>
      </c>
      <c r="AI157" s="27">
        <f t="shared" si="8"/>
        <v>0.1667279003</v>
      </c>
      <c r="AJ157" s="27">
        <f t="shared" si="9"/>
        <v>0.1002911014</v>
      </c>
      <c r="AK157" s="27">
        <f t="shared" si="10"/>
        <v>0.3225678548</v>
      </c>
      <c r="AL157" s="27">
        <f t="shared" si="11"/>
        <v>0.6198793404</v>
      </c>
      <c r="AM157" s="28" t="str">
        <f t="shared" si="12"/>
        <v>#N/A</v>
      </c>
      <c r="AN157" s="27">
        <f t="shared" si="13"/>
        <v>0.1351945938</v>
      </c>
      <c r="AO157" s="27">
        <f t="shared" si="14"/>
        <v>0.1047112746</v>
      </c>
      <c r="AP157" s="27">
        <f t="shared" si="15"/>
        <v>0.7300602404</v>
      </c>
      <c r="AQ157" s="27">
        <f t="shared" si="16"/>
        <v>1.124754597</v>
      </c>
      <c r="AR157" s="28" t="str">
        <f t="shared" si="17"/>
        <v>#N/A</v>
      </c>
      <c r="AS157" s="27">
        <f t="shared" si="18"/>
        <v>0.1260714098</v>
      </c>
      <c r="AT157" s="27">
        <f t="shared" si="19"/>
        <v>0.1040032305</v>
      </c>
      <c r="AU157" s="27">
        <f t="shared" si="20"/>
        <v>3.234288061</v>
      </c>
      <c r="AV157" s="27">
        <f t="shared" si="21"/>
        <v>3.244482209</v>
      </c>
      <c r="AW157" s="28" t="str">
        <f t="shared" si="22"/>
        <v>#N/A</v>
      </c>
      <c r="AX157" s="27">
        <f t="shared" si="23"/>
        <v>0.1063410476</v>
      </c>
      <c r="AY157" s="27">
        <f t="shared" si="24"/>
        <v>0.1052971701</v>
      </c>
    </row>
    <row r="158" ht="15.75" customHeight="1">
      <c r="Y158" s="24">
        <v>42705.0</v>
      </c>
      <c r="Z158" s="25">
        <v>0.003</v>
      </c>
      <c r="AA158" s="26">
        <f t="shared" si="1"/>
        <v>658.1084249</v>
      </c>
      <c r="AB158" s="35">
        <v>0.0181</v>
      </c>
      <c r="AC158" s="14">
        <f t="shared" si="2"/>
        <v>-0.00083666</v>
      </c>
      <c r="AD158" s="27">
        <f t="shared" si="3"/>
        <v>0.01363678756</v>
      </c>
      <c r="AE158" s="28" t="str">
        <f t="shared" si="4"/>
        <v>#N/A</v>
      </c>
      <c r="AF158" s="36">
        <f t="shared" si="5"/>
        <v>0.3443061698</v>
      </c>
      <c r="AG158" s="27">
        <f t="shared" si="6"/>
        <v>0.1713389488</v>
      </c>
      <c r="AH158" s="37" t="str">
        <f t="shared" si="7"/>
        <v>#N/A</v>
      </c>
      <c r="AI158" s="36">
        <f t="shared" si="8"/>
        <v>0.1619179225</v>
      </c>
      <c r="AJ158" s="27">
        <f t="shared" si="9"/>
        <v>0.1002911014</v>
      </c>
      <c r="AK158" s="27">
        <f t="shared" si="10"/>
        <v>0.3167983085</v>
      </c>
      <c r="AL158" s="27">
        <f t="shared" si="11"/>
        <v>0.6198793404</v>
      </c>
      <c r="AM158" s="28" t="str">
        <f t="shared" si="12"/>
        <v>#N/A</v>
      </c>
      <c r="AN158" s="27">
        <f t="shared" si="13"/>
        <v>0.1354661413</v>
      </c>
      <c r="AO158" s="27">
        <f t="shared" si="14"/>
        <v>0.1047112746</v>
      </c>
      <c r="AP158" s="27">
        <f t="shared" si="15"/>
        <v>0.6842387857</v>
      </c>
      <c r="AQ158" s="27">
        <f t="shared" si="16"/>
        <v>1.124754597</v>
      </c>
      <c r="AR158" s="28" t="str">
        <f t="shared" si="17"/>
        <v>#N/A</v>
      </c>
      <c r="AS158" s="27">
        <f t="shared" si="18"/>
        <v>0.1267097069</v>
      </c>
      <c r="AT158" s="27">
        <f t="shared" si="19"/>
        <v>0.1040032305</v>
      </c>
      <c r="AU158" s="27">
        <f t="shared" si="20"/>
        <v>3.120506002</v>
      </c>
      <c r="AV158" s="27">
        <f t="shared" si="21"/>
        <v>3.244482209</v>
      </c>
      <c r="AW158" s="28" t="str">
        <f t="shared" si="22"/>
        <v>#N/A</v>
      </c>
      <c r="AX158" s="27">
        <f t="shared" si="23"/>
        <v>0.1067898511</v>
      </c>
      <c r="AY158" s="27">
        <f t="shared" si="24"/>
        <v>0.1052971701</v>
      </c>
    </row>
    <row r="159" ht="15.75" customHeight="1">
      <c r="Y159" s="24">
        <v>42736.0</v>
      </c>
      <c r="Z159" s="25">
        <v>0.0038</v>
      </c>
      <c r="AA159" s="26">
        <f t="shared" si="1"/>
        <v>693.3172257</v>
      </c>
      <c r="AB159" s="25">
        <v>0.0535</v>
      </c>
      <c r="AC159" s="14">
        <f t="shared" si="2"/>
        <v>0</v>
      </c>
      <c r="AD159" s="27">
        <f t="shared" si="3"/>
        <v>0.01363678756</v>
      </c>
      <c r="AE159" s="28" t="str">
        <f t="shared" si="4"/>
        <v>#N/A</v>
      </c>
      <c r="AF159" s="27">
        <f t="shared" si="5"/>
        <v>0.5398788191</v>
      </c>
      <c r="AG159" s="27">
        <f t="shared" si="6"/>
        <v>0.1713389488</v>
      </c>
      <c r="AH159" s="28" t="str">
        <f t="shared" si="7"/>
        <v>#N/A</v>
      </c>
      <c r="AI159" s="27">
        <f t="shared" si="8"/>
        <v>0.1144558788</v>
      </c>
      <c r="AJ159" s="27">
        <f t="shared" si="9"/>
        <v>0.1002911014</v>
      </c>
      <c r="AK159" s="27">
        <f t="shared" si="10"/>
        <v>0.3700892774</v>
      </c>
      <c r="AL159" s="27">
        <f t="shared" si="11"/>
        <v>0.6198793404</v>
      </c>
      <c r="AM159" s="37" t="str">
        <f t="shared" si="12"/>
        <v>#N/A</v>
      </c>
      <c r="AN159" s="27">
        <f t="shared" si="13"/>
        <v>0.1343928187</v>
      </c>
      <c r="AO159" s="27">
        <f t="shared" si="14"/>
        <v>0.1047112746</v>
      </c>
      <c r="AP159" s="27">
        <f t="shared" si="15"/>
        <v>0.5944983334</v>
      </c>
      <c r="AQ159" s="27">
        <f t="shared" si="16"/>
        <v>1.124754597</v>
      </c>
      <c r="AR159" s="28" t="str">
        <f t="shared" si="17"/>
        <v>#N/A</v>
      </c>
      <c r="AS159" s="27">
        <f t="shared" si="18"/>
        <v>0.1231797874</v>
      </c>
      <c r="AT159" s="27">
        <f t="shared" si="19"/>
        <v>0.1040032305</v>
      </c>
      <c r="AU159" s="27">
        <f t="shared" si="20"/>
        <v>2.918444947</v>
      </c>
      <c r="AV159" s="27">
        <f t="shared" si="21"/>
        <v>3.244482209</v>
      </c>
      <c r="AW159" s="28" t="str">
        <f t="shared" si="22"/>
        <v>#N/A</v>
      </c>
      <c r="AX159" s="27">
        <f t="shared" si="23"/>
        <v>0.1051798891</v>
      </c>
      <c r="AY159" s="27">
        <f t="shared" si="24"/>
        <v>0.1052971701</v>
      </c>
    </row>
    <row r="160" ht="15.75" customHeight="1">
      <c r="Y160" s="24">
        <v>42767.0</v>
      </c>
      <c r="Z160" s="25">
        <v>0.0033</v>
      </c>
      <c r="AA160" s="26">
        <f t="shared" si="1"/>
        <v>726.2497939</v>
      </c>
      <c r="AB160" s="25">
        <v>0.0475</v>
      </c>
      <c r="AC160" s="14">
        <f t="shared" si="2"/>
        <v>0</v>
      </c>
      <c r="AD160" s="27">
        <f t="shared" si="3"/>
        <v>0.01363678756</v>
      </c>
      <c r="AE160" s="28" t="str">
        <f t="shared" si="4"/>
        <v>#N/A</v>
      </c>
      <c r="AF160" s="27">
        <f t="shared" si="5"/>
        <v>0.5920085502</v>
      </c>
      <c r="AG160" s="27">
        <f t="shared" si="6"/>
        <v>0.1713389488</v>
      </c>
      <c r="AH160" s="28" t="str">
        <f t="shared" si="7"/>
        <v>#N/A</v>
      </c>
      <c r="AI160" s="27">
        <f t="shared" si="8"/>
        <v>0.1117471496</v>
      </c>
      <c r="AJ160" s="27">
        <f t="shared" si="9"/>
        <v>0.1002911014</v>
      </c>
      <c r="AK160" s="27">
        <f t="shared" si="10"/>
        <v>0.5819695898</v>
      </c>
      <c r="AL160" s="27">
        <f t="shared" si="11"/>
        <v>0.6198793404</v>
      </c>
      <c r="AM160" s="28" t="str">
        <f t="shared" si="12"/>
        <v>#N/A</v>
      </c>
      <c r="AN160" s="27">
        <f t="shared" si="13"/>
        <v>0.1236987443</v>
      </c>
      <c r="AO160" s="27">
        <f t="shared" si="14"/>
        <v>0.1047112746</v>
      </c>
      <c r="AP160" s="27">
        <f t="shared" si="15"/>
        <v>0.6304027897</v>
      </c>
      <c r="AQ160" s="27">
        <f t="shared" si="16"/>
        <v>1.124754597</v>
      </c>
      <c r="AR160" s="28" t="str">
        <f t="shared" si="17"/>
        <v>#N/A</v>
      </c>
      <c r="AS160" s="27">
        <f t="shared" si="18"/>
        <v>0.1244480504</v>
      </c>
      <c r="AT160" s="27">
        <f t="shared" si="19"/>
        <v>0.1040032305</v>
      </c>
      <c r="AU160" s="27">
        <f t="shared" si="20"/>
        <v>2.81347044</v>
      </c>
      <c r="AV160" s="27">
        <f t="shared" si="21"/>
        <v>3.244482209</v>
      </c>
      <c r="AW160" s="28" t="str">
        <f t="shared" si="22"/>
        <v>#N/A</v>
      </c>
      <c r="AX160" s="27">
        <f t="shared" si="23"/>
        <v>0.1036049851</v>
      </c>
      <c r="AY160" s="27">
        <f t="shared" si="24"/>
        <v>0.1052971701</v>
      </c>
    </row>
    <row r="161" ht="15.75" customHeight="1">
      <c r="Y161" s="24">
        <v>42795.0</v>
      </c>
      <c r="Z161" s="25">
        <v>0.0025</v>
      </c>
      <c r="AA161" s="26">
        <f t="shared" si="1"/>
        <v>727.9201684</v>
      </c>
      <c r="AB161" s="25">
        <v>0.0023</v>
      </c>
      <c r="AC161" s="14">
        <f t="shared" si="2"/>
        <v>0</v>
      </c>
      <c r="AD161" s="27">
        <f t="shared" si="3"/>
        <v>0.01363678756</v>
      </c>
      <c r="AE161" s="28" t="str">
        <f t="shared" si="4"/>
        <v>#N/A</v>
      </c>
      <c r="AF161" s="27">
        <f t="shared" si="5"/>
        <v>0.4402655202</v>
      </c>
      <c r="AG161" s="27">
        <f t="shared" si="6"/>
        <v>0.1713389488</v>
      </c>
      <c r="AH161" s="28" t="str">
        <f t="shared" si="7"/>
        <v>#N/A</v>
      </c>
      <c r="AI161" s="27">
        <f t="shared" si="8"/>
        <v>0.08936971218</v>
      </c>
      <c r="AJ161" s="27">
        <f t="shared" si="9"/>
        <v>0.1002911014</v>
      </c>
      <c r="AK161" s="27">
        <f t="shared" si="10"/>
        <v>0.5812148333</v>
      </c>
      <c r="AL161" s="27">
        <f t="shared" si="11"/>
        <v>0.6198793404</v>
      </c>
      <c r="AM161" s="28" t="str">
        <f t="shared" si="12"/>
        <v>#N/A</v>
      </c>
      <c r="AN161" s="27">
        <f t="shared" si="13"/>
        <v>0.1236511714</v>
      </c>
      <c r="AO161" s="27">
        <f t="shared" si="14"/>
        <v>0.1047112746</v>
      </c>
      <c r="AP161" s="27">
        <f t="shared" si="15"/>
        <v>0.6319607475</v>
      </c>
      <c r="AQ161" s="27">
        <f t="shared" si="16"/>
        <v>1.124754597</v>
      </c>
      <c r="AR161" s="28" t="str">
        <f t="shared" si="17"/>
        <v>#N/A</v>
      </c>
      <c r="AS161" s="27">
        <f t="shared" si="18"/>
        <v>0.1245104283</v>
      </c>
      <c r="AT161" s="27">
        <f t="shared" si="19"/>
        <v>0.1040032305</v>
      </c>
      <c r="AU161" s="27">
        <f t="shared" si="20"/>
        <v>3.185467609</v>
      </c>
      <c r="AV161" s="27">
        <f t="shared" si="21"/>
        <v>3.244482209</v>
      </c>
      <c r="AW161" s="28" t="str">
        <f t="shared" si="22"/>
        <v>#N/A</v>
      </c>
      <c r="AX161" s="27">
        <f t="shared" si="23"/>
        <v>0.1025944875</v>
      </c>
      <c r="AY161" s="27">
        <f t="shared" si="24"/>
        <v>0.1052971701</v>
      </c>
    </row>
    <row r="162" ht="15.75" customHeight="1">
      <c r="Y162" s="24">
        <v>42826.0</v>
      </c>
      <c r="Z162" s="25">
        <v>0.0014</v>
      </c>
      <c r="AA162" s="26">
        <f t="shared" si="1"/>
        <v>733.8163218</v>
      </c>
      <c r="AB162" s="25">
        <v>0.0081</v>
      </c>
      <c r="AC162" s="14">
        <f t="shared" si="2"/>
        <v>0</v>
      </c>
      <c r="AD162" s="27">
        <f t="shared" si="3"/>
        <v>0.01363678756</v>
      </c>
      <c r="AE162" s="28" t="str">
        <f t="shared" si="4"/>
        <v>#N/A</v>
      </c>
      <c r="AF162" s="27">
        <f t="shared" si="5"/>
        <v>0.3755866138</v>
      </c>
      <c r="AG162" s="27">
        <f t="shared" si="6"/>
        <v>0.1713389488</v>
      </c>
      <c r="AH162" s="28" t="str">
        <f t="shared" si="7"/>
        <v>#N/A</v>
      </c>
      <c r="AI162" s="27">
        <f t="shared" si="8"/>
        <v>0.0878475746</v>
      </c>
      <c r="AJ162" s="27">
        <f t="shared" si="9"/>
        <v>0.1002911014</v>
      </c>
      <c r="AK162" s="27">
        <f t="shared" si="10"/>
        <v>0.5912164934</v>
      </c>
      <c r="AL162" s="27">
        <f t="shared" si="11"/>
        <v>0.6198793404</v>
      </c>
      <c r="AM162" s="28" t="str">
        <f t="shared" si="12"/>
        <v>#N/A</v>
      </c>
      <c r="AN162" s="27">
        <f t="shared" si="13"/>
        <v>0.1234000737</v>
      </c>
      <c r="AO162" s="27">
        <f t="shared" si="14"/>
        <v>0.1047112746</v>
      </c>
      <c r="AP162" s="27">
        <f t="shared" si="15"/>
        <v>0.5717442656</v>
      </c>
      <c r="AQ162" s="27">
        <f t="shared" si="16"/>
        <v>1.124754597</v>
      </c>
      <c r="AR162" s="28" t="str">
        <f t="shared" si="17"/>
        <v>#N/A</v>
      </c>
      <c r="AS162" s="27">
        <f t="shared" si="18"/>
        <v>0.1236930256</v>
      </c>
      <c r="AT162" s="27">
        <f t="shared" si="19"/>
        <v>0.1040032305</v>
      </c>
      <c r="AU162" s="27">
        <f t="shared" si="20"/>
        <v>3.122537524</v>
      </c>
      <c r="AV162" s="27">
        <f t="shared" si="21"/>
        <v>3.244482209</v>
      </c>
      <c r="AW162" s="28" t="str">
        <f t="shared" si="22"/>
        <v>#N/A</v>
      </c>
      <c r="AX162" s="27">
        <f t="shared" si="23"/>
        <v>0.1026308928</v>
      </c>
      <c r="AY162" s="27">
        <f t="shared" si="24"/>
        <v>0.1052971701</v>
      </c>
    </row>
    <row r="163" ht="15.75" customHeight="1">
      <c r="Y163" s="24">
        <v>42856.0</v>
      </c>
      <c r="Z163" s="25">
        <v>0.0031</v>
      </c>
      <c r="AA163" s="26">
        <f t="shared" si="1"/>
        <v>737.1184952</v>
      </c>
      <c r="AB163" s="25">
        <v>0.0045</v>
      </c>
      <c r="AC163" s="14">
        <f t="shared" si="2"/>
        <v>0</v>
      </c>
      <c r="AD163" s="27">
        <f t="shared" si="3"/>
        <v>0.01363678756</v>
      </c>
      <c r="AE163" s="28" t="str">
        <f t="shared" si="4"/>
        <v>#N/A</v>
      </c>
      <c r="AF163" s="27">
        <f t="shared" si="5"/>
        <v>0.3285037531</v>
      </c>
      <c r="AG163" s="27">
        <f t="shared" si="6"/>
        <v>0.1713389488</v>
      </c>
      <c r="AH163" s="28" t="str">
        <f t="shared" si="7"/>
        <v>#N/A</v>
      </c>
      <c r="AI163" s="27">
        <f t="shared" si="8"/>
        <v>0.08935251942</v>
      </c>
      <c r="AJ163" s="27">
        <f t="shared" si="9"/>
        <v>0.1002911014</v>
      </c>
      <c r="AK163" s="27">
        <f t="shared" si="10"/>
        <v>0.5519595075</v>
      </c>
      <c r="AL163" s="27">
        <f t="shared" si="11"/>
        <v>0.6198793404</v>
      </c>
      <c r="AM163" s="28" t="str">
        <f t="shared" si="12"/>
        <v>#N/A</v>
      </c>
      <c r="AN163" s="27">
        <f t="shared" si="13"/>
        <v>0.1228599419</v>
      </c>
      <c r="AO163" s="27">
        <f t="shared" si="14"/>
        <v>0.1047112746</v>
      </c>
      <c r="AP163" s="27">
        <f t="shared" si="15"/>
        <v>0.5621368374</v>
      </c>
      <c r="AQ163" s="27">
        <f t="shared" si="16"/>
        <v>1.124754597</v>
      </c>
      <c r="AR163" s="28" t="str">
        <f t="shared" si="17"/>
        <v>#N/A</v>
      </c>
      <c r="AS163" s="27">
        <f t="shared" si="18"/>
        <v>0.1236618258</v>
      </c>
      <c r="AT163" s="27">
        <f t="shared" si="19"/>
        <v>0.1040032305</v>
      </c>
      <c r="AU163" s="27">
        <f t="shared" si="20"/>
        <v>3.153438016</v>
      </c>
      <c r="AV163" s="27">
        <f t="shared" si="21"/>
        <v>3.244482209</v>
      </c>
      <c r="AW163" s="28" t="str">
        <f t="shared" si="22"/>
        <v>#N/A</v>
      </c>
      <c r="AX163" s="27">
        <f t="shared" si="23"/>
        <v>0.1025720056</v>
      </c>
      <c r="AY163" s="27">
        <f t="shared" si="24"/>
        <v>0.1052971701</v>
      </c>
    </row>
    <row r="164" ht="15.75" customHeight="1">
      <c r="Y164" s="24">
        <v>42887.0</v>
      </c>
      <c r="Z164" s="25">
        <v>-0.0023</v>
      </c>
      <c r="AA164" s="26">
        <f t="shared" si="1"/>
        <v>749.7969333</v>
      </c>
      <c r="AB164" s="25">
        <v>0.0172</v>
      </c>
      <c r="AC164" s="14">
        <f t="shared" si="2"/>
        <v>0</v>
      </c>
      <c r="AD164" s="27">
        <f t="shared" si="3"/>
        <v>0.01363678756</v>
      </c>
      <c r="AE164" s="28" t="str">
        <f t="shared" si="4"/>
        <v>#N/A</v>
      </c>
      <c r="AF164" s="27">
        <f t="shared" si="5"/>
        <v>0.3050256085</v>
      </c>
      <c r="AG164" s="27">
        <f t="shared" si="6"/>
        <v>0.1713389488</v>
      </c>
      <c r="AH164" s="28" t="str">
        <f t="shared" si="7"/>
        <v>#N/A</v>
      </c>
      <c r="AI164" s="27">
        <f t="shared" si="8"/>
        <v>0.08871065837</v>
      </c>
      <c r="AJ164" s="27">
        <f t="shared" si="9"/>
        <v>0.1002911014</v>
      </c>
      <c r="AK164" s="27">
        <f t="shared" si="10"/>
        <v>0.530025837</v>
      </c>
      <c r="AL164" s="27">
        <f t="shared" si="11"/>
        <v>0.6198793404</v>
      </c>
      <c r="AM164" s="28" t="str">
        <f t="shared" si="12"/>
        <v>#N/A</v>
      </c>
      <c r="AN164" s="27">
        <f t="shared" si="13"/>
        <v>0.1228996741</v>
      </c>
      <c r="AO164" s="27">
        <f t="shared" si="14"/>
        <v>0.1047112746</v>
      </c>
      <c r="AP164" s="27">
        <f t="shared" si="15"/>
        <v>0.5172756267</v>
      </c>
      <c r="AQ164" s="27">
        <f t="shared" si="16"/>
        <v>1.124754597</v>
      </c>
      <c r="AR164" s="28" t="str">
        <f t="shared" si="17"/>
        <v>#N/A</v>
      </c>
      <c r="AS164" s="27">
        <f t="shared" si="18"/>
        <v>0.123098338</v>
      </c>
      <c r="AT164" s="27">
        <f t="shared" si="19"/>
        <v>0.1040032305</v>
      </c>
      <c r="AU164" s="27">
        <f t="shared" si="20"/>
        <v>3.114930946</v>
      </c>
      <c r="AV164" s="27">
        <f t="shared" si="21"/>
        <v>3.244482209</v>
      </c>
      <c r="AW164" s="28" t="str">
        <f t="shared" si="22"/>
        <v>#N/A</v>
      </c>
      <c r="AX164" s="27">
        <f t="shared" si="23"/>
        <v>0.1026009345</v>
      </c>
      <c r="AY164" s="27">
        <f t="shared" si="24"/>
        <v>0.1052971701</v>
      </c>
    </row>
    <row r="165" ht="15.75" customHeight="1">
      <c r="Y165" s="24">
        <v>42917.0</v>
      </c>
      <c r="Z165" s="25">
        <v>0.0024</v>
      </c>
      <c r="AA165" s="26">
        <f t="shared" si="1"/>
        <v>752.8711008</v>
      </c>
      <c r="AB165" s="25">
        <v>0.0041</v>
      </c>
      <c r="AC165" s="14">
        <f t="shared" si="2"/>
        <v>0</v>
      </c>
      <c r="AD165" s="27">
        <f t="shared" si="3"/>
        <v>0.01363678756</v>
      </c>
      <c r="AE165" s="28" t="str">
        <f t="shared" si="4"/>
        <v>#N/A</v>
      </c>
      <c r="AF165" s="27">
        <f t="shared" si="5"/>
        <v>0.2216820936</v>
      </c>
      <c r="AG165" s="27">
        <f t="shared" si="6"/>
        <v>0.1713389488</v>
      </c>
      <c r="AH165" s="28" t="str">
        <f t="shared" si="7"/>
        <v>#N/A</v>
      </c>
      <c r="AI165" s="27">
        <f t="shared" si="8"/>
        <v>0.07146877258</v>
      </c>
      <c r="AJ165" s="27">
        <f t="shared" si="9"/>
        <v>0.1002911014</v>
      </c>
      <c r="AK165" s="27">
        <f t="shared" si="10"/>
        <v>0.5333421491</v>
      </c>
      <c r="AL165" s="27">
        <f t="shared" si="11"/>
        <v>0.6198793404</v>
      </c>
      <c r="AM165" s="28" t="str">
        <f t="shared" si="12"/>
        <v>#N/A</v>
      </c>
      <c r="AN165" s="27">
        <f t="shared" si="13"/>
        <v>0.1229216475</v>
      </c>
      <c r="AO165" s="27">
        <f t="shared" si="14"/>
        <v>0.1047112746</v>
      </c>
      <c r="AP165" s="27">
        <f t="shared" si="15"/>
        <v>0.4854405847</v>
      </c>
      <c r="AQ165" s="27">
        <f t="shared" si="16"/>
        <v>1.124754597</v>
      </c>
      <c r="AR165" s="28" t="str">
        <f t="shared" si="17"/>
        <v>#N/A</v>
      </c>
      <c r="AS165" s="27">
        <f t="shared" si="18"/>
        <v>0.1223508924</v>
      </c>
      <c r="AT165" s="27">
        <f t="shared" si="19"/>
        <v>0.1040032305</v>
      </c>
      <c r="AU165" s="27">
        <f t="shared" si="20"/>
        <v>3.031696936</v>
      </c>
      <c r="AV165" s="27">
        <f t="shared" si="21"/>
        <v>3.244482209</v>
      </c>
      <c r="AW165" s="28" t="str">
        <f t="shared" si="22"/>
        <v>#N/A</v>
      </c>
      <c r="AX165" s="27">
        <f t="shared" si="23"/>
        <v>0.1022806059</v>
      </c>
      <c r="AY165" s="27">
        <f t="shared" si="24"/>
        <v>0.1052971701</v>
      </c>
    </row>
    <row r="166" ht="15.75" customHeight="1">
      <c r="Y166" s="24">
        <v>42948.0</v>
      </c>
      <c r="Z166" s="25">
        <v>0.0019</v>
      </c>
      <c r="AA166" s="26">
        <f t="shared" si="1"/>
        <v>767.3262259</v>
      </c>
      <c r="AB166" s="25">
        <v>0.0192</v>
      </c>
      <c r="AC166" s="14">
        <f t="shared" si="2"/>
        <v>0</v>
      </c>
      <c r="AD166" s="27">
        <f t="shared" si="3"/>
        <v>0.01363678756</v>
      </c>
      <c r="AE166" s="28" t="str">
        <f t="shared" si="4"/>
        <v>#N/A</v>
      </c>
      <c r="AF166" s="27">
        <f t="shared" si="5"/>
        <v>0.2304954934</v>
      </c>
      <c r="AG166" s="27">
        <f t="shared" si="6"/>
        <v>0.1713389488</v>
      </c>
      <c r="AH166" s="28" t="str">
        <f t="shared" si="7"/>
        <v>#N/A</v>
      </c>
      <c r="AI166" s="27">
        <f t="shared" si="8"/>
        <v>0.07127117867</v>
      </c>
      <c r="AJ166" s="27">
        <f t="shared" si="9"/>
        <v>0.1002911014</v>
      </c>
      <c r="AK166" s="27">
        <f t="shared" si="10"/>
        <v>0.4946401825</v>
      </c>
      <c r="AL166" s="27">
        <f t="shared" si="11"/>
        <v>0.6198793404</v>
      </c>
      <c r="AM166" s="28" t="str">
        <f t="shared" si="12"/>
        <v>#N/A</v>
      </c>
      <c r="AN166" s="27">
        <f t="shared" si="13"/>
        <v>0.122564976</v>
      </c>
      <c r="AO166" s="27">
        <f t="shared" si="14"/>
        <v>0.1047112746</v>
      </c>
      <c r="AP166" s="27">
        <f t="shared" si="15"/>
        <v>0.4057784082</v>
      </c>
      <c r="AQ166" s="27">
        <f t="shared" si="16"/>
        <v>1.124754597</v>
      </c>
      <c r="AR166" s="28" t="str">
        <f t="shared" si="17"/>
        <v>#N/A</v>
      </c>
      <c r="AS166" s="27">
        <f t="shared" si="18"/>
        <v>0.1198862595</v>
      </c>
      <c r="AT166" s="27">
        <f t="shared" si="19"/>
        <v>0.1040032305</v>
      </c>
      <c r="AU166" s="27">
        <f t="shared" si="20"/>
        <v>3.068978684</v>
      </c>
      <c r="AV166" s="27">
        <f t="shared" si="21"/>
        <v>3.244482209</v>
      </c>
      <c r="AW166" s="28" t="str">
        <f t="shared" si="22"/>
        <v>#N/A</v>
      </c>
      <c r="AX166" s="27">
        <f t="shared" si="23"/>
        <v>0.1021657549</v>
      </c>
      <c r="AY166" s="27">
        <f t="shared" si="24"/>
        <v>0.1052971701</v>
      </c>
    </row>
    <row r="167" ht="15.75" customHeight="1">
      <c r="Y167" s="24">
        <v>42979.0</v>
      </c>
      <c r="Z167" s="25">
        <v>0.0016</v>
      </c>
      <c r="AA167" s="26">
        <f t="shared" si="1"/>
        <v>792.8781892</v>
      </c>
      <c r="AB167" s="25">
        <v>0.0333</v>
      </c>
      <c r="AC167" s="14">
        <f t="shared" si="2"/>
        <v>0</v>
      </c>
      <c r="AD167" s="27">
        <f t="shared" si="3"/>
        <v>0.01363678756</v>
      </c>
      <c r="AE167" s="28" t="str">
        <f t="shared" si="4"/>
        <v>#N/A</v>
      </c>
      <c r="AF167" s="27">
        <f t="shared" si="5"/>
        <v>0.2513246662</v>
      </c>
      <c r="AG167" s="27">
        <f t="shared" si="6"/>
        <v>0.1713389488</v>
      </c>
      <c r="AH167" s="28" t="str">
        <f t="shared" si="7"/>
        <v>#N/A</v>
      </c>
      <c r="AI167" s="27">
        <f t="shared" si="8"/>
        <v>0.07292593378</v>
      </c>
      <c r="AJ167" s="27">
        <f t="shared" si="9"/>
        <v>0.1002911014</v>
      </c>
      <c r="AK167" s="27">
        <f t="shared" si="10"/>
        <v>0.5024531748</v>
      </c>
      <c r="AL167" s="27">
        <f t="shared" si="11"/>
        <v>0.6198793404</v>
      </c>
      <c r="AM167" s="28" t="str">
        <f t="shared" si="12"/>
        <v>#N/A</v>
      </c>
      <c r="AN167" s="27">
        <f t="shared" si="13"/>
        <v>0.1226338767</v>
      </c>
      <c r="AO167" s="27">
        <f t="shared" si="14"/>
        <v>0.1047112746</v>
      </c>
      <c r="AP167" s="27">
        <f t="shared" si="15"/>
        <v>0.4389568682</v>
      </c>
      <c r="AQ167" s="27">
        <f t="shared" si="16"/>
        <v>1.124754597</v>
      </c>
      <c r="AR167" s="28" t="str">
        <f t="shared" si="17"/>
        <v>#N/A</v>
      </c>
      <c r="AS167" s="27">
        <f t="shared" si="18"/>
        <v>0.1199250252</v>
      </c>
      <c r="AT167" s="27">
        <f t="shared" si="19"/>
        <v>0.1040032305</v>
      </c>
      <c r="AU167" s="27">
        <f t="shared" si="20"/>
        <v>3.184765969</v>
      </c>
      <c r="AV167" s="27">
        <f t="shared" si="21"/>
        <v>3.244482209</v>
      </c>
      <c r="AW167" s="28" t="str">
        <f t="shared" si="22"/>
        <v>#N/A</v>
      </c>
      <c r="AX167" s="27">
        <f t="shared" si="23"/>
        <v>0.1019648499</v>
      </c>
      <c r="AY167" s="27">
        <f t="shared" si="24"/>
        <v>0.1052971701</v>
      </c>
    </row>
    <row r="168" ht="15.75" customHeight="1">
      <c r="Y168" s="24">
        <v>43009.0</v>
      </c>
      <c r="Z168" s="25">
        <v>0.0042</v>
      </c>
      <c r="AA168" s="26">
        <f t="shared" si="1"/>
        <v>806.7535575</v>
      </c>
      <c r="AB168" s="25">
        <v>0.0175</v>
      </c>
      <c r="AC168" s="14">
        <f t="shared" si="2"/>
        <v>0</v>
      </c>
      <c r="AD168" s="27">
        <f t="shared" si="3"/>
        <v>0.01363678756</v>
      </c>
      <c r="AE168" s="28" t="str">
        <f t="shared" si="4"/>
        <v>#N/A</v>
      </c>
      <c r="AF168" s="27">
        <f t="shared" si="5"/>
        <v>0.2248416045</v>
      </c>
      <c r="AG168" s="27">
        <f t="shared" si="6"/>
        <v>0.1713389488</v>
      </c>
      <c r="AH168" s="28" t="str">
        <f t="shared" si="7"/>
        <v>#N/A</v>
      </c>
      <c r="AI168" s="27">
        <f t="shared" si="8"/>
        <v>0.06943336243</v>
      </c>
      <c r="AJ168" s="27">
        <f t="shared" si="9"/>
        <v>0.1002911014</v>
      </c>
      <c r="AK168" s="27">
        <f t="shared" si="10"/>
        <v>0.5490768964</v>
      </c>
      <c r="AL168" s="27">
        <f t="shared" si="11"/>
        <v>0.6198793404</v>
      </c>
      <c r="AM168" s="28" t="str">
        <f t="shared" si="12"/>
        <v>#N/A</v>
      </c>
      <c r="AN168" s="27">
        <f t="shared" si="13"/>
        <v>0.1230975718</v>
      </c>
      <c r="AO168" s="27">
        <f t="shared" si="14"/>
        <v>0.1047112746</v>
      </c>
      <c r="AP168" s="27">
        <f t="shared" si="15"/>
        <v>0.4611577554</v>
      </c>
      <c r="AQ168" s="27">
        <f t="shared" si="16"/>
        <v>1.124754597</v>
      </c>
      <c r="AR168" s="28" t="str">
        <f t="shared" si="17"/>
        <v>#N/A</v>
      </c>
      <c r="AS168" s="27">
        <f t="shared" si="18"/>
        <v>0.1204204807</v>
      </c>
      <c r="AT168" s="27">
        <f t="shared" si="19"/>
        <v>0.1040032305</v>
      </c>
      <c r="AU168" s="27">
        <f t="shared" si="20"/>
        <v>3.209207316</v>
      </c>
      <c r="AV168" s="27">
        <f t="shared" si="21"/>
        <v>3.244482209</v>
      </c>
      <c r="AW168" s="28" t="str">
        <f t="shared" si="22"/>
        <v>#N/A</v>
      </c>
      <c r="AX168" s="27">
        <f t="shared" si="23"/>
        <v>0.1020706941</v>
      </c>
      <c r="AY168" s="27">
        <f t="shared" si="24"/>
        <v>0.1052971701</v>
      </c>
    </row>
    <row r="169" ht="15.75" customHeight="1">
      <c r="Y169" s="24">
        <v>43040.0</v>
      </c>
      <c r="Z169" s="25">
        <v>0.0028</v>
      </c>
      <c r="AA169" s="26">
        <f t="shared" si="1"/>
        <v>803.0424912</v>
      </c>
      <c r="AB169" s="25">
        <v>-0.0046</v>
      </c>
      <c r="AC169" s="14">
        <f t="shared" si="2"/>
        <v>-0.0046</v>
      </c>
      <c r="AD169" s="27">
        <f t="shared" si="3"/>
        <v>0.01363678756</v>
      </c>
      <c r="AE169" s="28">
        <f t="shared" si="4"/>
        <v>-0.0046</v>
      </c>
      <c r="AF169" s="27">
        <f t="shared" si="5"/>
        <v>0.2423143806</v>
      </c>
      <c r="AG169" s="27">
        <f t="shared" si="6"/>
        <v>0.1713389488</v>
      </c>
      <c r="AH169" s="28" t="str">
        <f t="shared" si="7"/>
        <v>#N/A</v>
      </c>
      <c r="AI169" s="27">
        <f t="shared" si="8"/>
        <v>0.062631469</v>
      </c>
      <c r="AJ169" s="27">
        <f t="shared" si="9"/>
        <v>0.1002911014</v>
      </c>
      <c r="AK169" s="27">
        <f t="shared" si="10"/>
        <v>0.6185928754</v>
      </c>
      <c r="AL169" s="27">
        <f t="shared" si="11"/>
        <v>0.6198793404</v>
      </c>
      <c r="AM169" s="28" t="str">
        <f t="shared" si="12"/>
        <v>#N/A</v>
      </c>
      <c r="AN169" s="27">
        <f t="shared" si="13"/>
        <v>0.1209121472</v>
      </c>
      <c r="AO169" s="27">
        <f t="shared" si="14"/>
        <v>0.1047112746</v>
      </c>
      <c r="AP169" s="27">
        <f t="shared" si="15"/>
        <v>0.5184639119</v>
      </c>
      <c r="AQ169" s="27">
        <f t="shared" si="16"/>
        <v>1.124754597</v>
      </c>
      <c r="AR169" s="28" t="str">
        <f t="shared" si="17"/>
        <v>#N/A</v>
      </c>
      <c r="AS169" s="27">
        <f t="shared" si="18"/>
        <v>0.1198382745</v>
      </c>
      <c r="AT169" s="27">
        <f t="shared" si="19"/>
        <v>0.1040032305</v>
      </c>
      <c r="AU169" s="27">
        <f t="shared" si="20"/>
        <v>3.102757394</v>
      </c>
      <c r="AV169" s="27">
        <f t="shared" si="21"/>
        <v>3.244482209</v>
      </c>
      <c r="AW169" s="28" t="str">
        <f t="shared" si="22"/>
        <v>#N/A</v>
      </c>
      <c r="AX169" s="27">
        <f t="shared" si="23"/>
        <v>0.1015914466</v>
      </c>
      <c r="AY169" s="27">
        <f t="shared" si="24"/>
        <v>0.1052971701</v>
      </c>
    </row>
    <row r="170" ht="15.75" customHeight="1">
      <c r="Y170" s="24">
        <v>43070.0</v>
      </c>
      <c r="Z170" s="25">
        <v>0.0044</v>
      </c>
      <c r="AA170" s="26">
        <f t="shared" si="1"/>
        <v>803.5243167</v>
      </c>
      <c r="AB170" s="25">
        <v>6.0E-4</v>
      </c>
      <c r="AC170" s="14">
        <f t="shared" si="2"/>
        <v>-0.00400276</v>
      </c>
      <c r="AD170" s="27">
        <f t="shared" si="3"/>
        <v>0.01363678756</v>
      </c>
      <c r="AE170" s="28" t="str">
        <f t="shared" si="4"/>
        <v>#N/A</v>
      </c>
      <c r="AF170" s="36">
        <f t="shared" si="5"/>
        <v>0.2209603862</v>
      </c>
      <c r="AG170" s="27">
        <f t="shared" si="6"/>
        <v>0.1713389488</v>
      </c>
      <c r="AH170" s="37" t="str">
        <f t="shared" si="7"/>
        <v>#N/A</v>
      </c>
      <c r="AI170" s="36">
        <f t="shared" si="8"/>
        <v>0.06511595252</v>
      </c>
      <c r="AJ170" s="27">
        <f t="shared" si="9"/>
        <v>0.1002911014</v>
      </c>
      <c r="AK170" s="27">
        <f t="shared" si="10"/>
        <v>0.6647523746</v>
      </c>
      <c r="AL170" s="27">
        <f t="shared" si="11"/>
        <v>0.6198793404</v>
      </c>
      <c r="AM170" s="28" t="str">
        <f t="shared" si="12"/>
        <v>#N/A</v>
      </c>
      <c r="AN170" s="27">
        <f t="shared" si="13"/>
        <v>0.1183144136</v>
      </c>
      <c r="AO170" s="27">
        <f t="shared" si="14"/>
        <v>0.1047112746</v>
      </c>
      <c r="AP170" s="27">
        <f t="shared" si="15"/>
        <v>0.5054571493</v>
      </c>
      <c r="AQ170" s="27">
        <f t="shared" si="16"/>
        <v>1.124754597</v>
      </c>
      <c r="AR170" s="28" t="str">
        <f t="shared" si="17"/>
        <v>#N/A</v>
      </c>
      <c r="AS170" s="27">
        <f t="shared" si="18"/>
        <v>0.1199521174</v>
      </c>
      <c r="AT170" s="27">
        <f t="shared" si="19"/>
        <v>0.1040032305</v>
      </c>
      <c r="AU170" s="27">
        <f t="shared" si="20"/>
        <v>3.04224954</v>
      </c>
      <c r="AV170" s="27">
        <f t="shared" si="21"/>
        <v>3.244482209</v>
      </c>
      <c r="AW170" s="28" t="str">
        <f t="shared" si="22"/>
        <v>#N/A</v>
      </c>
      <c r="AX170" s="27">
        <f t="shared" si="23"/>
        <v>0.1017295822</v>
      </c>
      <c r="AY170" s="27">
        <f t="shared" si="24"/>
        <v>0.1052971701</v>
      </c>
    </row>
    <row r="171" ht="15.75" customHeight="1">
      <c r="Y171" s="24">
        <v>43101.0</v>
      </c>
      <c r="Z171" s="25">
        <v>0.0029</v>
      </c>
      <c r="AA171" s="26">
        <f t="shared" si="1"/>
        <v>837.7544526</v>
      </c>
      <c r="AB171" s="25">
        <v>0.0426</v>
      </c>
      <c r="AC171" s="14">
        <f t="shared" si="2"/>
        <v>0</v>
      </c>
      <c r="AD171" s="27">
        <f t="shared" si="3"/>
        <v>0.01363678756</v>
      </c>
      <c r="AE171" s="28" t="str">
        <f t="shared" si="4"/>
        <v>#N/A</v>
      </c>
      <c r="AF171" s="27">
        <f t="shared" si="5"/>
        <v>0.2083277633</v>
      </c>
      <c r="AG171" s="27">
        <f t="shared" si="6"/>
        <v>0.1713389488</v>
      </c>
      <c r="AH171" s="28" t="str">
        <f t="shared" si="7"/>
        <v>#N/A</v>
      </c>
      <c r="AI171" s="27">
        <f t="shared" si="8"/>
        <v>0.05907008934</v>
      </c>
      <c r="AJ171" s="27">
        <f t="shared" si="9"/>
        <v>0.1002911014</v>
      </c>
      <c r="AK171" s="27">
        <f t="shared" si="10"/>
        <v>0.6909463263</v>
      </c>
      <c r="AL171" s="27">
        <f t="shared" si="11"/>
        <v>0.6198793404</v>
      </c>
      <c r="AM171" s="37" t="str">
        <f t="shared" si="12"/>
        <v>#N/A</v>
      </c>
      <c r="AN171" s="27">
        <f t="shared" si="13"/>
        <v>0.1173137186</v>
      </c>
      <c r="AO171" s="27">
        <f t="shared" si="14"/>
        <v>0.1047112746</v>
      </c>
      <c r="AP171" s="27">
        <f t="shared" si="15"/>
        <v>0.4421832681</v>
      </c>
      <c r="AQ171" s="27">
        <f t="shared" si="16"/>
        <v>1.124754597</v>
      </c>
      <c r="AR171" s="28" t="str">
        <f t="shared" si="17"/>
        <v>#N/A</v>
      </c>
      <c r="AS171" s="27">
        <f t="shared" si="18"/>
        <v>0.1187939392</v>
      </c>
      <c r="AT171" s="27">
        <f t="shared" si="19"/>
        <v>0.1040032305</v>
      </c>
      <c r="AU171" s="27">
        <f t="shared" si="20"/>
        <v>2.974329262</v>
      </c>
      <c r="AV171" s="27">
        <f t="shared" si="21"/>
        <v>3.244482209</v>
      </c>
      <c r="AW171" s="28" t="str">
        <f t="shared" si="22"/>
        <v>#N/A</v>
      </c>
      <c r="AX171" s="27">
        <f t="shared" si="23"/>
        <v>0.1017789457</v>
      </c>
      <c r="AY171" s="27">
        <f t="shared" si="24"/>
        <v>0.1052971701</v>
      </c>
    </row>
    <row r="172" ht="15.75" customHeight="1">
      <c r="Y172" s="24">
        <v>43132.0</v>
      </c>
      <c r="Z172" s="25">
        <v>0.0032</v>
      </c>
      <c r="AA172" s="26">
        <f t="shared" si="1"/>
        <v>849.0641377</v>
      </c>
      <c r="AB172" s="25">
        <v>0.0135</v>
      </c>
      <c r="AC172" s="14">
        <f t="shared" si="2"/>
        <v>0</v>
      </c>
      <c r="AD172" s="27">
        <f t="shared" si="3"/>
        <v>0.01363678756</v>
      </c>
      <c r="AE172" s="28" t="str">
        <f t="shared" si="4"/>
        <v>#N/A</v>
      </c>
      <c r="AF172" s="27">
        <f t="shared" si="5"/>
        <v>0.1691075782</v>
      </c>
      <c r="AG172" s="27">
        <f t="shared" si="6"/>
        <v>0.1713389488</v>
      </c>
      <c r="AH172" s="28" t="str">
        <f t="shared" si="7"/>
        <v>#N/A</v>
      </c>
      <c r="AI172" s="27">
        <f t="shared" si="8"/>
        <v>0.0480666488</v>
      </c>
      <c r="AJ172" s="27">
        <f t="shared" si="9"/>
        <v>0.1002911014</v>
      </c>
      <c r="AK172" s="27">
        <f t="shared" si="10"/>
        <v>0.7268886667</v>
      </c>
      <c r="AL172" s="27">
        <f t="shared" si="11"/>
        <v>0.6198793404</v>
      </c>
      <c r="AM172" s="28" t="str">
        <f t="shared" si="12"/>
        <v>#N/A</v>
      </c>
      <c r="AN172" s="27">
        <f t="shared" si="13"/>
        <v>0.1183365704</v>
      </c>
      <c r="AO172" s="27">
        <f t="shared" si="14"/>
        <v>0.1047112746</v>
      </c>
      <c r="AP172" s="27">
        <f t="shared" si="15"/>
        <v>0.4663743664</v>
      </c>
      <c r="AQ172" s="27">
        <f t="shared" si="16"/>
        <v>1.124754597</v>
      </c>
      <c r="AR172" s="28" t="str">
        <f t="shared" si="17"/>
        <v>#N/A</v>
      </c>
      <c r="AS172" s="27">
        <f t="shared" si="18"/>
        <v>0.1195909888</v>
      </c>
      <c r="AT172" s="27">
        <f t="shared" si="19"/>
        <v>0.1040032305</v>
      </c>
      <c r="AU172" s="27">
        <f t="shared" si="20"/>
        <v>3.109526618</v>
      </c>
      <c r="AV172" s="27">
        <f t="shared" si="21"/>
        <v>3.244482209</v>
      </c>
      <c r="AW172" s="28" t="str">
        <f t="shared" si="22"/>
        <v>#N/A</v>
      </c>
      <c r="AX172" s="27">
        <f t="shared" si="23"/>
        <v>0.1022304511</v>
      </c>
      <c r="AY172" s="27">
        <f t="shared" si="24"/>
        <v>0.1052971701</v>
      </c>
    </row>
    <row r="173" ht="15.75" customHeight="1">
      <c r="Y173" s="24">
        <v>43160.0</v>
      </c>
      <c r="Z173" s="25">
        <v>9.0E-4</v>
      </c>
      <c r="AA173" s="26">
        <f t="shared" si="1"/>
        <v>865.2812627</v>
      </c>
      <c r="AB173" s="25">
        <v>0.0191</v>
      </c>
      <c r="AC173" s="14">
        <f t="shared" si="2"/>
        <v>0</v>
      </c>
      <c r="AD173" s="27">
        <f t="shared" si="3"/>
        <v>0.01363678756</v>
      </c>
      <c r="AE173" s="28" t="str">
        <f t="shared" si="4"/>
        <v>#N/A</v>
      </c>
      <c r="AF173" s="27">
        <f t="shared" si="5"/>
        <v>0.1887035148</v>
      </c>
      <c r="AG173" s="27">
        <f t="shared" si="6"/>
        <v>0.1713389488</v>
      </c>
      <c r="AH173" s="28" t="str">
        <f t="shared" si="7"/>
        <v>#N/A</v>
      </c>
      <c r="AI173" s="27">
        <f t="shared" si="8"/>
        <v>0.0468338941</v>
      </c>
      <c r="AJ173" s="27">
        <f t="shared" si="9"/>
        <v>0.1002911014</v>
      </c>
      <c r="AK173" s="27">
        <f t="shared" si="10"/>
        <v>0.763960556</v>
      </c>
      <c r="AL173" s="27">
        <f t="shared" si="11"/>
        <v>0.6198793404</v>
      </c>
      <c r="AM173" s="28" t="str">
        <f t="shared" si="12"/>
        <v>#N/A</v>
      </c>
      <c r="AN173" s="27">
        <f t="shared" si="13"/>
        <v>0.1175130129</v>
      </c>
      <c r="AO173" s="27">
        <f t="shared" si="14"/>
        <v>0.1047112746</v>
      </c>
      <c r="AP173" s="27">
        <f t="shared" si="15"/>
        <v>0.5010306236</v>
      </c>
      <c r="AQ173" s="27">
        <f t="shared" si="16"/>
        <v>1.124754597</v>
      </c>
      <c r="AR173" s="28" t="str">
        <f t="shared" si="17"/>
        <v>#N/A</v>
      </c>
      <c r="AS173" s="27">
        <f t="shared" si="18"/>
        <v>0.1193766243</v>
      </c>
      <c r="AT173" s="27">
        <f t="shared" si="19"/>
        <v>0.1040032305</v>
      </c>
      <c r="AU173" s="27">
        <f t="shared" si="20"/>
        <v>3.096592138</v>
      </c>
      <c r="AV173" s="27">
        <f t="shared" si="21"/>
        <v>3.244482209</v>
      </c>
      <c r="AW173" s="28" t="str">
        <f t="shared" si="22"/>
        <v>#N/A</v>
      </c>
      <c r="AX173" s="27">
        <f t="shared" si="23"/>
        <v>0.1022214994</v>
      </c>
      <c r="AY173" s="27">
        <f t="shared" si="24"/>
        <v>0.1052971701</v>
      </c>
    </row>
    <row r="174" ht="15.75" customHeight="1">
      <c r="Y174" s="24">
        <v>43191.0</v>
      </c>
      <c r="Z174" s="25">
        <v>0.0022</v>
      </c>
      <c r="AA174" s="26">
        <f t="shared" si="1"/>
        <v>856.0227532</v>
      </c>
      <c r="AB174" s="25">
        <v>-0.0107</v>
      </c>
      <c r="AC174" s="14">
        <f t="shared" si="2"/>
        <v>-0.0107</v>
      </c>
      <c r="AD174" s="27">
        <f t="shared" si="3"/>
        <v>0.01363678756</v>
      </c>
      <c r="AE174" s="28">
        <f t="shared" si="4"/>
        <v>-0.0107</v>
      </c>
      <c r="AF174" s="27">
        <f t="shared" si="5"/>
        <v>0.1665354501</v>
      </c>
      <c r="AG174" s="27">
        <f t="shared" si="6"/>
        <v>0.1713389488</v>
      </c>
      <c r="AH174" s="28" t="str">
        <f t="shared" si="7"/>
        <v>#N/A</v>
      </c>
      <c r="AI174" s="27">
        <f t="shared" si="8"/>
        <v>0.05303894795</v>
      </c>
      <c r="AJ174" s="27">
        <f t="shared" si="9"/>
        <v>0.1002911014</v>
      </c>
      <c r="AK174" s="27">
        <f t="shared" si="10"/>
        <v>0.8739207783</v>
      </c>
      <c r="AL174" s="27">
        <f t="shared" si="11"/>
        <v>0.6198793404</v>
      </c>
      <c r="AM174" s="28" t="str">
        <f t="shared" si="12"/>
        <v>#N/A</v>
      </c>
      <c r="AN174" s="27">
        <f t="shared" si="13"/>
        <v>0.1125081009</v>
      </c>
      <c r="AO174" s="27">
        <f t="shared" si="14"/>
        <v>0.1047112746</v>
      </c>
      <c r="AP174" s="27">
        <f t="shared" si="15"/>
        <v>0.5471834818</v>
      </c>
      <c r="AQ174" s="27">
        <f t="shared" si="16"/>
        <v>1.124754597</v>
      </c>
      <c r="AR174" s="28" t="str">
        <f t="shared" si="17"/>
        <v>#N/A</v>
      </c>
      <c r="AS174" s="27">
        <f t="shared" si="18"/>
        <v>0.1191832743</v>
      </c>
      <c r="AT174" s="27">
        <f t="shared" si="19"/>
        <v>0.1040032305</v>
      </c>
      <c r="AU174" s="27">
        <f t="shared" si="20"/>
        <v>3.14252535</v>
      </c>
      <c r="AV174" s="27">
        <f t="shared" si="21"/>
        <v>3.244482209</v>
      </c>
      <c r="AW174" s="28" t="str">
        <f t="shared" si="22"/>
        <v>#N/A</v>
      </c>
      <c r="AX174" s="27">
        <f t="shared" si="23"/>
        <v>0.1022343413</v>
      </c>
      <c r="AY174" s="27">
        <f t="shared" si="24"/>
        <v>0.1052971701</v>
      </c>
    </row>
    <row r="175" ht="15.75" customHeight="1">
      <c r="Y175" s="24">
        <v>43221.0</v>
      </c>
      <c r="Z175" s="25">
        <v>0.004</v>
      </c>
      <c r="AA175" s="26">
        <f t="shared" si="1"/>
        <v>805.7742176</v>
      </c>
      <c r="AB175" s="25">
        <v>-0.0587</v>
      </c>
      <c r="AC175" s="14">
        <f t="shared" si="2"/>
        <v>-0.06877191</v>
      </c>
      <c r="AD175" s="27">
        <f t="shared" si="3"/>
        <v>0.01363678756</v>
      </c>
      <c r="AE175" s="28">
        <f t="shared" si="4"/>
        <v>-0.0587</v>
      </c>
      <c r="AF175" s="27">
        <f t="shared" si="5"/>
        <v>0.09314068606</v>
      </c>
      <c r="AG175" s="27">
        <f t="shared" si="6"/>
        <v>0.1713389488</v>
      </c>
      <c r="AH175" s="28" t="str">
        <f t="shared" si="7"/>
        <v>#N/A</v>
      </c>
      <c r="AI175" s="27">
        <f t="shared" si="8"/>
        <v>0.0893470201</v>
      </c>
      <c r="AJ175" s="27">
        <f t="shared" si="9"/>
        <v>0.1002911014</v>
      </c>
      <c r="AK175" s="27">
        <f t="shared" si="10"/>
        <v>0.7944727771</v>
      </c>
      <c r="AL175" s="27">
        <f t="shared" si="11"/>
        <v>0.6198793404</v>
      </c>
      <c r="AM175" s="28" t="str">
        <f t="shared" si="12"/>
        <v>#N/A</v>
      </c>
      <c r="AN175" s="27">
        <f t="shared" si="13"/>
        <v>0.1133455131</v>
      </c>
      <c r="AO175" s="27">
        <f t="shared" si="14"/>
        <v>0.1047112746</v>
      </c>
      <c r="AP175" s="27">
        <f t="shared" si="15"/>
        <v>0.5602738212</v>
      </c>
      <c r="AQ175" s="27">
        <f t="shared" si="16"/>
        <v>1.124754597</v>
      </c>
      <c r="AR175" s="28" t="str">
        <f t="shared" si="17"/>
        <v>#N/A</v>
      </c>
      <c r="AS175" s="27">
        <f t="shared" si="18"/>
        <v>0.1188598564</v>
      </c>
      <c r="AT175" s="27">
        <f t="shared" si="19"/>
        <v>0.1040032305</v>
      </c>
      <c r="AU175" s="27">
        <f t="shared" si="20"/>
        <v>3.102713314</v>
      </c>
      <c r="AV175" s="27">
        <f t="shared" si="21"/>
        <v>3.244482209</v>
      </c>
      <c r="AW175" s="28" t="str">
        <f t="shared" si="22"/>
        <v>#N/A</v>
      </c>
      <c r="AX175" s="27">
        <f t="shared" si="23"/>
        <v>0.1024065812</v>
      </c>
      <c r="AY175" s="27">
        <f t="shared" si="24"/>
        <v>0.1052971701</v>
      </c>
    </row>
    <row r="176" ht="15.75" customHeight="1">
      <c r="Y176" s="24">
        <v>43252.0</v>
      </c>
      <c r="Z176" s="25">
        <v>0.0126</v>
      </c>
      <c r="AA176" s="26">
        <f t="shared" si="1"/>
        <v>786.5967912</v>
      </c>
      <c r="AB176" s="25">
        <v>-0.0238</v>
      </c>
      <c r="AC176" s="14">
        <f t="shared" si="2"/>
        <v>-0.09093513854</v>
      </c>
      <c r="AD176" s="27">
        <f t="shared" si="3"/>
        <v>0.01363678756</v>
      </c>
      <c r="AE176" s="28">
        <f t="shared" si="4"/>
        <v>-0.0238</v>
      </c>
      <c r="AF176" s="27">
        <f t="shared" si="5"/>
        <v>0.04907976576</v>
      </c>
      <c r="AG176" s="27">
        <f t="shared" si="6"/>
        <v>0.1713389488</v>
      </c>
      <c r="AH176" s="28" t="str">
        <f t="shared" si="7"/>
        <v>#N/A</v>
      </c>
      <c r="AI176" s="27">
        <f t="shared" si="8"/>
        <v>0.09391107496</v>
      </c>
      <c r="AJ176" s="27">
        <f t="shared" si="9"/>
        <v>0.1002911014</v>
      </c>
      <c r="AK176" s="27">
        <f t="shared" si="10"/>
        <v>0.6497091758</v>
      </c>
      <c r="AL176" s="27">
        <f t="shared" si="11"/>
        <v>0.6198793404</v>
      </c>
      <c r="AM176" s="28" t="str">
        <f t="shared" si="12"/>
        <v>#N/A</v>
      </c>
      <c r="AN176" s="27">
        <f t="shared" si="13"/>
        <v>0.1213439299</v>
      </c>
      <c r="AO176" s="27">
        <f t="shared" si="14"/>
        <v>0.1047112746</v>
      </c>
      <c r="AP176" s="27">
        <f t="shared" si="15"/>
        <v>0.4686857479</v>
      </c>
      <c r="AQ176" s="27">
        <f t="shared" si="16"/>
        <v>1.124754597</v>
      </c>
      <c r="AR176" s="28" t="str">
        <f t="shared" si="17"/>
        <v>#N/A</v>
      </c>
      <c r="AS176" s="27">
        <f t="shared" si="18"/>
        <v>0.1225085489</v>
      </c>
      <c r="AT176" s="27">
        <f t="shared" si="19"/>
        <v>0.1040032305</v>
      </c>
      <c r="AU176" s="27">
        <f t="shared" si="20"/>
        <v>2.823269025</v>
      </c>
      <c r="AV176" s="27">
        <f t="shared" si="21"/>
        <v>3.244482209</v>
      </c>
      <c r="AW176" s="28" t="str">
        <f t="shared" si="22"/>
        <v>#N/A</v>
      </c>
      <c r="AX176" s="27">
        <f t="shared" si="23"/>
        <v>0.1048355503</v>
      </c>
      <c r="AY176" s="27">
        <f t="shared" si="24"/>
        <v>0.1052971701</v>
      </c>
    </row>
    <row r="177" ht="15.75" customHeight="1">
      <c r="Y177" s="24">
        <v>43282.0</v>
      </c>
      <c r="Z177" s="25">
        <v>0.0033</v>
      </c>
      <c r="AA177" s="26">
        <f t="shared" si="1"/>
        <v>783.2930847</v>
      </c>
      <c r="AB177" s="25">
        <v>-0.0042</v>
      </c>
      <c r="AC177" s="14">
        <f t="shared" si="2"/>
        <v>-0.09475321096</v>
      </c>
      <c r="AD177" s="27">
        <f t="shared" si="3"/>
        <v>0.01363678756</v>
      </c>
      <c r="AE177" s="28">
        <f t="shared" si="4"/>
        <v>-0.0042</v>
      </c>
      <c r="AF177" s="27">
        <f t="shared" si="5"/>
        <v>0.04040795811</v>
      </c>
      <c r="AG177" s="27">
        <f t="shared" si="6"/>
        <v>0.1713389488</v>
      </c>
      <c r="AH177" s="28" t="str">
        <f t="shared" si="7"/>
        <v>#N/A</v>
      </c>
      <c r="AI177" s="27">
        <f t="shared" si="8"/>
        <v>0.09430035187</v>
      </c>
      <c r="AJ177" s="27">
        <f t="shared" si="9"/>
        <v>0.1002911014</v>
      </c>
      <c r="AK177" s="27">
        <f t="shared" si="10"/>
        <v>0.5358059292</v>
      </c>
      <c r="AL177" s="27">
        <f t="shared" si="11"/>
        <v>0.6198793404</v>
      </c>
      <c r="AM177" s="28" t="str">
        <f t="shared" si="12"/>
        <v>#N/A</v>
      </c>
      <c r="AN177" s="27">
        <f t="shared" si="13"/>
        <v>0.1215868931</v>
      </c>
      <c r="AO177" s="27">
        <f t="shared" si="14"/>
        <v>0.1047112746</v>
      </c>
      <c r="AP177" s="27">
        <f t="shared" si="15"/>
        <v>0.5454683918</v>
      </c>
      <c r="AQ177" s="27">
        <f t="shared" si="16"/>
        <v>1.124754597</v>
      </c>
      <c r="AR177" s="28" t="str">
        <f t="shared" si="17"/>
        <v>#N/A</v>
      </c>
      <c r="AS177" s="27">
        <f t="shared" si="18"/>
        <v>0.1179552657</v>
      </c>
      <c r="AT177" s="27">
        <f t="shared" si="19"/>
        <v>0.1040032305</v>
      </c>
      <c r="AU177" s="27">
        <f t="shared" si="20"/>
        <v>2.694224708</v>
      </c>
      <c r="AV177" s="27">
        <f t="shared" si="21"/>
        <v>3.244482209</v>
      </c>
      <c r="AW177" s="28" t="str">
        <f t="shared" si="22"/>
        <v>#N/A</v>
      </c>
      <c r="AX177" s="27">
        <f t="shared" si="23"/>
        <v>0.1054340767</v>
      </c>
      <c r="AY177" s="27">
        <f t="shared" si="24"/>
        <v>0.1052971701</v>
      </c>
    </row>
    <row r="178" ht="15.75" customHeight="1">
      <c r="Y178" s="24">
        <v>43313.0</v>
      </c>
      <c r="Z178" s="25">
        <v>-9.0E-4</v>
      </c>
      <c r="AA178" s="26">
        <f t="shared" si="1"/>
        <v>775.7734711</v>
      </c>
      <c r="AB178" s="25">
        <v>-0.0096</v>
      </c>
      <c r="AC178" s="14">
        <f t="shared" si="2"/>
        <v>-0.1034435801</v>
      </c>
      <c r="AD178" s="27">
        <f t="shared" si="3"/>
        <v>0.01363678756</v>
      </c>
      <c r="AE178" s="28">
        <f t="shared" si="4"/>
        <v>-0.0096</v>
      </c>
      <c r="AF178" s="27">
        <f t="shared" si="5"/>
        <v>0.01100867515</v>
      </c>
      <c r="AG178" s="27">
        <f t="shared" si="6"/>
        <v>0.1713389488</v>
      </c>
      <c r="AH178" s="28" t="str">
        <f t="shared" si="7"/>
        <v>#N/A</v>
      </c>
      <c r="AI178" s="27">
        <f t="shared" si="8"/>
        <v>0.09351412144</v>
      </c>
      <c r="AJ178" s="27">
        <f t="shared" si="9"/>
        <v>0.1002911014</v>
      </c>
      <c r="AK178" s="27">
        <f t="shared" si="10"/>
        <v>0.5167663833</v>
      </c>
      <c r="AL178" s="27">
        <f t="shared" si="11"/>
        <v>0.6198793404</v>
      </c>
      <c r="AM178" s="28" t="str">
        <f t="shared" si="12"/>
        <v>#N/A</v>
      </c>
      <c r="AN178" s="27">
        <f t="shared" si="13"/>
        <v>0.1219515075</v>
      </c>
      <c r="AO178" s="27">
        <f t="shared" si="14"/>
        <v>0.1047112746</v>
      </c>
      <c r="AP178" s="27">
        <f t="shared" si="15"/>
        <v>0.549826208</v>
      </c>
      <c r="AQ178" s="27">
        <f t="shared" si="16"/>
        <v>1.124754597</v>
      </c>
      <c r="AR178" s="28" t="str">
        <f t="shared" si="17"/>
        <v>#N/A</v>
      </c>
      <c r="AS178" s="27">
        <f t="shared" si="18"/>
        <v>0.1178901901</v>
      </c>
      <c r="AT178" s="27">
        <f t="shared" si="19"/>
        <v>0.1040032305</v>
      </c>
      <c r="AU178" s="27">
        <f t="shared" si="20"/>
        <v>2.634728746</v>
      </c>
      <c r="AV178" s="27">
        <f t="shared" si="21"/>
        <v>3.244482209</v>
      </c>
      <c r="AW178" s="28" t="str">
        <f t="shared" si="22"/>
        <v>#N/A</v>
      </c>
      <c r="AX178" s="27">
        <f t="shared" si="23"/>
        <v>0.105549216</v>
      </c>
      <c r="AY178" s="27">
        <f t="shared" si="24"/>
        <v>0.1052971701</v>
      </c>
    </row>
    <row r="179" ht="15.75" customHeight="1">
      <c r="Y179" s="24">
        <v>43344.0</v>
      </c>
      <c r="Z179" s="25">
        <v>0.0048</v>
      </c>
      <c r="AA179" s="26">
        <f t="shared" si="1"/>
        <v>760.335579</v>
      </c>
      <c r="AB179" s="25">
        <v>-0.0199</v>
      </c>
      <c r="AC179" s="14">
        <f t="shared" si="2"/>
        <v>-0.1212850529</v>
      </c>
      <c r="AD179" s="27">
        <f t="shared" si="3"/>
        <v>0.01363678756</v>
      </c>
      <c r="AE179" s="28">
        <f t="shared" si="4"/>
        <v>-0.0199</v>
      </c>
      <c r="AF179" s="27">
        <f t="shared" si="5"/>
        <v>-0.04104364413</v>
      </c>
      <c r="AG179" s="27">
        <f t="shared" si="6"/>
        <v>0.1713389488</v>
      </c>
      <c r="AH179" s="28">
        <f t="shared" si="7"/>
        <v>-0.04104364413</v>
      </c>
      <c r="AI179" s="27">
        <f t="shared" si="8"/>
        <v>0.08862843787</v>
      </c>
      <c r="AJ179" s="27">
        <f t="shared" si="9"/>
        <v>0.1002911014</v>
      </c>
      <c r="AK179" s="27">
        <f t="shared" si="10"/>
        <v>0.526166236</v>
      </c>
      <c r="AL179" s="27">
        <f t="shared" si="11"/>
        <v>0.6198793404</v>
      </c>
      <c r="AM179" s="28" t="str">
        <f t="shared" si="12"/>
        <v>#N/A</v>
      </c>
      <c r="AN179" s="27">
        <f t="shared" si="13"/>
        <v>0.1215225113</v>
      </c>
      <c r="AO179" s="27">
        <f t="shared" si="14"/>
        <v>0.1047112746</v>
      </c>
      <c r="AP179" s="27">
        <f t="shared" si="15"/>
        <v>0.5929305484</v>
      </c>
      <c r="AQ179" s="27">
        <f t="shared" si="16"/>
        <v>1.124754597</v>
      </c>
      <c r="AR179" s="28" t="str">
        <f t="shared" si="17"/>
        <v>#N/A</v>
      </c>
      <c r="AS179" s="27">
        <f t="shared" si="18"/>
        <v>0.1164423377</v>
      </c>
      <c r="AT179" s="27">
        <f t="shared" si="19"/>
        <v>0.1040032305</v>
      </c>
      <c r="AU179" s="27">
        <f t="shared" si="20"/>
        <v>2.69858764</v>
      </c>
      <c r="AV179" s="27">
        <f t="shared" si="21"/>
        <v>3.244482209</v>
      </c>
      <c r="AW179" s="28" t="str">
        <f t="shared" si="22"/>
        <v>#N/A</v>
      </c>
      <c r="AX179" s="27">
        <f t="shared" si="23"/>
        <v>0.105066282</v>
      </c>
      <c r="AY179" s="27">
        <f t="shared" si="24"/>
        <v>0.1052971701</v>
      </c>
    </row>
    <row r="180" ht="15.75" customHeight="1">
      <c r="Y180" s="24">
        <v>43374.0</v>
      </c>
      <c r="Z180" s="25">
        <v>0.0045</v>
      </c>
      <c r="AA180" s="26">
        <f t="shared" si="1"/>
        <v>796.6796197</v>
      </c>
      <c r="AB180" s="25">
        <v>0.0478</v>
      </c>
      <c r="AC180" s="14">
        <f t="shared" si="2"/>
        <v>-0.07928247842</v>
      </c>
      <c r="AD180" s="27">
        <f t="shared" si="3"/>
        <v>0.01363678756</v>
      </c>
      <c r="AE180" s="28" t="str">
        <f t="shared" si="4"/>
        <v>#N/A</v>
      </c>
      <c r="AF180" s="27">
        <f t="shared" si="5"/>
        <v>-0.01248700769</v>
      </c>
      <c r="AG180" s="27">
        <f t="shared" si="6"/>
        <v>0.1713389488</v>
      </c>
      <c r="AH180" s="28">
        <f t="shared" si="7"/>
        <v>-0.01248700769</v>
      </c>
      <c r="AI180" s="27">
        <f t="shared" si="8"/>
        <v>0.1006997833</v>
      </c>
      <c r="AJ180" s="27">
        <f t="shared" si="9"/>
        <v>0.1002911014</v>
      </c>
      <c r="AK180" s="27">
        <f t="shared" si="10"/>
        <v>0.5638217751</v>
      </c>
      <c r="AL180" s="27">
        <f t="shared" si="11"/>
        <v>0.6198793404</v>
      </c>
      <c r="AM180" s="28" t="str">
        <f t="shared" si="12"/>
        <v>#N/A</v>
      </c>
      <c r="AN180" s="27">
        <f t="shared" si="13"/>
        <v>0.1185270538</v>
      </c>
      <c r="AO180" s="27">
        <f t="shared" si="14"/>
        <v>0.1047112746</v>
      </c>
      <c r="AP180" s="27">
        <f t="shared" si="15"/>
        <v>0.53573798</v>
      </c>
      <c r="AQ180" s="27">
        <f t="shared" si="16"/>
        <v>1.124754597</v>
      </c>
      <c r="AR180" s="28" t="str">
        <f t="shared" si="17"/>
        <v>#N/A</v>
      </c>
      <c r="AS180" s="27">
        <f t="shared" si="18"/>
        <v>0.1170585419</v>
      </c>
      <c r="AT180" s="27">
        <f t="shared" si="19"/>
        <v>0.1040032305</v>
      </c>
      <c r="AU180" s="27">
        <f t="shared" si="20"/>
        <v>2.685052095</v>
      </c>
      <c r="AV180" s="27">
        <f t="shared" si="21"/>
        <v>3.244482209</v>
      </c>
      <c r="AW180" s="28" t="str">
        <f t="shared" si="22"/>
        <v>#N/A</v>
      </c>
      <c r="AX180" s="27">
        <f t="shared" si="23"/>
        <v>0.1051681582</v>
      </c>
      <c r="AY180" s="27">
        <f t="shared" si="24"/>
        <v>0.1052971701</v>
      </c>
    </row>
    <row r="181" ht="15.75" customHeight="1">
      <c r="Y181" s="24">
        <v>43405.0</v>
      </c>
      <c r="Z181" s="25">
        <v>-0.0021</v>
      </c>
      <c r="AA181" s="26">
        <f t="shared" si="1"/>
        <v>830.8571754</v>
      </c>
      <c r="AB181" s="25">
        <v>0.0429</v>
      </c>
      <c r="AC181" s="14">
        <f t="shared" si="2"/>
        <v>-0.03978369674</v>
      </c>
      <c r="AD181" s="27">
        <f t="shared" si="3"/>
        <v>0.01363678756</v>
      </c>
      <c r="AE181" s="28" t="str">
        <f t="shared" si="4"/>
        <v>#N/A</v>
      </c>
      <c r="AF181" s="27">
        <f t="shared" si="5"/>
        <v>0.03463662817</v>
      </c>
      <c r="AG181" s="27">
        <f t="shared" si="6"/>
        <v>0.1713389488</v>
      </c>
      <c r="AH181" s="28" t="str">
        <f t="shared" si="7"/>
        <v>#N/A</v>
      </c>
      <c r="AI181" s="27">
        <f t="shared" si="8"/>
        <v>0.1094906223</v>
      </c>
      <c r="AJ181" s="27">
        <f t="shared" si="9"/>
        <v>0.1002911014</v>
      </c>
      <c r="AK181" s="27">
        <f t="shared" si="10"/>
        <v>0.6397202601</v>
      </c>
      <c r="AL181" s="27">
        <f t="shared" si="11"/>
        <v>0.6198793404</v>
      </c>
      <c r="AM181" s="28" t="str">
        <f t="shared" si="12"/>
        <v>#N/A</v>
      </c>
      <c r="AN181" s="27">
        <f t="shared" si="13"/>
        <v>0.1198961658</v>
      </c>
      <c r="AO181" s="27">
        <f t="shared" si="14"/>
        <v>0.1047112746</v>
      </c>
      <c r="AP181" s="27">
        <f t="shared" si="15"/>
        <v>0.5997079783</v>
      </c>
      <c r="AQ181" s="27">
        <f t="shared" si="16"/>
        <v>1.124754597</v>
      </c>
      <c r="AR181" s="28" t="str">
        <f t="shared" si="17"/>
        <v>#N/A</v>
      </c>
      <c r="AS181" s="27">
        <f t="shared" si="18"/>
        <v>0.1184167216</v>
      </c>
      <c r="AT181" s="27">
        <f t="shared" si="19"/>
        <v>0.1040032305</v>
      </c>
      <c r="AU181" s="27">
        <f t="shared" si="20"/>
        <v>2.947247583</v>
      </c>
      <c r="AV181" s="27">
        <f t="shared" si="21"/>
        <v>3.244482209</v>
      </c>
      <c r="AW181" s="28" t="str">
        <f t="shared" si="22"/>
        <v>#N/A</v>
      </c>
      <c r="AX181" s="27">
        <f t="shared" si="23"/>
        <v>0.1052566017</v>
      </c>
      <c r="AY181" s="27">
        <f t="shared" si="24"/>
        <v>0.1052971701</v>
      </c>
    </row>
    <row r="182" ht="15.75" customHeight="1">
      <c r="Y182" s="24">
        <v>43435.0</v>
      </c>
      <c r="Z182" s="25">
        <v>0.0015</v>
      </c>
      <c r="AA182" s="26">
        <f t="shared" si="1"/>
        <v>844.4001473</v>
      </c>
      <c r="AB182" s="25">
        <v>0.0163</v>
      </c>
      <c r="AC182" s="14">
        <f t="shared" si="2"/>
        <v>-0.024132171</v>
      </c>
      <c r="AD182" s="27">
        <f t="shared" si="3"/>
        <v>0.01363678756</v>
      </c>
      <c r="AE182" s="28" t="str">
        <f t="shared" si="4"/>
        <v>#N/A</v>
      </c>
      <c r="AF182" s="36">
        <f t="shared" si="5"/>
        <v>0.0508706828</v>
      </c>
      <c r="AG182" s="27">
        <f t="shared" si="6"/>
        <v>0.1713389488</v>
      </c>
      <c r="AH182" s="37" t="str">
        <f t="shared" si="7"/>
        <v>#N/A</v>
      </c>
      <c r="AI182" s="36">
        <f t="shared" si="8"/>
        <v>0.1101916471</v>
      </c>
      <c r="AJ182" s="27">
        <f t="shared" si="9"/>
        <v>0.1002911014</v>
      </c>
      <c r="AK182" s="27">
        <f t="shared" si="10"/>
        <v>0.6734164393</v>
      </c>
      <c r="AL182" s="27">
        <f t="shared" si="11"/>
        <v>0.6198793404</v>
      </c>
      <c r="AM182" s="28" t="str">
        <f t="shared" si="12"/>
        <v>#N/A</v>
      </c>
      <c r="AN182" s="27">
        <f t="shared" si="13"/>
        <v>0.1209544153</v>
      </c>
      <c r="AO182" s="27">
        <f t="shared" si="14"/>
        <v>0.1047112746</v>
      </c>
      <c r="AP182" s="27">
        <f t="shared" si="15"/>
        <v>0.6925387548</v>
      </c>
      <c r="AQ182" s="27">
        <f t="shared" si="16"/>
        <v>1.124754597</v>
      </c>
      <c r="AR182" s="28" t="str">
        <f t="shared" si="17"/>
        <v>#N/A</v>
      </c>
      <c r="AS182" s="27">
        <f t="shared" si="18"/>
        <v>0.1189449226</v>
      </c>
      <c r="AT182" s="27">
        <f t="shared" si="19"/>
        <v>0.1040032305</v>
      </c>
      <c r="AU182" s="27">
        <f t="shared" si="20"/>
        <v>3.201453872</v>
      </c>
      <c r="AV182" s="27">
        <f t="shared" si="21"/>
        <v>3.244482209</v>
      </c>
      <c r="AW182" s="28" t="str">
        <f t="shared" si="22"/>
        <v>#N/A</v>
      </c>
      <c r="AX182" s="27">
        <f t="shared" si="23"/>
        <v>0.1052035664</v>
      </c>
      <c r="AY182" s="27">
        <f t="shared" si="24"/>
        <v>0.1052971701</v>
      </c>
    </row>
    <row r="183" ht="15.75" customHeight="1">
      <c r="Y183" s="24">
        <v>43466.0</v>
      </c>
      <c r="Z183" s="25">
        <v>0.0032</v>
      </c>
      <c r="AA183" s="26">
        <f t="shared" si="1"/>
        <v>873.1941923</v>
      </c>
      <c r="AB183" s="25">
        <v>0.0341</v>
      </c>
      <c r="AC183" s="14">
        <f t="shared" si="2"/>
        <v>0</v>
      </c>
      <c r="AD183" s="27">
        <f t="shared" si="3"/>
        <v>0.01363678756</v>
      </c>
      <c r="AE183" s="28" t="str">
        <f t="shared" si="4"/>
        <v>#N/A</v>
      </c>
      <c r="AF183" s="27">
        <f t="shared" si="5"/>
        <v>0.04230325444</v>
      </c>
      <c r="AG183" s="27">
        <f t="shared" si="6"/>
        <v>0.1713389488</v>
      </c>
      <c r="AH183" s="28" t="str">
        <f t="shared" si="7"/>
        <v>#N/A</v>
      </c>
      <c r="AI183" s="27">
        <f t="shared" si="8"/>
        <v>0.1072840918</v>
      </c>
      <c r="AJ183" s="27">
        <f t="shared" si="9"/>
        <v>0.1002911014</v>
      </c>
      <c r="AK183" s="27">
        <f t="shared" si="10"/>
        <v>0.7248408998</v>
      </c>
      <c r="AL183" s="27">
        <f t="shared" si="11"/>
        <v>0.6198793404</v>
      </c>
      <c r="AM183" s="37" t="str">
        <f t="shared" si="12"/>
        <v>#N/A</v>
      </c>
      <c r="AN183" s="27">
        <f t="shared" si="13"/>
        <v>0.1197231664</v>
      </c>
      <c r="AO183" s="27">
        <f t="shared" si="14"/>
        <v>0.1047112746</v>
      </c>
      <c r="AP183" s="27">
        <f t="shared" si="15"/>
        <v>0.7579224696</v>
      </c>
      <c r="AQ183" s="27">
        <f t="shared" si="16"/>
        <v>1.124754597</v>
      </c>
      <c r="AR183" s="28" t="str">
        <f t="shared" si="17"/>
        <v>#N/A</v>
      </c>
      <c r="AS183" s="27">
        <f t="shared" si="18"/>
        <v>0.1181470068</v>
      </c>
      <c r="AT183" s="27">
        <f t="shared" si="19"/>
        <v>0.1040032305</v>
      </c>
      <c r="AU183" s="27">
        <f t="shared" si="20"/>
        <v>3.197736503</v>
      </c>
      <c r="AV183" s="27">
        <f t="shared" si="21"/>
        <v>3.244482209</v>
      </c>
      <c r="AW183" s="28" t="str">
        <f t="shared" si="22"/>
        <v>#N/A</v>
      </c>
      <c r="AX183" s="27">
        <f t="shared" si="23"/>
        <v>0.1051998881</v>
      </c>
      <c r="AY183" s="27">
        <f t="shared" si="24"/>
        <v>0.1052971701</v>
      </c>
    </row>
    <row r="184" ht="15.75" customHeight="1">
      <c r="Y184" s="24">
        <v>43497.0</v>
      </c>
      <c r="Z184" s="25">
        <v>0.0043</v>
      </c>
      <c r="AA184" s="26">
        <f t="shared" si="1"/>
        <v>866.5579165</v>
      </c>
      <c r="AB184" s="25">
        <v>-0.0076</v>
      </c>
      <c r="AC184" s="14">
        <f t="shared" si="2"/>
        <v>-0.0076</v>
      </c>
      <c r="AD184" s="27">
        <f t="shared" si="3"/>
        <v>0.01363678756</v>
      </c>
      <c r="AE184" s="28">
        <f t="shared" si="4"/>
        <v>-0.0076</v>
      </c>
      <c r="AF184" s="27">
        <f t="shared" si="5"/>
        <v>0.0206036011</v>
      </c>
      <c r="AG184" s="27">
        <f t="shared" si="6"/>
        <v>0.1713389488</v>
      </c>
      <c r="AH184" s="28" t="str">
        <f t="shared" si="7"/>
        <v>#N/A</v>
      </c>
      <c r="AI184" s="27">
        <f t="shared" si="8"/>
        <v>0.1072992883</v>
      </c>
      <c r="AJ184" s="27">
        <f t="shared" si="9"/>
        <v>0.1002911014</v>
      </c>
      <c r="AK184" s="27">
        <f t="shared" si="10"/>
        <v>0.9393910781</v>
      </c>
      <c r="AL184" s="27">
        <f t="shared" si="11"/>
        <v>0.6198793404</v>
      </c>
      <c r="AM184" s="28" t="str">
        <f t="shared" si="12"/>
        <v>#N/A</v>
      </c>
      <c r="AN184" s="27">
        <f t="shared" si="13"/>
        <v>0.105616485</v>
      </c>
      <c r="AO184" s="27">
        <f t="shared" si="14"/>
        <v>0.1047112746</v>
      </c>
      <c r="AP184" s="27">
        <f t="shared" si="15"/>
        <v>0.992402045</v>
      </c>
      <c r="AQ184" s="27">
        <f t="shared" si="16"/>
        <v>1.124754597</v>
      </c>
      <c r="AR184" s="28" t="str">
        <f t="shared" si="17"/>
        <v>#N/A</v>
      </c>
      <c r="AS184" s="27">
        <f t="shared" si="18"/>
        <v>0.1099467569</v>
      </c>
      <c r="AT184" s="27">
        <f t="shared" si="19"/>
        <v>0.1040032305</v>
      </c>
      <c r="AU184" s="27">
        <f t="shared" si="20"/>
        <v>3.275464707</v>
      </c>
      <c r="AV184" s="27">
        <f t="shared" si="21"/>
        <v>3.244482209</v>
      </c>
      <c r="AW184" s="28" t="str">
        <f t="shared" si="22"/>
        <v>#N/A</v>
      </c>
      <c r="AX184" s="27">
        <f t="shared" si="23"/>
        <v>0.10541842</v>
      </c>
      <c r="AY184" s="27">
        <f t="shared" si="24"/>
        <v>0.1052971701</v>
      </c>
    </row>
    <row r="185" ht="15.75" customHeight="1">
      <c r="Y185" s="24">
        <v>43525.0</v>
      </c>
      <c r="Z185" s="25">
        <v>0.0075</v>
      </c>
      <c r="AA185" s="26">
        <f t="shared" si="1"/>
        <v>895.2409835</v>
      </c>
      <c r="AB185" s="25">
        <v>0.0331</v>
      </c>
      <c r="AC185" s="14">
        <f t="shared" si="2"/>
        <v>0</v>
      </c>
      <c r="AD185" s="27">
        <f t="shared" si="3"/>
        <v>0.01363678756</v>
      </c>
      <c r="AE185" s="28" t="str">
        <f t="shared" si="4"/>
        <v>#N/A</v>
      </c>
      <c r="AF185" s="27">
        <f t="shared" si="5"/>
        <v>0.03462425698</v>
      </c>
      <c r="AG185" s="27">
        <f t="shared" si="6"/>
        <v>0.1713389488</v>
      </c>
      <c r="AH185" s="28" t="str">
        <f t="shared" si="7"/>
        <v>#N/A</v>
      </c>
      <c r="AI185" s="27">
        <f t="shared" si="8"/>
        <v>0.1105763866</v>
      </c>
      <c r="AJ185" s="27">
        <f t="shared" si="9"/>
        <v>0.1002911014</v>
      </c>
      <c r="AK185" s="27">
        <f t="shared" si="10"/>
        <v>0.8995772857</v>
      </c>
      <c r="AL185" s="27">
        <f t="shared" si="11"/>
        <v>0.6198793404</v>
      </c>
      <c r="AM185" s="28" t="str">
        <f t="shared" si="12"/>
        <v>#N/A</v>
      </c>
      <c r="AN185" s="27">
        <f t="shared" si="13"/>
        <v>0.1066861673</v>
      </c>
      <c r="AO185" s="27">
        <f t="shared" si="14"/>
        <v>0.1047112746</v>
      </c>
      <c r="AP185" s="27">
        <f t="shared" si="15"/>
        <v>0.8866982723</v>
      </c>
      <c r="AQ185" s="27">
        <f t="shared" si="16"/>
        <v>1.124754597</v>
      </c>
      <c r="AR185" s="28" t="str">
        <f t="shared" si="17"/>
        <v>#N/A</v>
      </c>
      <c r="AS185" s="27">
        <f t="shared" si="18"/>
        <v>0.1090568964</v>
      </c>
      <c r="AT185" s="27">
        <f t="shared" si="19"/>
        <v>0.1040032305</v>
      </c>
      <c r="AU185" s="27">
        <f t="shared" si="20"/>
        <v>3.032092726</v>
      </c>
      <c r="AV185" s="27">
        <f t="shared" si="21"/>
        <v>3.244482209</v>
      </c>
      <c r="AW185" s="28" t="str">
        <f t="shared" si="22"/>
        <v>#N/A</v>
      </c>
      <c r="AX185" s="27">
        <f t="shared" si="23"/>
        <v>0.104846148</v>
      </c>
      <c r="AY185" s="27">
        <f t="shared" si="24"/>
        <v>0.1052971701</v>
      </c>
    </row>
    <row r="186" ht="15.75" customHeight="1">
      <c r="Y186" s="24">
        <v>43556.0</v>
      </c>
      <c r="Z186" s="25">
        <v>0.0057</v>
      </c>
      <c r="AA186" s="26">
        <f t="shared" si="1"/>
        <v>925.9477492</v>
      </c>
      <c r="AB186" s="25">
        <v>0.0343</v>
      </c>
      <c r="AC186" s="14">
        <f t="shared" si="2"/>
        <v>0</v>
      </c>
      <c r="AD186" s="27">
        <f t="shared" si="3"/>
        <v>0.01363678756</v>
      </c>
      <c r="AE186" s="28" t="str">
        <f t="shared" si="4"/>
        <v>#N/A</v>
      </c>
      <c r="AF186" s="27">
        <f t="shared" si="5"/>
        <v>0.08168590822</v>
      </c>
      <c r="AG186" s="27">
        <f t="shared" si="6"/>
        <v>0.1713389488</v>
      </c>
      <c r="AH186" s="28" t="str">
        <f t="shared" si="7"/>
        <v>#N/A</v>
      </c>
      <c r="AI186" s="27">
        <f t="shared" si="8"/>
        <v>0.1134758725</v>
      </c>
      <c r="AJ186" s="27">
        <f t="shared" si="9"/>
        <v>0.1002911014</v>
      </c>
      <c r="AK186" s="27">
        <f t="shared" si="10"/>
        <v>0.7713270998</v>
      </c>
      <c r="AL186" s="27">
        <f t="shared" si="11"/>
        <v>0.6198793404</v>
      </c>
      <c r="AM186" s="28" t="str">
        <f t="shared" si="12"/>
        <v>#N/A</v>
      </c>
      <c r="AN186" s="27">
        <f t="shared" si="13"/>
        <v>0.09304879621</v>
      </c>
      <c r="AO186" s="27">
        <f t="shared" si="14"/>
        <v>0.1047112746</v>
      </c>
      <c r="AP186" s="27">
        <f t="shared" si="15"/>
        <v>0.9569758887</v>
      </c>
      <c r="AQ186" s="27">
        <f t="shared" si="16"/>
        <v>1.124754597</v>
      </c>
      <c r="AR186" s="28" t="str">
        <f t="shared" si="17"/>
        <v>#N/A</v>
      </c>
      <c r="AS186" s="27">
        <f t="shared" si="18"/>
        <v>0.1092726168</v>
      </c>
      <c r="AT186" s="27">
        <f t="shared" si="19"/>
        <v>0.1040032305</v>
      </c>
      <c r="AU186" s="27">
        <f t="shared" si="20"/>
        <v>3.018478676</v>
      </c>
      <c r="AV186" s="27">
        <f t="shared" si="21"/>
        <v>3.244482209</v>
      </c>
      <c r="AW186" s="28" t="str">
        <f t="shared" si="22"/>
        <v>#N/A</v>
      </c>
      <c r="AX186" s="27">
        <f t="shared" si="23"/>
        <v>0.1047696229</v>
      </c>
      <c r="AY186" s="27">
        <f t="shared" si="24"/>
        <v>0.1052971701</v>
      </c>
    </row>
    <row r="187" ht="15.75" customHeight="1">
      <c r="Y187" s="24">
        <v>43586.0</v>
      </c>
      <c r="Z187" s="25">
        <v>0.0013</v>
      </c>
      <c r="AA187" s="26">
        <f t="shared" si="1"/>
        <v>952.0594758</v>
      </c>
      <c r="AB187" s="25">
        <v>0.0282</v>
      </c>
      <c r="AC187" s="14">
        <f t="shared" si="2"/>
        <v>0</v>
      </c>
      <c r="AD187" s="27">
        <f t="shared" si="3"/>
        <v>0.01363678756</v>
      </c>
      <c r="AE187" s="28" t="str">
        <f t="shared" si="4"/>
        <v>#N/A</v>
      </c>
      <c r="AF187" s="27">
        <f t="shared" si="5"/>
        <v>0.1815462136</v>
      </c>
      <c r="AG187" s="27">
        <f t="shared" si="6"/>
        <v>0.1713389488</v>
      </c>
      <c r="AH187" s="28" t="str">
        <f t="shared" si="7"/>
        <v>#N/A</v>
      </c>
      <c r="AI187" s="27">
        <f t="shared" si="8"/>
        <v>0.08922221493</v>
      </c>
      <c r="AJ187" s="27">
        <f t="shared" si="9"/>
        <v>0.1002911014</v>
      </c>
      <c r="AK187" s="27">
        <f t="shared" si="10"/>
        <v>0.7357495209</v>
      </c>
      <c r="AL187" s="27">
        <f t="shared" si="11"/>
        <v>0.6198793404</v>
      </c>
      <c r="AM187" s="28" t="str">
        <f t="shared" si="12"/>
        <v>#N/A</v>
      </c>
      <c r="AN187" s="27">
        <f t="shared" si="13"/>
        <v>0.09076807494</v>
      </c>
      <c r="AO187" s="27">
        <f t="shared" si="14"/>
        <v>0.1047112746</v>
      </c>
      <c r="AP187" s="27">
        <f t="shared" si="15"/>
        <v>0.95830124</v>
      </c>
      <c r="AQ187" s="27">
        <f t="shared" si="16"/>
        <v>1.124754597</v>
      </c>
      <c r="AR187" s="28" t="str">
        <f t="shared" si="17"/>
        <v>#N/A</v>
      </c>
      <c r="AS187" s="27">
        <f t="shared" si="18"/>
        <v>0.1093015453</v>
      </c>
      <c r="AT187" s="27">
        <f t="shared" si="19"/>
        <v>0.1040032305</v>
      </c>
      <c r="AU187" s="27">
        <f t="shared" si="20"/>
        <v>2.979617478</v>
      </c>
      <c r="AV187" s="27">
        <f t="shared" si="21"/>
        <v>3.244482209</v>
      </c>
      <c r="AW187" s="28" t="str">
        <f t="shared" si="22"/>
        <v>#N/A</v>
      </c>
      <c r="AX187" s="27">
        <f t="shared" si="23"/>
        <v>0.1045040796</v>
      </c>
      <c r="AY187" s="27">
        <f t="shared" si="24"/>
        <v>0.1052971701</v>
      </c>
    </row>
    <row r="188" ht="15.75" customHeight="1">
      <c r="Y188" s="24">
        <v>43617.0</v>
      </c>
      <c r="Z188" s="25">
        <v>1.0E-4</v>
      </c>
      <c r="AA188" s="26">
        <f t="shared" si="1"/>
        <v>987.952118</v>
      </c>
      <c r="AB188" s="25">
        <v>0.0377</v>
      </c>
      <c r="AC188" s="14">
        <f t="shared" si="2"/>
        <v>0</v>
      </c>
      <c r="AD188" s="27">
        <f t="shared" si="3"/>
        <v>0.01363678756</v>
      </c>
      <c r="AE188" s="28" t="str">
        <f t="shared" si="4"/>
        <v>#N/A</v>
      </c>
      <c r="AF188" s="27">
        <f t="shared" si="5"/>
        <v>0.2559828988</v>
      </c>
      <c r="AG188" s="27">
        <f t="shared" si="6"/>
        <v>0.1713389488</v>
      </c>
      <c r="AH188" s="28" t="str">
        <f t="shared" si="7"/>
        <v>#N/A</v>
      </c>
      <c r="AI188" s="27">
        <f t="shared" si="8"/>
        <v>0.08142804409</v>
      </c>
      <c r="AJ188" s="27">
        <f t="shared" si="9"/>
        <v>0.1002911014</v>
      </c>
      <c r="AK188" s="27">
        <f t="shared" si="10"/>
        <v>0.7158904503</v>
      </c>
      <c r="AL188" s="27">
        <f t="shared" si="11"/>
        <v>0.6198793404</v>
      </c>
      <c r="AM188" s="28" t="str">
        <f t="shared" si="12"/>
        <v>#N/A</v>
      </c>
      <c r="AN188" s="27">
        <f t="shared" si="13"/>
        <v>0.08993045514</v>
      </c>
      <c r="AO188" s="27">
        <f t="shared" si="14"/>
        <v>0.1047112746</v>
      </c>
      <c r="AP188" s="27">
        <f t="shared" si="15"/>
        <v>0.9761756159</v>
      </c>
      <c r="AQ188" s="27">
        <f t="shared" si="16"/>
        <v>1.124754597</v>
      </c>
      <c r="AR188" s="28" t="str">
        <f t="shared" si="17"/>
        <v>#N/A</v>
      </c>
      <c r="AS188" s="27">
        <f t="shared" si="18"/>
        <v>0.1095042219</v>
      </c>
      <c r="AT188" s="27">
        <f t="shared" si="19"/>
        <v>0.1040032305</v>
      </c>
      <c r="AU188" s="27">
        <f t="shared" si="20"/>
        <v>2.925405498</v>
      </c>
      <c r="AV188" s="27">
        <f t="shared" si="21"/>
        <v>3.244482209</v>
      </c>
      <c r="AW188" s="28" t="str">
        <f t="shared" si="22"/>
        <v>#N/A</v>
      </c>
      <c r="AX188" s="27">
        <f t="shared" si="23"/>
        <v>0.1041838832</v>
      </c>
      <c r="AY188" s="27">
        <f t="shared" si="24"/>
        <v>0.1052971701</v>
      </c>
    </row>
    <row r="189" ht="15.75" customHeight="1">
      <c r="Y189" s="24">
        <v>43647.0</v>
      </c>
      <c r="Z189" s="25">
        <v>0.0019</v>
      </c>
      <c r="AA189" s="26">
        <f t="shared" si="1"/>
        <v>1012.947307</v>
      </c>
      <c r="AB189" s="25">
        <v>0.0253</v>
      </c>
      <c r="AC189" s="14">
        <f t="shared" si="2"/>
        <v>0</v>
      </c>
      <c r="AD189" s="27">
        <f t="shared" si="3"/>
        <v>0.01363678756</v>
      </c>
      <c r="AE189" s="28" t="str">
        <f t="shared" si="4"/>
        <v>#N/A</v>
      </c>
      <c r="AF189" s="27">
        <f t="shared" si="5"/>
        <v>0.2931906669</v>
      </c>
      <c r="AG189" s="27">
        <f t="shared" si="6"/>
        <v>0.1713389488</v>
      </c>
      <c r="AH189" s="28" t="str">
        <f t="shared" si="7"/>
        <v>#N/A</v>
      </c>
      <c r="AI189" s="27">
        <f t="shared" si="8"/>
        <v>0.07733165881</v>
      </c>
      <c r="AJ189" s="27">
        <f t="shared" si="9"/>
        <v>0.1002911014</v>
      </c>
      <c r="AK189" s="27">
        <f t="shared" si="10"/>
        <v>0.7195359926</v>
      </c>
      <c r="AL189" s="27">
        <f t="shared" si="11"/>
        <v>0.6198793404</v>
      </c>
      <c r="AM189" s="28" t="str">
        <f t="shared" si="12"/>
        <v>#N/A</v>
      </c>
      <c r="AN189" s="27">
        <f t="shared" si="13"/>
        <v>0.09010753523</v>
      </c>
      <c r="AO189" s="27">
        <f t="shared" si="14"/>
        <v>0.1047112746</v>
      </c>
      <c r="AP189" s="27">
        <f t="shared" si="15"/>
        <v>1.020371859</v>
      </c>
      <c r="AQ189" s="27">
        <f t="shared" si="16"/>
        <v>1.124754597</v>
      </c>
      <c r="AR189" s="28" t="str">
        <f t="shared" si="17"/>
        <v>#N/A</v>
      </c>
      <c r="AS189" s="27">
        <f t="shared" si="18"/>
        <v>0.1101036399</v>
      </c>
      <c r="AT189" s="27">
        <f t="shared" si="19"/>
        <v>0.1040032305</v>
      </c>
      <c r="AU189" s="27">
        <f t="shared" si="20"/>
        <v>2.938690084</v>
      </c>
      <c r="AV189" s="27">
        <f t="shared" si="21"/>
        <v>3.244482209</v>
      </c>
      <c r="AW189" s="28" t="str">
        <f t="shared" si="22"/>
        <v>#N/A</v>
      </c>
      <c r="AX189" s="27">
        <f t="shared" si="23"/>
        <v>0.1042652474</v>
      </c>
      <c r="AY189" s="27">
        <f t="shared" si="24"/>
        <v>0.1052971701</v>
      </c>
    </row>
    <row r="190" ht="15.75" customHeight="1">
      <c r="Y190" s="24">
        <v>43678.0</v>
      </c>
      <c r="Z190" s="25">
        <v>0.0011</v>
      </c>
      <c r="AA190" s="26">
        <f t="shared" si="1"/>
        <v>1014.973201</v>
      </c>
      <c r="AB190" s="25">
        <v>0.002</v>
      </c>
      <c r="AC190" s="14">
        <f t="shared" si="2"/>
        <v>0</v>
      </c>
      <c r="AD190" s="27">
        <f t="shared" si="3"/>
        <v>0.01363678756</v>
      </c>
      <c r="AE190" s="28" t="str">
        <f t="shared" si="4"/>
        <v>#N/A</v>
      </c>
      <c r="AF190" s="27">
        <f t="shared" si="5"/>
        <v>0.3083370843</v>
      </c>
      <c r="AG190" s="27">
        <f t="shared" si="6"/>
        <v>0.1713389488</v>
      </c>
      <c r="AH190" s="28" t="str">
        <f t="shared" si="7"/>
        <v>#N/A</v>
      </c>
      <c r="AI190" s="27">
        <f t="shared" si="8"/>
        <v>0.0729241449</v>
      </c>
      <c r="AJ190" s="27">
        <f t="shared" si="9"/>
        <v>0.1002911014</v>
      </c>
      <c r="AK190" s="27">
        <f t="shared" si="10"/>
        <v>0.6437071165</v>
      </c>
      <c r="AL190" s="27">
        <f t="shared" si="11"/>
        <v>0.6198793404</v>
      </c>
      <c r="AM190" s="28" t="str">
        <f t="shared" si="12"/>
        <v>#N/A</v>
      </c>
      <c r="AN190" s="27">
        <f t="shared" si="13"/>
        <v>0.08374391577</v>
      </c>
      <c r="AO190" s="27">
        <f t="shared" si="14"/>
        <v>0.1047112746</v>
      </c>
      <c r="AP190" s="27">
        <f t="shared" si="15"/>
        <v>1.010957448</v>
      </c>
      <c r="AQ190" s="27">
        <f t="shared" si="16"/>
        <v>1.124754597</v>
      </c>
      <c r="AR190" s="28" t="str">
        <f t="shared" si="17"/>
        <v>#N/A</v>
      </c>
      <c r="AS190" s="27">
        <f t="shared" si="18"/>
        <v>0.1099665028</v>
      </c>
      <c r="AT190" s="27">
        <f t="shared" si="19"/>
        <v>0.1040032305</v>
      </c>
      <c r="AU190" s="27">
        <f t="shared" si="20"/>
        <v>2.902530869</v>
      </c>
      <c r="AV190" s="27">
        <f t="shared" si="21"/>
        <v>3.244482209</v>
      </c>
      <c r="AW190" s="28" t="str">
        <f t="shared" si="22"/>
        <v>#N/A</v>
      </c>
      <c r="AX190" s="27">
        <f t="shared" si="23"/>
        <v>0.1040983334</v>
      </c>
      <c r="AY190" s="27">
        <f t="shared" si="24"/>
        <v>0.1052971701</v>
      </c>
    </row>
    <row r="191" ht="15.75" customHeight="1">
      <c r="Y191" s="24">
        <v>43709.0</v>
      </c>
      <c r="Z191" s="25">
        <v>-4.0E-4</v>
      </c>
      <c r="AA191" s="26">
        <f t="shared" si="1"/>
        <v>1034.257692</v>
      </c>
      <c r="AB191" s="25">
        <v>0.019</v>
      </c>
      <c r="AC191" s="14">
        <f t="shared" si="2"/>
        <v>0</v>
      </c>
      <c r="AD191" s="27">
        <f t="shared" si="3"/>
        <v>0.01363678756</v>
      </c>
      <c r="AE191" s="28" t="str">
        <f t="shared" si="4"/>
        <v>#N/A</v>
      </c>
      <c r="AF191" s="27">
        <f t="shared" si="5"/>
        <v>0.3602647576</v>
      </c>
      <c r="AG191" s="27">
        <f t="shared" si="6"/>
        <v>0.1713389488</v>
      </c>
      <c r="AH191" s="28" t="str">
        <f t="shared" si="7"/>
        <v>#N/A</v>
      </c>
      <c r="AI191" s="27">
        <f t="shared" si="8"/>
        <v>0.05659356693</v>
      </c>
      <c r="AJ191" s="27">
        <f t="shared" si="9"/>
        <v>0.1002911014</v>
      </c>
      <c r="AK191" s="27">
        <f t="shared" si="10"/>
        <v>0.6276257839</v>
      </c>
      <c r="AL191" s="27">
        <f t="shared" si="11"/>
        <v>0.6198793404</v>
      </c>
      <c r="AM191" s="28" t="str">
        <f t="shared" si="12"/>
        <v>#N/A</v>
      </c>
      <c r="AN191" s="27">
        <f t="shared" si="13"/>
        <v>0.08403102998</v>
      </c>
      <c r="AO191" s="27">
        <f t="shared" si="14"/>
        <v>0.1047112746</v>
      </c>
      <c r="AP191" s="27">
        <f t="shared" si="15"/>
        <v>0.9873551262</v>
      </c>
      <c r="AQ191" s="27">
        <f t="shared" si="16"/>
        <v>1.124754597</v>
      </c>
      <c r="AR191" s="28" t="str">
        <f t="shared" si="17"/>
        <v>#N/A</v>
      </c>
      <c r="AS191" s="27">
        <f t="shared" si="18"/>
        <v>0.1100578971</v>
      </c>
      <c r="AT191" s="27">
        <f t="shared" si="19"/>
        <v>0.1040032305</v>
      </c>
      <c r="AU191" s="27">
        <f t="shared" si="20"/>
        <v>2.649744195</v>
      </c>
      <c r="AV191" s="27">
        <f t="shared" si="21"/>
        <v>3.244482209</v>
      </c>
      <c r="AW191" s="28" t="str">
        <f t="shared" si="22"/>
        <v>#N/A</v>
      </c>
      <c r="AX191" s="27">
        <f t="shared" si="23"/>
        <v>0.1023949014</v>
      </c>
      <c r="AY191" s="27">
        <f t="shared" si="24"/>
        <v>0.1052971701</v>
      </c>
    </row>
    <row r="192" ht="15.75" customHeight="1">
      <c r="Y192" s="24">
        <v>43739.0</v>
      </c>
      <c r="Z192" s="25">
        <v>0.001</v>
      </c>
      <c r="AA192" s="26">
        <f t="shared" si="1"/>
        <v>1079.76503</v>
      </c>
      <c r="AB192" s="25">
        <v>0.044</v>
      </c>
      <c r="AC192" s="14">
        <f t="shared" si="2"/>
        <v>0</v>
      </c>
      <c r="AD192" s="27">
        <f t="shared" si="3"/>
        <v>0.01363678756</v>
      </c>
      <c r="AE192" s="28" t="str">
        <f t="shared" si="4"/>
        <v>#N/A</v>
      </c>
      <c r="AF192" s="27">
        <f t="shared" si="5"/>
        <v>0.3553315584</v>
      </c>
      <c r="AG192" s="27">
        <f t="shared" si="6"/>
        <v>0.1713389488</v>
      </c>
      <c r="AH192" s="28" t="str">
        <f t="shared" si="7"/>
        <v>#N/A</v>
      </c>
      <c r="AI192" s="27">
        <f t="shared" si="8"/>
        <v>0.05511161402</v>
      </c>
      <c r="AJ192" s="27">
        <f t="shared" si="9"/>
        <v>0.1002911014</v>
      </c>
      <c r="AK192" s="27">
        <f t="shared" si="10"/>
        <v>0.632271109</v>
      </c>
      <c r="AL192" s="27">
        <f t="shared" si="11"/>
        <v>0.6198793404</v>
      </c>
      <c r="AM192" s="28" t="str">
        <f t="shared" si="12"/>
        <v>#N/A</v>
      </c>
      <c r="AN192" s="27">
        <f t="shared" si="13"/>
        <v>0.08407363213</v>
      </c>
      <c r="AO192" s="27">
        <f t="shared" si="14"/>
        <v>0.1047112746</v>
      </c>
      <c r="AP192" s="27">
        <f t="shared" si="15"/>
        <v>1.020669401</v>
      </c>
      <c r="AQ192" s="27">
        <f t="shared" si="16"/>
        <v>1.124754597</v>
      </c>
      <c r="AR192" s="28" t="str">
        <f t="shared" si="17"/>
        <v>#N/A</v>
      </c>
      <c r="AS192" s="27">
        <f t="shared" si="18"/>
        <v>0.1100099193</v>
      </c>
      <c r="AT192" s="27">
        <f t="shared" si="19"/>
        <v>0.1040032305</v>
      </c>
      <c r="AU192" s="27">
        <f t="shared" si="20"/>
        <v>2.617791182</v>
      </c>
      <c r="AV192" s="27">
        <f t="shared" si="21"/>
        <v>3.244482209</v>
      </c>
      <c r="AW192" s="28" t="str">
        <f t="shared" si="22"/>
        <v>#N/A</v>
      </c>
      <c r="AX192" s="27">
        <f t="shared" si="23"/>
        <v>0.102286201</v>
      </c>
      <c r="AY192" s="27">
        <f t="shared" si="24"/>
        <v>0.1052971701</v>
      </c>
    </row>
    <row r="193" ht="15.75" customHeight="1">
      <c r="Y193" s="24">
        <v>43770.0</v>
      </c>
      <c r="Z193" s="40">
        <v>0.0051</v>
      </c>
      <c r="AA193" s="26">
        <f t="shared" si="1"/>
        <v>1148.438086</v>
      </c>
      <c r="AB193" s="41">
        <v>0.0636</v>
      </c>
      <c r="AC193" s="14">
        <f t="shared" si="2"/>
        <v>0</v>
      </c>
      <c r="AD193" s="27">
        <f t="shared" si="3"/>
        <v>0.01363678756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1274.88112</v>
      </c>
      <c r="AB194" s="41">
        <v>0.1101</v>
      </c>
      <c r="AC194" s="14">
        <f t="shared" si="2"/>
        <v>0</v>
      </c>
      <c r="AD194" s="27">
        <f t="shared" si="3"/>
        <v>0.01363678756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1226.94559</v>
      </c>
      <c r="AB195" s="41">
        <v>-0.0376</v>
      </c>
      <c r="AC195" s="14">
        <f t="shared" si="2"/>
        <v>-0.0376</v>
      </c>
      <c r="AD195" s="27">
        <f t="shared" si="3"/>
        <v>0.01363678756</v>
      </c>
      <c r="AE195" s="28">
        <f t="shared" si="4"/>
        <v>-0.0376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8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97.4</v>
      </c>
      <c r="AB3" s="25">
        <v>-0.026</v>
      </c>
      <c r="AC3" s="14">
        <f t="shared" ref="AC3:AC195" si="2">AA3/MAX($AA$3:AA3)-1</f>
        <v>0</v>
      </c>
      <c r="AD3" s="27">
        <f t="shared" ref="AD3:AD195" si="3">AVERAGE($AB$3:$AB$196)</f>
        <v>0.01348134715</v>
      </c>
      <c r="AE3" s="28">
        <f t="shared" ref="AE3:AE195" si="4">IF(AB3&lt;0,AB3,NA())</f>
        <v>-0.026</v>
      </c>
      <c r="AH3" s="29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100.35122</v>
      </c>
      <c r="AB4" s="25">
        <v>0.0303</v>
      </c>
      <c r="AC4" s="14">
        <f t="shared" si="2"/>
        <v>0</v>
      </c>
      <c r="AD4" s="27">
        <f t="shared" si="3"/>
        <v>0.01348134715</v>
      </c>
      <c r="AE4" s="28" t="str">
        <f t="shared" si="4"/>
        <v>#N/A</v>
      </c>
      <c r="AH4" s="29" t="str">
        <f>"Retorno Mensal: "&amp; $AB$2</f>
        <v>Retorno Mensal: IFIX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100.3411849</v>
      </c>
      <c r="AB5" s="25">
        <v>-1.0E-4</v>
      </c>
      <c r="AC5" s="14">
        <f t="shared" si="2"/>
        <v>-0.0001</v>
      </c>
      <c r="AD5" s="27">
        <f t="shared" si="3"/>
        <v>0.01348134715</v>
      </c>
      <c r="AE5" s="28">
        <f t="shared" si="4"/>
        <v>-0.0001</v>
      </c>
      <c r="AH5" s="29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104.244457</v>
      </c>
      <c r="AB6" s="25">
        <v>0.0389</v>
      </c>
      <c r="AC6" s="14">
        <f t="shared" si="2"/>
        <v>0</v>
      </c>
      <c r="AD6" s="27">
        <f t="shared" si="3"/>
        <v>0.01348134715</v>
      </c>
      <c r="AE6" s="28" t="str">
        <f t="shared" si="4"/>
        <v>#N/A</v>
      </c>
      <c r="AH6" s="29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105.4224193</v>
      </c>
      <c r="AB7" s="25">
        <v>0.0113</v>
      </c>
      <c r="AC7" s="14">
        <f t="shared" si="2"/>
        <v>0</v>
      </c>
      <c r="AD7" s="27">
        <f t="shared" si="3"/>
        <v>0.01348134715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106.5293547</v>
      </c>
      <c r="AB8" s="25">
        <v>0.0105</v>
      </c>
      <c r="AC8" s="14">
        <f t="shared" si="2"/>
        <v>0</v>
      </c>
      <c r="AD8" s="27">
        <f t="shared" si="3"/>
        <v>0.01348134715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121.2197528</v>
      </c>
      <c r="AB9" s="25">
        <v>0.1379</v>
      </c>
      <c r="AC9" s="14">
        <f t="shared" si="2"/>
        <v>0</v>
      </c>
      <c r="AD9" s="27">
        <f t="shared" si="3"/>
        <v>0.01348134715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105.424819</v>
      </c>
      <c r="AB10" s="25">
        <v>-0.1303</v>
      </c>
      <c r="AC10" s="14">
        <f t="shared" si="2"/>
        <v>-0.1303</v>
      </c>
      <c r="AD10" s="27">
        <f t="shared" si="3"/>
        <v>0.01348134715</v>
      </c>
      <c r="AE10" s="28">
        <f t="shared" si="4"/>
        <v>-0.1303</v>
      </c>
    </row>
    <row r="11">
      <c r="Y11" s="24">
        <v>38231.0</v>
      </c>
      <c r="Z11" s="25">
        <v>0.0033</v>
      </c>
      <c r="AA11" s="26">
        <f t="shared" si="1"/>
        <v>106.5423221</v>
      </c>
      <c r="AB11" s="25">
        <v>0.0106</v>
      </c>
      <c r="AC11" s="14">
        <f t="shared" si="2"/>
        <v>-0.12108118</v>
      </c>
      <c r="AD11" s="27">
        <f t="shared" si="3"/>
        <v>0.01348134715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105.2744684</v>
      </c>
      <c r="AB12" s="25">
        <v>-0.0119</v>
      </c>
      <c r="AC12" s="14">
        <f t="shared" si="2"/>
        <v>-0.131540314</v>
      </c>
      <c r="AD12" s="27">
        <f t="shared" si="3"/>
        <v>0.01348134715</v>
      </c>
      <c r="AE12" s="28">
        <f t="shared" si="4"/>
        <v>-0.0119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102.5478597</v>
      </c>
      <c r="AB13" s="25">
        <v>-0.0259</v>
      </c>
      <c r="AC13" s="14">
        <f t="shared" si="2"/>
        <v>-0.1540334198</v>
      </c>
      <c r="AD13" s="27">
        <f t="shared" si="3"/>
        <v>0.01348134715</v>
      </c>
      <c r="AE13" s="28">
        <f t="shared" si="4"/>
        <v>-0.0259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SUMPRODUCT(PRODUCT(AB3:AB288+1)-1)</f>
        <v>10.95759493</v>
      </c>
      <c r="AO13" s="34"/>
      <c r="AP13" s="34" t="s">
        <v>32</v>
      </c>
      <c r="AQ13" s="27">
        <f>SUMPRODUCT(PRODUCT(Z3:Z288+1)-1)</f>
        <v>1.389471122</v>
      </c>
    </row>
    <row r="14">
      <c r="Y14" s="24">
        <v>38322.0</v>
      </c>
      <c r="Z14" s="25">
        <v>0.0086</v>
      </c>
      <c r="AA14" s="26">
        <f t="shared" si="1"/>
        <v>102.8349937</v>
      </c>
      <c r="AB14" s="35">
        <v>0.0028</v>
      </c>
      <c r="AC14" s="14">
        <f t="shared" si="2"/>
        <v>-0.1516647134</v>
      </c>
      <c r="AD14" s="27">
        <f t="shared" si="3"/>
        <v>0.01348134715</v>
      </c>
      <c r="AE14" s="28" t="str">
        <f t="shared" si="4"/>
        <v>#N/A</v>
      </c>
      <c r="AF14" s="36">
        <f t="shared" ref="AF14:AF192" si="5">SUMPRODUCT(PRODUCT(AB3:AB14+1)-1)</f>
        <v>0.02834993694</v>
      </c>
      <c r="AG14" s="27">
        <f t="shared" ref="AG14:AG192" si="6">AVERAGE($AF$14:$AF$288)</f>
        <v>0.1704112326</v>
      </c>
      <c r="AH14" s="37" t="str">
        <f t="shared" ref="AH14:AH192" si="7">IF(AF14&lt;0,AF14,NA())</f>
        <v>#N/A</v>
      </c>
      <c r="AI14" s="36">
        <f t="shared" ref="AI14:AI192" si="8">STDEV(AB3:AB14)*SQRT(12)</f>
        <v>0.2091008521</v>
      </c>
      <c r="AJ14" s="27">
        <f t="shared" ref="AJ14:AJ192" si="9">AVERAGE($AI$14:$AI$288)</f>
        <v>0.09862802785</v>
      </c>
      <c r="AK14" s="27"/>
      <c r="AL14" s="19"/>
      <c r="AM14" s="34" t="s">
        <v>33</v>
      </c>
      <c r="AN14" s="27">
        <f>(1+AN13)^(12/COUNTA(AB3:AB288))-1</f>
        <v>0.1668197242</v>
      </c>
      <c r="AO14" s="34"/>
      <c r="AP14" s="34" t="s">
        <v>33</v>
      </c>
      <c r="AQ14" s="27">
        <f>(1+AQ13)^(12/COUNTA(Z3:Z288))-1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104.6243226</v>
      </c>
      <c r="AB15" s="25">
        <v>0.0174</v>
      </c>
      <c r="AC15" s="14">
        <f t="shared" si="2"/>
        <v>-0.1369036794</v>
      </c>
      <c r="AD15" s="27">
        <f t="shared" si="3"/>
        <v>0.01348134715</v>
      </c>
      <c r="AE15" s="28" t="str">
        <f t="shared" si="4"/>
        <v>#N/A</v>
      </c>
      <c r="AF15" s="27">
        <f t="shared" si="5"/>
        <v>0.07417168978</v>
      </c>
      <c r="AG15" s="27">
        <f t="shared" si="6"/>
        <v>0.1704112326</v>
      </c>
      <c r="AH15" s="28" t="str">
        <f t="shared" si="7"/>
        <v>#N/A</v>
      </c>
      <c r="AI15" s="27">
        <f t="shared" si="8"/>
        <v>0.2067975097</v>
      </c>
      <c r="AJ15" s="27">
        <f t="shared" si="9"/>
        <v>0.09862802785</v>
      </c>
      <c r="AK15" s="27"/>
      <c r="AL15" s="19"/>
      <c r="AM15" s="34" t="s">
        <v>34</v>
      </c>
      <c r="AN15" s="27">
        <f>STDEV(AB3:AB288)*SQRT(12)</f>
        <v>0.1149430383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102.8770964</v>
      </c>
      <c r="AB16" s="25">
        <v>-0.0167</v>
      </c>
      <c r="AC16" s="14">
        <f t="shared" si="2"/>
        <v>-0.151317388</v>
      </c>
      <c r="AD16" s="27">
        <f t="shared" si="3"/>
        <v>0.01348134715</v>
      </c>
      <c r="AE16" s="28">
        <f t="shared" si="4"/>
        <v>-0.0167</v>
      </c>
      <c r="AF16" s="27">
        <f t="shared" si="5"/>
        <v>0.02517036064</v>
      </c>
      <c r="AG16" s="27">
        <f t="shared" si="6"/>
        <v>0.1704112326</v>
      </c>
      <c r="AH16" s="28" t="str">
        <f t="shared" si="7"/>
        <v>#N/A</v>
      </c>
      <c r="AI16" s="27">
        <f t="shared" si="8"/>
        <v>0.2065163234</v>
      </c>
      <c r="AJ16" s="27">
        <f t="shared" si="9"/>
        <v>0.09862802785</v>
      </c>
      <c r="AK16" s="27"/>
      <c r="AL16" s="19"/>
      <c r="AM16" s="34" t="s">
        <v>35</v>
      </c>
      <c r="AN16" s="27">
        <f>MIN(AC3:AC288)</f>
        <v>-0.2189146771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98.81345109</v>
      </c>
      <c r="AB17" s="25">
        <v>-0.0395</v>
      </c>
      <c r="AC17" s="14">
        <f t="shared" si="2"/>
        <v>-0.1848403511</v>
      </c>
      <c r="AD17" s="27">
        <f t="shared" si="3"/>
        <v>0.01348134715</v>
      </c>
      <c r="AE17" s="28">
        <f t="shared" si="4"/>
        <v>-0.0395</v>
      </c>
      <c r="AF17" s="27">
        <f t="shared" si="5"/>
        <v>-0.01522539115</v>
      </c>
      <c r="AG17" s="27">
        <f t="shared" si="6"/>
        <v>0.1704112326</v>
      </c>
      <c r="AH17" s="28">
        <f t="shared" si="7"/>
        <v>-0.01522539115</v>
      </c>
      <c r="AI17" s="27">
        <f t="shared" si="8"/>
        <v>0.2110183167</v>
      </c>
      <c r="AJ17" s="27">
        <f t="shared" si="9"/>
        <v>0.09862802785</v>
      </c>
      <c r="AK17" s="27"/>
      <c r="AL17" s="19"/>
      <c r="AM17" s="34" t="s">
        <v>36</v>
      </c>
      <c r="AN17" s="27">
        <f>MAX(AB3:AB288)</f>
        <v>0.1379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102.3410913</v>
      </c>
      <c r="AB18" s="25">
        <v>0.0357</v>
      </c>
      <c r="AC18" s="14">
        <f t="shared" si="2"/>
        <v>-0.1557391517</v>
      </c>
      <c r="AD18" s="27">
        <f t="shared" si="3"/>
        <v>0.01348134715</v>
      </c>
      <c r="AE18" s="28" t="str">
        <f t="shared" si="4"/>
        <v>#N/A</v>
      </c>
      <c r="AF18" s="27">
        <f t="shared" si="5"/>
        <v>-0.01825867515</v>
      </c>
      <c r="AG18" s="27">
        <f t="shared" si="6"/>
        <v>0.1704112326</v>
      </c>
      <c r="AH18" s="28">
        <f t="shared" si="7"/>
        <v>-0.01825867515</v>
      </c>
      <c r="AI18" s="27">
        <f t="shared" si="8"/>
        <v>0.2104051913</v>
      </c>
      <c r="AJ18" s="27">
        <f t="shared" si="9"/>
        <v>0.09862802785</v>
      </c>
      <c r="AK18" s="27"/>
      <c r="AL18" s="19"/>
      <c r="AM18" s="34" t="s">
        <v>37</v>
      </c>
      <c r="AN18" s="27">
        <f>MIN(AB3:AB288)</f>
        <v>-0.1303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101.9112587</v>
      </c>
      <c r="AB19" s="25">
        <v>-0.0042</v>
      </c>
      <c r="AC19" s="14">
        <f t="shared" si="2"/>
        <v>-0.1592850472</v>
      </c>
      <c r="AD19" s="27">
        <f t="shared" si="3"/>
        <v>0.01348134715</v>
      </c>
      <c r="AE19" s="28">
        <f t="shared" si="4"/>
        <v>-0.0042</v>
      </c>
      <c r="AF19" s="27">
        <f t="shared" si="5"/>
        <v>-0.03330563504</v>
      </c>
      <c r="AG19" s="27">
        <f t="shared" si="6"/>
        <v>0.1704112326</v>
      </c>
      <c r="AH19" s="28">
        <f t="shared" si="7"/>
        <v>-0.03330563504</v>
      </c>
      <c r="AI19" s="27">
        <f t="shared" si="8"/>
        <v>0.2100804694</v>
      </c>
      <c r="AJ19" s="27">
        <f t="shared" si="9"/>
        <v>0.09862802785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101.4424669</v>
      </c>
      <c r="AB20" s="25">
        <v>-0.0046</v>
      </c>
      <c r="AC20" s="14">
        <f t="shared" si="2"/>
        <v>-0.163152336</v>
      </c>
      <c r="AD20" s="27">
        <f t="shared" si="3"/>
        <v>0.01348134715</v>
      </c>
      <c r="AE20" s="28">
        <f t="shared" si="4"/>
        <v>-0.0046</v>
      </c>
      <c r="AF20" s="27">
        <f t="shared" si="5"/>
        <v>-0.04775104316</v>
      </c>
      <c r="AG20" s="27">
        <f t="shared" si="6"/>
        <v>0.1704112326</v>
      </c>
      <c r="AH20" s="28">
        <f t="shared" si="7"/>
        <v>-0.04775104316</v>
      </c>
      <c r="AI20" s="27">
        <f t="shared" si="8"/>
        <v>0.2097106296</v>
      </c>
      <c r="AJ20" s="27">
        <f t="shared" si="9"/>
        <v>0.09862802785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101.3511687</v>
      </c>
      <c r="AB21" s="25">
        <v>-9.0E-4</v>
      </c>
      <c r="AC21" s="14">
        <f t="shared" si="2"/>
        <v>-0.1639054989</v>
      </c>
      <c r="AD21" s="27">
        <f t="shared" si="3"/>
        <v>0.01348134715</v>
      </c>
      <c r="AE21" s="28">
        <f t="shared" si="4"/>
        <v>-0.0009</v>
      </c>
      <c r="AF21" s="27">
        <f t="shared" si="5"/>
        <v>-0.1639054989</v>
      </c>
      <c r="AG21" s="27">
        <f t="shared" si="6"/>
        <v>0.1704112326</v>
      </c>
      <c r="AH21" s="28">
        <f t="shared" si="7"/>
        <v>-0.1639054989</v>
      </c>
      <c r="AI21" s="27">
        <f t="shared" si="8"/>
        <v>0.1440783467</v>
      </c>
      <c r="AJ21" s="27">
        <f t="shared" si="9"/>
        <v>0.09862802785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99.21265904</v>
      </c>
      <c r="AB22" s="25">
        <v>-0.0211</v>
      </c>
      <c r="AC22" s="14">
        <f t="shared" si="2"/>
        <v>-0.1815470929</v>
      </c>
      <c r="AD22" s="27">
        <f t="shared" si="3"/>
        <v>0.01348134715</v>
      </c>
      <c r="AE22" s="28">
        <f t="shared" si="4"/>
        <v>-0.0211</v>
      </c>
      <c r="AF22" s="27">
        <f t="shared" si="5"/>
        <v>-0.05892502345</v>
      </c>
      <c r="AG22" s="27">
        <f t="shared" si="6"/>
        <v>0.1704112326</v>
      </c>
      <c r="AH22" s="28">
        <f t="shared" si="7"/>
        <v>-0.05892502345</v>
      </c>
      <c r="AI22" s="27">
        <f t="shared" si="8"/>
        <v>0.0704576404</v>
      </c>
      <c r="AJ22" s="27">
        <f t="shared" si="9"/>
        <v>0.09862802785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96.65297244</v>
      </c>
      <c r="AB23" s="25">
        <v>-0.0258</v>
      </c>
      <c r="AC23" s="14">
        <f t="shared" si="2"/>
        <v>-0.2026631779</v>
      </c>
      <c r="AD23" s="27">
        <f t="shared" si="3"/>
        <v>0.01348134715</v>
      </c>
      <c r="AE23" s="28">
        <f t="shared" si="4"/>
        <v>-0.0258</v>
      </c>
      <c r="AF23" s="27">
        <f t="shared" si="5"/>
        <v>-0.09282085676</v>
      </c>
      <c r="AG23" s="27">
        <f t="shared" si="6"/>
        <v>0.1704112326</v>
      </c>
      <c r="AH23" s="28">
        <f t="shared" si="7"/>
        <v>-0.09282085676</v>
      </c>
      <c r="AI23" s="27">
        <f t="shared" si="8"/>
        <v>0.07114468612</v>
      </c>
      <c r="AJ23" s="27">
        <f t="shared" si="9"/>
        <v>0.09862802785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98.32506886</v>
      </c>
      <c r="AB24" s="25">
        <v>0.0173</v>
      </c>
      <c r="AC24" s="14">
        <f t="shared" si="2"/>
        <v>-0.1888692509</v>
      </c>
      <c r="AD24" s="27">
        <f t="shared" si="3"/>
        <v>0.01348134715</v>
      </c>
      <c r="AE24" s="28" t="str">
        <f t="shared" si="4"/>
        <v>#N/A</v>
      </c>
      <c r="AF24" s="27">
        <f t="shared" si="5"/>
        <v>-0.0660122028</v>
      </c>
      <c r="AG24" s="27">
        <f t="shared" si="6"/>
        <v>0.1704112326</v>
      </c>
      <c r="AH24" s="28">
        <f t="shared" si="7"/>
        <v>-0.0660122028</v>
      </c>
      <c r="AI24" s="27">
        <f t="shared" si="8"/>
        <v>0.07522525567</v>
      </c>
      <c r="AJ24" s="27">
        <f t="shared" si="9"/>
        <v>0.09862802785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111.1564903</v>
      </c>
      <c r="AB25" s="25">
        <v>0.1305</v>
      </c>
      <c r="AC25" s="14">
        <f t="shared" si="2"/>
        <v>-0.08301668812</v>
      </c>
      <c r="AD25" s="27">
        <f t="shared" si="3"/>
        <v>0.01348134715</v>
      </c>
      <c r="AE25" s="28" t="str">
        <f t="shared" si="4"/>
        <v>#N/A</v>
      </c>
      <c r="AF25" s="27">
        <f t="shared" si="5"/>
        <v>0.08394744352</v>
      </c>
      <c r="AG25" s="27">
        <f t="shared" si="6"/>
        <v>0.1704112326</v>
      </c>
      <c r="AH25" s="28" t="str">
        <f t="shared" si="7"/>
        <v>#N/A</v>
      </c>
      <c r="AI25" s="27">
        <f t="shared" si="8"/>
        <v>0.1521327022</v>
      </c>
      <c r="AJ25" s="27">
        <f t="shared" si="9"/>
        <v>0.09862802785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115.8472942</v>
      </c>
      <c r="AB26" s="35">
        <v>0.0422</v>
      </c>
      <c r="AC26" s="14">
        <f t="shared" si="2"/>
        <v>-0.04431999235</v>
      </c>
      <c r="AD26" s="27">
        <f t="shared" si="3"/>
        <v>0.01348134715</v>
      </c>
      <c r="AE26" s="28" t="str">
        <f t="shared" si="4"/>
        <v>#N/A</v>
      </c>
      <c r="AF26" s="36">
        <f t="shared" si="5"/>
        <v>0.1265357256</v>
      </c>
      <c r="AG26" s="27">
        <f t="shared" si="6"/>
        <v>0.1704112326</v>
      </c>
      <c r="AH26" s="37" t="str">
        <f t="shared" si="7"/>
        <v>#N/A</v>
      </c>
      <c r="AI26" s="36">
        <f t="shared" si="8"/>
        <v>0.15584044</v>
      </c>
      <c r="AJ26" s="27">
        <f t="shared" si="9"/>
        <v>0.09862802785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118.7087224</v>
      </c>
      <c r="AB27" s="25">
        <v>0.0247</v>
      </c>
      <c r="AC27" s="14">
        <f t="shared" si="2"/>
        <v>-0.02071469617</v>
      </c>
      <c r="AD27" s="27">
        <f t="shared" si="3"/>
        <v>0.01348134715</v>
      </c>
      <c r="AE27" s="28" t="str">
        <f t="shared" si="4"/>
        <v>#N/A</v>
      </c>
      <c r="AF27" s="27">
        <f t="shared" si="5"/>
        <v>0.1346187911</v>
      </c>
      <c r="AG27" s="27">
        <f t="shared" si="6"/>
        <v>0.1704112326</v>
      </c>
      <c r="AH27" s="28" t="str">
        <f t="shared" si="7"/>
        <v>#N/A</v>
      </c>
      <c r="AI27" s="27">
        <f t="shared" si="8"/>
        <v>0.1563448868</v>
      </c>
      <c r="AJ27" s="27">
        <f t="shared" si="9"/>
        <v>0.09862802785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128.3834833</v>
      </c>
      <c r="AB28" s="25">
        <v>0.0815</v>
      </c>
      <c r="AC28" s="14">
        <f t="shared" si="2"/>
        <v>0</v>
      </c>
      <c r="AD28" s="27">
        <f t="shared" si="3"/>
        <v>0.01348134715</v>
      </c>
      <c r="AE28" s="28" t="str">
        <f t="shared" si="4"/>
        <v>#N/A</v>
      </c>
      <c r="AF28" s="27">
        <f t="shared" si="5"/>
        <v>0.2479306646</v>
      </c>
      <c r="AG28" s="27">
        <f t="shared" si="6"/>
        <v>0.1704112326</v>
      </c>
      <c r="AH28" s="28" t="str">
        <f t="shared" si="7"/>
        <v>#N/A</v>
      </c>
      <c r="AI28" s="27">
        <f t="shared" si="8"/>
        <v>0.1674876929</v>
      </c>
      <c r="AJ28" s="27">
        <f t="shared" si="9"/>
        <v>0.09862802785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129.4747429</v>
      </c>
      <c r="AB29" s="25">
        <v>0.0085</v>
      </c>
      <c r="AC29" s="14">
        <f t="shared" si="2"/>
        <v>0</v>
      </c>
      <c r="AD29" s="27">
        <f t="shared" si="3"/>
        <v>0.01348134715</v>
      </c>
      <c r="AE29" s="28" t="str">
        <f t="shared" si="4"/>
        <v>#N/A</v>
      </c>
      <c r="AF29" s="27">
        <f t="shared" si="5"/>
        <v>0.3102947166</v>
      </c>
      <c r="AG29" s="27">
        <f t="shared" si="6"/>
        <v>0.1704112326</v>
      </c>
      <c r="AH29" s="28" t="str">
        <f t="shared" si="7"/>
        <v>#N/A</v>
      </c>
      <c r="AI29" s="27">
        <f t="shared" si="8"/>
        <v>0.1554397282</v>
      </c>
      <c r="AJ29" s="27">
        <f t="shared" si="9"/>
        <v>0.09862802785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132.5044519</v>
      </c>
      <c r="AB30" s="25">
        <v>0.0234</v>
      </c>
      <c r="AC30" s="14">
        <f t="shared" si="2"/>
        <v>0</v>
      </c>
      <c r="AD30" s="27">
        <f t="shared" si="3"/>
        <v>0.01348134715</v>
      </c>
      <c r="AE30" s="28" t="str">
        <f t="shared" si="4"/>
        <v>#N/A</v>
      </c>
      <c r="AF30" s="27">
        <f t="shared" si="5"/>
        <v>0.2947336226</v>
      </c>
      <c r="AG30" s="27">
        <f t="shared" si="6"/>
        <v>0.1704112326</v>
      </c>
      <c r="AH30" s="28" t="str">
        <f t="shared" si="7"/>
        <v>#N/A</v>
      </c>
      <c r="AI30" s="27">
        <f t="shared" si="8"/>
        <v>0.1548851862</v>
      </c>
      <c r="AJ30" s="27">
        <f t="shared" si="9"/>
        <v>0.09862802785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140.0704561</v>
      </c>
      <c r="AB31" s="25">
        <v>0.0571</v>
      </c>
      <c r="AC31" s="14">
        <f t="shared" si="2"/>
        <v>0</v>
      </c>
      <c r="AD31" s="27">
        <f t="shared" si="3"/>
        <v>0.01348134715</v>
      </c>
      <c r="AE31" s="28" t="str">
        <f t="shared" si="4"/>
        <v>#N/A</v>
      </c>
      <c r="AF31" s="27">
        <f t="shared" si="5"/>
        <v>0.3744355418</v>
      </c>
      <c r="AG31" s="27">
        <f t="shared" si="6"/>
        <v>0.1704112326</v>
      </c>
      <c r="AH31" s="28" t="str">
        <f t="shared" si="7"/>
        <v>#N/A</v>
      </c>
      <c r="AI31" s="27">
        <f t="shared" si="8"/>
        <v>0.1554329086</v>
      </c>
      <c r="AJ31" s="27">
        <f t="shared" si="9"/>
        <v>0.09862802785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141.7933227</v>
      </c>
      <c r="AB32" s="25">
        <v>0.0123</v>
      </c>
      <c r="AC32" s="14">
        <f t="shared" si="2"/>
        <v>0</v>
      </c>
      <c r="AD32" s="27">
        <f t="shared" si="3"/>
        <v>0.01348134715</v>
      </c>
      <c r="AE32" s="28" t="str">
        <f t="shared" si="4"/>
        <v>#N/A</v>
      </c>
      <c r="AF32" s="27">
        <f t="shared" si="5"/>
        <v>0.3977708448</v>
      </c>
      <c r="AG32" s="27">
        <f t="shared" si="6"/>
        <v>0.1704112326</v>
      </c>
      <c r="AH32" s="28" t="str">
        <f t="shared" si="7"/>
        <v>#N/A</v>
      </c>
      <c r="AI32" s="27">
        <f t="shared" si="8"/>
        <v>0.1524886255</v>
      </c>
      <c r="AJ32" s="27">
        <f t="shared" si="9"/>
        <v>0.09862802785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148.1031255</v>
      </c>
      <c r="AB33" s="25">
        <v>0.0445</v>
      </c>
      <c r="AC33" s="14">
        <f t="shared" si="2"/>
        <v>0</v>
      </c>
      <c r="AD33" s="27">
        <f t="shared" si="3"/>
        <v>0.01348134715</v>
      </c>
      <c r="AE33" s="28" t="str">
        <f t="shared" si="4"/>
        <v>#N/A</v>
      </c>
      <c r="AF33" s="27">
        <f t="shared" si="5"/>
        <v>0.4612868055</v>
      </c>
      <c r="AG33" s="27">
        <f t="shared" si="6"/>
        <v>0.1704112326</v>
      </c>
      <c r="AH33" s="28" t="str">
        <f t="shared" si="7"/>
        <v>#N/A</v>
      </c>
      <c r="AI33" s="27">
        <f t="shared" si="8"/>
        <v>0.1494596175</v>
      </c>
      <c r="AJ33" s="27">
        <f t="shared" si="9"/>
        <v>0.09862802785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150.1913796</v>
      </c>
      <c r="AB34" s="25">
        <v>0.0141</v>
      </c>
      <c r="AC34" s="14">
        <f t="shared" si="2"/>
        <v>0</v>
      </c>
      <c r="AD34" s="27">
        <f t="shared" si="3"/>
        <v>0.01348134715</v>
      </c>
      <c r="AE34" s="28" t="str">
        <f t="shared" si="4"/>
        <v>#N/A</v>
      </c>
      <c r="AF34" s="27">
        <f t="shared" si="5"/>
        <v>0.513832822</v>
      </c>
      <c r="AG34" s="27">
        <f t="shared" si="6"/>
        <v>0.1704112326</v>
      </c>
      <c r="AH34" s="28" t="str">
        <f t="shared" si="7"/>
        <v>#N/A</v>
      </c>
      <c r="AI34" s="27">
        <f t="shared" si="8"/>
        <v>0.1393847096</v>
      </c>
      <c r="AJ34" s="27">
        <f t="shared" si="9"/>
        <v>0.09862802785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151.2727575</v>
      </c>
      <c r="AB35" s="25">
        <v>0.0072</v>
      </c>
      <c r="AC35" s="14">
        <f t="shared" si="2"/>
        <v>0</v>
      </c>
      <c r="AD35" s="27">
        <f t="shared" si="3"/>
        <v>0.01348134715</v>
      </c>
      <c r="AE35" s="28" t="str">
        <f t="shared" si="4"/>
        <v>#N/A</v>
      </c>
      <c r="AF35" s="27">
        <f t="shared" si="5"/>
        <v>0.5651123161</v>
      </c>
      <c r="AG35" s="27">
        <f t="shared" si="6"/>
        <v>0.1704112326</v>
      </c>
      <c r="AH35" s="28" t="str">
        <f t="shared" si="7"/>
        <v>#N/A</v>
      </c>
      <c r="AI35" s="27">
        <f t="shared" si="8"/>
        <v>0.1267978599</v>
      </c>
      <c r="AJ35" s="27">
        <f t="shared" si="9"/>
        <v>0.09862802785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155.5537766</v>
      </c>
      <c r="AB36" s="25">
        <v>0.0283</v>
      </c>
      <c r="AC36" s="14">
        <f t="shared" si="2"/>
        <v>0</v>
      </c>
      <c r="AD36" s="27">
        <f t="shared" si="3"/>
        <v>0.01348134715</v>
      </c>
      <c r="AE36" s="28" t="str">
        <f t="shared" si="4"/>
        <v>#N/A</v>
      </c>
      <c r="AF36" s="27">
        <f t="shared" si="5"/>
        <v>0.5820357757</v>
      </c>
      <c r="AG36" s="27">
        <f t="shared" si="6"/>
        <v>0.1704112326</v>
      </c>
      <c r="AH36" s="28" t="str">
        <f t="shared" si="7"/>
        <v>#N/A</v>
      </c>
      <c r="AI36" s="27">
        <f t="shared" si="8"/>
        <v>0.1252489412</v>
      </c>
      <c r="AJ36" s="27">
        <f t="shared" si="9"/>
        <v>0.09862802785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156.8759837</v>
      </c>
      <c r="AB37" s="25">
        <v>0.0085</v>
      </c>
      <c r="AC37" s="14">
        <f t="shared" si="2"/>
        <v>0</v>
      </c>
      <c r="AD37" s="27">
        <f t="shared" si="3"/>
        <v>0.01348134715</v>
      </c>
      <c r="AE37" s="28" t="str">
        <f t="shared" si="4"/>
        <v>#N/A</v>
      </c>
      <c r="AF37" s="27">
        <f t="shared" si="5"/>
        <v>0.4113074567</v>
      </c>
      <c r="AG37" s="27">
        <f t="shared" si="6"/>
        <v>0.1704112326</v>
      </c>
      <c r="AH37" s="28" t="str">
        <f t="shared" si="7"/>
        <v>#N/A</v>
      </c>
      <c r="AI37" s="27">
        <f t="shared" si="8"/>
        <v>0.07972080258</v>
      </c>
      <c r="AJ37" s="27">
        <f t="shared" si="9"/>
        <v>0.09862802785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167.9514281</v>
      </c>
      <c r="AB38" s="35">
        <v>0.0706</v>
      </c>
      <c r="AC38" s="14">
        <f t="shared" si="2"/>
        <v>0</v>
      </c>
      <c r="AD38" s="27">
        <f t="shared" si="3"/>
        <v>0.01348134715</v>
      </c>
      <c r="AE38" s="28" t="str">
        <f t="shared" si="4"/>
        <v>#N/A</v>
      </c>
      <c r="AF38" s="36">
        <f t="shared" si="5"/>
        <v>0.4497656526</v>
      </c>
      <c r="AG38" s="27">
        <f t="shared" si="6"/>
        <v>0.1704112326</v>
      </c>
      <c r="AH38" s="37" t="str">
        <f t="shared" si="7"/>
        <v>#N/A</v>
      </c>
      <c r="AI38" s="36">
        <f t="shared" si="8"/>
        <v>0.08920584469</v>
      </c>
      <c r="AJ38" s="27">
        <f t="shared" si="9"/>
        <v>0.09862802785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181.807421</v>
      </c>
      <c r="AB39" s="25">
        <v>0.0825</v>
      </c>
      <c r="AC39" s="14">
        <f t="shared" si="2"/>
        <v>0</v>
      </c>
      <c r="AD39" s="27">
        <f t="shared" si="3"/>
        <v>0.01348134715</v>
      </c>
      <c r="AE39" s="28" t="str">
        <f t="shared" si="4"/>
        <v>#N/A</v>
      </c>
      <c r="AF39" s="27">
        <f t="shared" si="5"/>
        <v>0.531542226</v>
      </c>
      <c r="AG39" s="27">
        <f t="shared" si="6"/>
        <v>0.1704112326</v>
      </c>
      <c r="AH39" s="28" t="str">
        <f t="shared" si="7"/>
        <v>#N/A</v>
      </c>
      <c r="AI39" s="27">
        <f t="shared" si="8"/>
        <v>0.1020421793</v>
      </c>
      <c r="AJ39" s="27">
        <f t="shared" si="9"/>
        <v>0.09862802785</v>
      </c>
      <c r="AK39" s="27">
        <f t="shared" ref="AK39:AK192" si="10">SUMPRODUCT(PRODUCT(AB3:AB38+1)-1)</f>
        <v>0.6795142814</v>
      </c>
      <c r="AL39" s="27">
        <f t="shared" ref="AL39:AL192" si="11">AVERAGE($AK$39:$AK$281)</f>
        <v>0.6189041132</v>
      </c>
      <c r="AM39" s="28" t="str">
        <f t="shared" ref="AM39:AM192" si="12">IF(AK39&lt;0,AK39,NA())</f>
        <v>#N/A</v>
      </c>
      <c r="AN39" s="27">
        <f t="shared" ref="AN39:AN192" si="13">STDEV(AB3:AB38)*SQRT(12)</f>
        <v>0.1599700505</v>
      </c>
      <c r="AO39" s="27">
        <f t="shared" ref="AO39:AO192" si="14">AVERAGE($AN$39:$AN$288)</f>
        <v>0.1024477438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173.5170026</v>
      </c>
      <c r="AB40" s="25">
        <v>-0.0456</v>
      </c>
      <c r="AC40" s="14">
        <f t="shared" si="2"/>
        <v>-0.0456</v>
      </c>
      <c r="AD40" s="27">
        <f t="shared" si="3"/>
        <v>0.01348134715</v>
      </c>
      <c r="AE40" s="28">
        <f t="shared" si="4"/>
        <v>-0.0456</v>
      </c>
      <c r="AF40" s="27">
        <f t="shared" si="5"/>
        <v>0.3515523814</v>
      </c>
      <c r="AG40" s="27">
        <f t="shared" si="6"/>
        <v>0.1704112326</v>
      </c>
      <c r="AH40" s="28" t="str">
        <f t="shared" si="7"/>
        <v>#N/A</v>
      </c>
      <c r="AI40" s="27">
        <f t="shared" si="8"/>
        <v>0.1187419969</v>
      </c>
      <c r="AJ40" s="27">
        <f t="shared" si="9"/>
        <v>0.09862802785</v>
      </c>
      <c r="AK40" s="27">
        <f t="shared" si="10"/>
        <v>0.8666059647</v>
      </c>
      <c r="AL40" s="27">
        <f t="shared" si="11"/>
        <v>0.6189041132</v>
      </c>
      <c r="AM40" s="28" t="str">
        <f t="shared" si="12"/>
        <v>#N/A</v>
      </c>
      <c r="AN40" s="27">
        <f t="shared" si="13"/>
        <v>0.1625565349</v>
      </c>
      <c r="AO40" s="27">
        <f t="shared" si="14"/>
        <v>0.1024477438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176.5709018</v>
      </c>
      <c r="AB41" s="25">
        <v>0.0176</v>
      </c>
      <c r="AC41" s="14">
        <f t="shared" si="2"/>
        <v>-0.02880256</v>
      </c>
      <c r="AD41" s="27">
        <f t="shared" si="3"/>
        <v>0.01348134715</v>
      </c>
      <c r="AE41" s="28" t="str">
        <f t="shared" si="4"/>
        <v>#N/A</v>
      </c>
      <c r="AF41" s="27">
        <f t="shared" si="5"/>
        <v>0.3637478466</v>
      </c>
      <c r="AG41" s="27">
        <f t="shared" si="6"/>
        <v>0.1704112326</v>
      </c>
      <c r="AH41" s="28" t="str">
        <f t="shared" si="7"/>
        <v>#N/A</v>
      </c>
      <c r="AI41" s="27">
        <f t="shared" si="8"/>
        <v>0.1176265701</v>
      </c>
      <c r="AJ41" s="27">
        <f t="shared" si="9"/>
        <v>0.09862802785</v>
      </c>
      <c r="AK41" s="27">
        <f t="shared" si="10"/>
        <v>0.7290970908</v>
      </c>
      <c r="AL41" s="27">
        <f t="shared" si="11"/>
        <v>0.6189041132</v>
      </c>
      <c r="AM41" s="28" t="str">
        <f t="shared" si="12"/>
        <v>#N/A</v>
      </c>
      <c r="AN41" s="27">
        <f t="shared" si="13"/>
        <v>0.1665324916</v>
      </c>
      <c r="AO41" s="27">
        <f t="shared" si="14"/>
        <v>0.1024477438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176.6768443</v>
      </c>
      <c r="AB42" s="25">
        <v>6.0E-4</v>
      </c>
      <c r="AC42" s="14">
        <f t="shared" si="2"/>
        <v>-0.02821984154</v>
      </c>
      <c r="AD42" s="27">
        <f t="shared" si="3"/>
        <v>0.01348134715</v>
      </c>
      <c r="AE42" s="28" t="str">
        <f t="shared" si="4"/>
        <v>#N/A</v>
      </c>
      <c r="AF42" s="27">
        <f t="shared" si="5"/>
        <v>0.3333653462</v>
      </c>
      <c r="AG42" s="27">
        <f t="shared" si="6"/>
        <v>0.1704112326</v>
      </c>
      <c r="AH42" s="28" t="str">
        <f t="shared" si="7"/>
        <v>#N/A</v>
      </c>
      <c r="AI42" s="27">
        <f t="shared" si="8"/>
        <v>0.1205007243</v>
      </c>
      <c r="AJ42" s="27">
        <f t="shared" si="9"/>
        <v>0.09862802785</v>
      </c>
      <c r="AK42" s="27">
        <f t="shared" si="10"/>
        <v>0.7597051701</v>
      </c>
      <c r="AL42" s="27">
        <f t="shared" si="11"/>
        <v>0.6189041132</v>
      </c>
      <c r="AM42" s="28" t="str">
        <f t="shared" si="12"/>
        <v>#N/A</v>
      </c>
      <c r="AN42" s="27">
        <f t="shared" si="13"/>
        <v>0.1662431942</v>
      </c>
      <c r="AO42" s="27">
        <f t="shared" si="14"/>
        <v>0.1024477438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179.1326525</v>
      </c>
      <c r="AB43" s="25">
        <v>0.0139</v>
      </c>
      <c r="AC43" s="14">
        <f t="shared" si="2"/>
        <v>-0.01471209733</v>
      </c>
      <c r="AD43" s="27">
        <f t="shared" si="3"/>
        <v>0.01348134715</v>
      </c>
      <c r="AE43" s="28" t="str">
        <f t="shared" si="4"/>
        <v>#N/A</v>
      </c>
      <c r="AF43" s="27">
        <f t="shared" si="5"/>
        <v>0.2788753425</v>
      </c>
      <c r="AG43" s="27">
        <f t="shared" si="6"/>
        <v>0.1704112326</v>
      </c>
      <c r="AH43" s="28" t="str">
        <f t="shared" si="7"/>
        <v>#N/A</v>
      </c>
      <c r="AI43" s="27">
        <f t="shared" si="8"/>
        <v>0.1155120261</v>
      </c>
      <c r="AJ43" s="27">
        <f t="shared" si="9"/>
        <v>0.09862802785</v>
      </c>
      <c r="AK43" s="27">
        <f t="shared" si="10"/>
        <v>0.6948320274</v>
      </c>
      <c r="AL43" s="27">
        <f t="shared" si="11"/>
        <v>0.6189041132</v>
      </c>
      <c r="AM43" s="28" t="str">
        <f t="shared" si="12"/>
        <v>#N/A</v>
      </c>
      <c r="AN43" s="27">
        <f t="shared" si="13"/>
        <v>0.1659780396</v>
      </c>
      <c r="AO43" s="27">
        <f t="shared" si="14"/>
        <v>0.1024477438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185.9755198</v>
      </c>
      <c r="AB44" s="25">
        <v>0.0382</v>
      </c>
      <c r="AC44" s="14">
        <f t="shared" si="2"/>
        <v>0</v>
      </c>
      <c r="AD44" s="27">
        <f t="shared" si="3"/>
        <v>0.01348134715</v>
      </c>
      <c r="AE44" s="28" t="str">
        <f t="shared" si="4"/>
        <v>#N/A</v>
      </c>
      <c r="AF44" s="27">
        <f t="shared" si="5"/>
        <v>0.3115957528</v>
      </c>
      <c r="AG44" s="27">
        <f t="shared" si="6"/>
        <v>0.1704112326</v>
      </c>
      <c r="AH44" s="28" t="str">
        <f t="shared" si="7"/>
        <v>#N/A</v>
      </c>
      <c r="AI44" s="27">
        <f t="shared" si="8"/>
        <v>0.1162344027</v>
      </c>
      <c r="AJ44" s="27">
        <f t="shared" si="9"/>
        <v>0.09862802785</v>
      </c>
      <c r="AK44" s="27">
        <f t="shared" si="10"/>
        <v>0.6991893529</v>
      </c>
      <c r="AL44" s="27">
        <f t="shared" si="11"/>
        <v>0.6189041132</v>
      </c>
      <c r="AM44" s="28" t="str">
        <f t="shared" si="12"/>
        <v>#N/A</v>
      </c>
      <c r="AN44" s="27">
        <f t="shared" si="13"/>
        <v>0.1659603151</v>
      </c>
      <c r="AO44" s="27">
        <f t="shared" si="14"/>
        <v>0.1024477438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185.0270447</v>
      </c>
      <c r="AB45" s="25">
        <v>-0.0051</v>
      </c>
      <c r="AC45" s="14">
        <f t="shared" si="2"/>
        <v>-0.0051</v>
      </c>
      <c r="AD45" s="27">
        <f t="shared" si="3"/>
        <v>0.01348134715</v>
      </c>
      <c r="AE45" s="28">
        <f t="shared" si="4"/>
        <v>-0.0051</v>
      </c>
      <c r="AF45" s="27">
        <f t="shared" si="5"/>
        <v>0.2493122206</v>
      </c>
      <c r="AG45" s="27">
        <f t="shared" si="6"/>
        <v>0.1704112326</v>
      </c>
      <c r="AH45" s="28" t="str">
        <f t="shared" si="7"/>
        <v>#N/A</v>
      </c>
      <c r="AI45" s="27">
        <f t="shared" si="8"/>
        <v>0.1169768586</v>
      </c>
      <c r="AJ45" s="27">
        <f t="shared" si="9"/>
        <v>0.09862802785</v>
      </c>
      <c r="AK45" s="27">
        <f t="shared" si="10"/>
        <v>0.745767824</v>
      </c>
      <c r="AL45" s="27">
        <f t="shared" si="11"/>
        <v>0.6189041132</v>
      </c>
      <c r="AM45" s="28" t="str">
        <f t="shared" si="12"/>
        <v>#N/A</v>
      </c>
      <c r="AN45" s="27">
        <f t="shared" si="13"/>
        <v>0.166419153</v>
      </c>
      <c r="AO45" s="27">
        <f t="shared" si="14"/>
        <v>0.1024477438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183.3618013</v>
      </c>
      <c r="AB46" s="25">
        <v>-0.009</v>
      </c>
      <c r="AC46" s="14">
        <f t="shared" si="2"/>
        <v>-0.0140541</v>
      </c>
      <c r="AD46" s="27">
        <f t="shared" si="3"/>
        <v>0.01348134715</v>
      </c>
      <c r="AE46" s="28">
        <f t="shared" si="4"/>
        <v>-0.009</v>
      </c>
      <c r="AF46" s="27">
        <f t="shared" si="5"/>
        <v>0.2208543641</v>
      </c>
      <c r="AG46" s="27">
        <f t="shared" si="6"/>
        <v>0.1704112326</v>
      </c>
      <c r="AH46" s="28" t="str">
        <f t="shared" si="7"/>
        <v>#N/A</v>
      </c>
      <c r="AI46" s="27">
        <f t="shared" si="8"/>
        <v>0.1203158986</v>
      </c>
      <c r="AJ46" s="27">
        <f t="shared" si="9"/>
        <v>0.09862802785</v>
      </c>
      <c r="AK46" s="27">
        <f t="shared" si="10"/>
        <v>0.5263770174</v>
      </c>
      <c r="AL46" s="27">
        <f t="shared" si="11"/>
        <v>0.6189041132</v>
      </c>
      <c r="AM46" s="28" t="str">
        <f t="shared" si="12"/>
        <v>#N/A</v>
      </c>
      <c r="AN46" s="27">
        <f t="shared" si="13"/>
        <v>0.1504250207</v>
      </c>
      <c r="AO46" s="27">
        <f t="shared" si="14"/>
        <v>0.1024477438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188.3675784</v>
      </c>
      <c r="AB47" s="25">
        <v>0.0273</v>
      </c>
      <c r="AC47" s="14">
        <f t="shared" si="2"/>
        <v>0</v>
      </c>
      <c r="AD47" s="27">
        <f t="shared" si="3"/>
        <v>0.01348134715</v>
      </c>
      <c r="AE47" s="28" t="str">
        <f t="shared" si="4"/>
        <v>#N/A</v>
      </c>
      <c r="AF47" s="27">
        <f t="shared" si="5"/>
        <v>0.2452181178</v>
      </c>
      <c r="AG47" s="27">
        <f t="shared" si="6"/>
        <v>0.1704112326</v>
      </c>
      <c r="AH47" s="28" t="str">
        <f t="shared" si="7"/>
        <v>#N/A</v>
      </c>
      <c r="AI47" s="27">
        <f t="shared" si="8"/>
        <v>0.1201525243</v>
      </c>
      <c r="AJ47" s="27">
        <f t="shared" si="9"/>
        <v>0.09862802785</v>
      </c>
      <c r="AK47" s="27">
        <f t="shared" si="10"/>
        <v>0.7392659817</v>
      </c>
      <c r="AL47" s="27">
        <f t="shared" si="11"/>
        <v>0.6189041132</v>
      </c>
      <c r="AM47" s="28" t="str">
        <f t="shared" si="12"/>
        <v>#N/A</v>
      </c>
      <c r="AN47" s="27">
        <f t="shared" si="13"/>
        <v>0.1250405782</v>
      </c>
      <c r="AO47" s="27">
        <f t="shared" si="14"/>
        <v>0.1024477438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196.6369151</v>
      </c>
      <c r="AB48" s="25">
        <v>0.0439</v>
      </c>
      <c r="AC48" s="14">
        <f t="shared" si="2"/>
        <v>0</v>
      </c>
      <c r="AD48" s="27">
        <f t="shared" si="3"/>
        <v>0.01348134715</v>
      </c>
      <c r="AE48" s="28" t="str">
        <f t="shared" si="4"/>
        <v>#N/A</v>
      </c>
      <c r="AF48" s="27">
        <f t="shared" si="5"/>
        <v>0.264108911</v>
      </c>
      <c r="AG48" s="27">
        <f t="shared" si="6"/>
        <v>0.1704112326</v>
      </c>
      <c r="AH48" s="28" t="str">
        <f t="shared" si="7"/>
        <v>#N/A</v>
      </c>
      <c r="AI48" s="27">
        <f t="shared" si="8"/>
        <v>0.1224626251</v>
      </c>
      <c r="AJ48" s="27">
        <f t="shared" si="9"/>
        <v>0.09862802785</v>
      </c>
      <c r="AK48" s="27">
        <f t="shared" si="10"/>
        <v>0.768007068</v>
      </c>
      <c r="AL48" s="27">
        <f t="shared" si="11"/>
        <v>0.6189041132</v>
      </c>
      <c r="AM48" s="28" t="str">
        <f t="shared" si="12"/>
        <v>#N/A</v>
      </c>
      <c r="AN48" s="27">
        <f t="shared" si="13"/>
        <v>0.1251602767</v>
      </c>
      <c r="AO48" s="27">
        <f t="shared" si="14"/>
        <v>0.1024477438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198.6622754</v>
      </c>
      <c r="AB49" s="25">
        <v>0.0103</v>
      </c>
      <c r="AC49" s="14">
        <f t="shared" si="2"/>
        <v>0</v>
      </c>
      <c r="AD49" s="27">
        <f t="shared" si="3"/>
        <v>0.01348134715</v>
      </c>
      <c r="AE49" s="28" t="str">
        <f t="shared" si="4"/>
        <v>#N/A</v>
      </c>
      <c r="AF49" s="27">
        <f t="shared" si="5"/>
        <v>0.2663651292</v>
      </c>
      <c r="AG49" s="27">
        <f t="shared" si="6"/>
        <v>0.1704112326</v>
      </c>
      <c r="AH49" s="28" t="str">
        <f t="shared" si="7"/>
        <v>#N/A</v>
      </c>
      <c r="AI49" s="27">
        <f t="shared" si="8"/>
        <v>0.1222867866</v>
      </c>
      <c r="AJ49" s="27">
        <f t="shared" si="9"/>
        <v>0.09862802785</v>
      </c>
      <c r="AK49" s="27">
        <f t="shared" si="10"/>
        <v>0.8678499932</v>
      </c>
      <c r="AL49" s="27">
        <f t="shared" si="11"/>
        <v>0.6189041132</v>
      </c>
      <c r="AM49" s="28" t="str">
        <f t="shared" si="12"/>
        <v>#N/A</v>
      </c>
      <c r="AN49" s="27">
        <f t="shared" si="13"/>
        <v>0.1249550273</v>
      </c>
      <c r="AO49" s="27">
        <f t="shared" si="14"/>
        <v>0.1024477438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202.1785976</v>
      </c>
      <c r="AB50" s="35">
        <v>0.0177</v>
      </c>
      <c r="AC50" s="14">
        <f t="shared" si="2"/>
        <v>0</v>
      </c>
      <c r="AD50" s="27">
        <f t="shared" si="3"/>
        <v>0.01348134715</v>
      </c>
      <c r="AE50" s="28" t="str">
        <f t="shared" si="4"/>
        <v>#N/A</v>
      </c>
      <c r="AF50" s="36">
        <f t="shared" si="5"/>
        <v>0.2037920717</v>
      </c>
      <c r="AG50" s="27">
        <f t="shared" si="6"/>
        <v>0.1704112326</v>
      </c>
      <c r="AH50" s="37" t="str">
        <f t="shared" si="7"/>
        <v>#N/A</v>
      </c>
      <c r="AI50" s="36">
        <f t="shared" si="8"/>
        <v>0.1093724039</v>
      </c>
      <c r="AJ50" s="27">
        <f t="shared" si="9"/>
        <v>0.09862802785</v>
      </c>
      <c r="AK50" s="27">
        <f t="shared" si="10"/>
        <v>0.9372639854</v>
      </c>
      <c r="AL50" s="27">
        <f t="shared" si="11"/>
        <v>0.6189041132</v>
      </c>
      <c r="AM50" s="28" t="str">
        <f t="shared" si="12"/>
        <v>#N/A</v>
      </c>
      <c r="AN50" s="27">
        <f t="shared" si="13"/>
        <v>0.1223027095</v>
      </c>
      <c r="AO50" s="27">
        <f t="shared" si="14"/>
        <v>0.1024477438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203.85668</v>
      </c>
      <c r="AB51" s="25">
        <v>0.0083</v>
      </c>
      <c r="AC51" s="14">
        <f t="shared" si="2"/>
        <v>0</v>
      </c>
      <c r="AD51" s="27">
        <f t="shared" si="3"/>
        <v>0.01348134715</v>
      </c>
      <c r="AE51" s="28" t="str">
        <f t="shared" si="4"/>
        <v>#N/A</v>
      </c>
      <c r="AF51" s="27">
        <f t="shared" si="5"/>
        <v>0.1212781025</v>
      </c>
      <c r="AG51" s="27">
        <f t="shared" si="6"/>
        <v>0.1704112326</v>
      </c>
      <c r="AH51" s="28" t="str">
        <f t="shared" si="7"/>
        <v>#N/A</v>
      </c>
      <c r="AI51" s="27">
        <f t="shared" si="8"/>
        <v>0.08189178558</v>
      </c>
      <c r="AJ51" s="27">
        <f t="shared" si="9"/>
        <v>0.09862802785</v>
      </c>
      <c r="AK51" s="27">
        <f t="shared" si="10"/>
        <v>0.9660486218</v>
      </c>
      <c r="AL51" s="27">
        <f t="shared" si="11"/>
        <v>0.6189041132</v>
      </c>
      <c r="AM51" s="37" t="str">
        <f t="shared" si="12"/>
        <v>#N/A</v>
      </c>
      <c r="AN51" s="27">
        <f t="shared" si="13"/>
        <v>0.1219228839</v>
      </c>
      <c r="AO51" s="27">
        <f t="shared" si="14"/>
        <v>0.1024477438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207.2610865</v>
      </c>
      <c r="AB52" s="25">
        <v>0.0167</v>
      </c>
      <c r="AC52" s="14">
        <f t="shared" si="2"/>
        <v>0</v>
      </c>
      <c r="AD52" s="27">
        <f t="shared" si="3"/>
        <v>0.01348134715</v>
      </c>
      <c r="AE52" s="28" t="str">
        <f t="shared" si="4"/>
        <v>#N/A</v>
      </c>
      <c r="AF52" s="27">
        <f t="shared" si="5"/>
        <v>0.1944713399</v>
      </c>
      <c r="AG52" s="27">
        <f t="shared" si="6"/>
        <v>0.1704112326</v>
      </c>
      <c r="AH52" s="28" t="str">
        <f t="shared" si="7"/>
        <v>#N/A</v>
      </c>
      <c r="AI52" s="27">
        <f t="shared" si="8"/>
        <v>0.05524056481</v>
      </c>
      <c r="AJ52" s="27">
        <f t="shared" si="9"/>
        <v>0.09862802785</v>
      </c>
      <c r="AK52" s="27">
        <f t="shared" si="10"/>
        <v>0.9484635594</v>
      </c>
      <c r="AL52" s="27">
        <f t="shared" si="11"/>
        <v>0.6189041132</v>
      </c>
      <c r="AM52" s="28" t="str">
        <f t="shared" si="12"/>
        <v>#N/A</v>
      </c>
      <c r="AN52" s="27">
        <f t="shared" si="13"/>
        <v>0.1220906314</v>
      </c>
      <c r="AO52" s="27">
        <f t="shared" si="14"/>
        <v>0.1024477438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208.877723</v>
      </c>
      <c r="AB53" s="25">
        <v>0.0078</v>
      </c>
      <c r="AC53" s="14">
        <f t="shared" si="2"/>
        <v>0</v>
      </c>
      <c r="AD53" s="27">
        <f t="shared" si="3"/>
        <v>0.01348134715</v>
      </c>
      <c r="AE53" s="28" t="str">
        <f t="shared" si="4"/>
        <v>#N/A</v>
      </c>
      <c r="AF53" s="27">
        <f t="shared" si="5"/>
        <v>0.1829679799</v>
      </c>
      <c r="AG53" s="27">
        <f t="shared" si="6"/>
        <v>0.1704112326</v>
      </c>
      <c r="AH53" s="28" t="str">
        <f t="shared" si="7"/>
        <v>#N/A</v>
      </c>
      <c r="AI53" s="27">
        <f t="shared" si="8"/>
        <v>0.05561186924</v>
      </c>
      <c r="AJ53" s="27">
        <f t="shared" si="9"/>
        <v>0.09862802785</v>
      </c>
      <c r="AK53" s="27">
        <f t="shared" si="10"/>
        <v>1.014647514</v>
      </c>
      <c r="AL53" s="27">
        <f t="shared" si="11"/>
        <v>0.6189041132</v>
      </c>
      <c r="AM53" s="28" t="str">
        <f t="shared" si="12"/>
        <v>#N/A</v>
      </c>
      <c r="AN53" s="27">
        <f t="shared" si="13"/>
        <v>0.1202241842</v>
      </c>
      <c r="AO53" s="27">
        <f t="shared" si="14"/>
        <v>0.1024477438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208.6479575</v>
      </c>
      <c r="AB54" s="25">
        <v>-0.0011</v>
      </c>
      <c r="AC54" s="14">
        <f t="shared" si="2"/>
        <v>-0.0011</v>
      </c>
      <c r="AD54" s="27">
        <f t="shared" si="3"/>
        <v>0.01348134715</v>
      </c>
      <c r="AE54" s="28">
        <f t="shared" si="4"/>
        <v>-0.0011</v>
      </c>
      <c r="AF54" s="27">
        <f t="shared" si="5"/>
        <v>0.1809581402</v>
      </c>
      <c r="AG54" s="27">
        <f t="shared" si="6"/>
        <v>0.1704112326</v>
      </c>
      <c r="AH54" s="28" t="str">
        <f t="shared" si="7"/>
        <v>#N/A</v>
      </c>
      <c r="AI54" s="27">
        <f t="shared" si="8"/>
        <v>0.05608988728</v>
      </c>
      <c r="AJ54" s="27">
        <f t="shared" si="9"/>
        <v>0.09862802785</v>
      </c>
      <c r="AK54" s="27">
        <f t="shared" si="10"/>
        <v>1.113859204</v>
      </c>
      <c r="AL54" s="27">
        <f t="shared" si="11"/>
        <v>0.6189041132</v>
      </c>
      <c r="AM54" s="28" t="str">
        <f t="shared" si="12"/>
        <v>#N/A</v>
      </c>
      <c r="AN54" s="27">
        <f t="shared" si="13"/>
        <v>0.1151647974</v>
      </c>
      <c r="AO54" s="27">
        <f t="shared" si="14"/>
        <v>0.1024477438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210.7553019</v>
      </c>
      <c r="AB55" s="25">
        <v>0.0101</v>
      </c>
      <c r="AC55" s="14">
        <f t="shared" si="2"/>
        <v>0</v>
      </c>
      <c r="AD55" s="27">
        <f t="shared" si="3"/>
        <v>0.01348134715</v>
      </c>
      <c r="AE55" s="28" t="str">
        <f t="shared" si="4"/>
        <v>#N/A</v>
      </c>
      <c r="AF55" s="27">
        <f t="shared" si="5"/>
        <v>0.1765320223</v>
      </c>
      <c r="AG55" s="27">
        <f t="shared" si="6"/>
        <v>0.1704112326</v>
      </c>
      <c r="AH55" s="28" t="str">
        <f t="shared" si="7"/>
        <v>#N/A</v>
      </c>
      <c r="AI55" s="27">
        <f t="shared" si="8"/>
        <v>0.05623136459</v>
      </c>
      <c r="AJ55" s="27">
        <f t="shared" si="9"/>
        <v>0.09862802785</v>
      </c>
      <c r="AK55" s="27">
        <f t="shared" si="10"/>
        <v>1.038750563</v>
      </c>
      <c r="AL55" s="27">
        <f t="shared" si="11"/>
        <v>0.6189041132</v>
      </c>
      <c r="AM55" s="28" t="str">
        <f t="shared" si="12"/>
        <v>#N/A</v>
      </c>
      <c r="AN55" s="27">
        <f t="shared" si="13"/>
        <v>0.1155709648</v>
      </c>
      <c r="AO55" s="27">
        <f t="shared" si="14"/>
        <v>0.1024477438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212.9260815</v>
      </c>
      <c r="AB56" s="25">
        <v>0.0103</v>
      </c>
      <c r="AC56" s="14">
        <f t="shared" si="2"/>
        <v>0</v>
      </c>
      <c r="AD56" s="27">
        <f t="shared" si="3"/>
        <v>0.01348134715</v>
      </c>
      <c r="AE56" s="28" t="str">
        <f t="shared" si="4"/>
        <v>#N/A</v>
      </c>
      <c r="AF56" s="27">
        <f t="shared" si="5"/>
        <v>0.1449145657</v>
      </c>
      <c r="AG56" s="27">
        <f t="shared" si="6"/>
        <v>0.1704112326</v>
      </c>
      <c r="AH56" s="28" t="str">
        <f t="shared" si="7"/>
        <v>#N/A</v>
      </c>
      <c r="AI56" s="27">
        <f t="shared" si="8"/>
        <v>0.04952318098</v>
      </c>
      <c r="AJ56" s="27">
        <f t="shared" si="9"/>
        <v>0.09862802785</v>
      </c>
      <c r="AK56" s="27">
        <f t="shared" si="10"/>
        <v>1.06802766</v>
      </c>
      <c r="AL56" s="27">
        <f t="shared" si="11"/>
        <v>0.6189041132</v>
      </c>
      <c r="AM56" s="28" t="str">
        <f t="shared" si="12"/>
        <v>#N/A</v>
      </c>
      <c r="AN56" s="27">
        <f t="shared" si="13"/>
        <v>0.1148154295</v>
      </c>
      <c r="AO56" s="27">
        <f t="shared" si="14"/>
        <v>0.1024477438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215.5024871</v>
      </c>
      <c r="AB57" s="25">
        <v>0.0121</v>
      </c>
      <c r="AC57" s="14">
        <f t="shared" si="2"/>
        <v>0</v>
      </c>
      <c r="AD57" s="27">
        <f t="shared" si="3"/>
        <v>0.01348134715</v>
      </c>
      <c r="AE57" s="28" t="str">
        <f t="shared" si="4"/>
        <v>#N/A</v>
      </c>
      <c r="AF57" s="27">
        <f t="shared" si="5"/>
        <v>0.164708043</v>
      </c>
      <c r="AG57" s="27">
        <f t="shared" si="6"/>
        <v>0.1704112326</v>
      </c>
      <c r="AH57" s="28" t="str">
        <f t="shared" si="7"/>
        <v>#N/A</v>
      </c>
      <c r="AI57" s="27">
        <f t="shared" si="8"/>
        <v>0.04612954092</v>
      </c>
      <c r="AJ57" s="27">
        <f t="shared" si="9"/>
        <v>0.09862802785</v>
      </c>
      <c r="AK57" s="27">
        <f t="shared" si="10"/>
        <v>1.09898367</v>
      </c>
      <c r="AL57" s="27">
        <f t="shared" si="11"/>
        <v>0.6189041132</v>
      </c>
      <c r="AM57" s="28" t="str">
        <f t="shared" si="12"/>
        <v>#N/A</v>
      </c>
      <c r="AN57" s="27">
        <f t="shared" si="13"/>
        <v>0.1140002151</v>
      </c>
      <c r="AO57" s="27">
        <f t="shared" si="14"/>
        <v>0.1024477438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209.7485707</v>
      </c>
      <c r="AB58" s="25">
        <v>-0.0267</v>
      </c>
      <c r="AC58" s="14">
        <f t="shared" si="2"/>
        <v>-0.0267</v>
      </c>
      <c r="AD58" s="27">
        <f t="shared" si="3"/>
        <v>0.01348134715</v>
      </c>
      <c r="AE58" s="28">
        <f t="shared" si="4"/>
        <v>-0.0267</v>
      </c>
      <c r="AF58" s="27">
        <f t="shared" si="5"/>
        <v>0.1439054876</v>
      </c>
      <c r="AG58" s="27">
        <f t="shared" si="6"/>
        <v>0.1704112326</v>
      </c>
      <c r="AH58" s="28" t="str">
        <f t="shared" si="7"/>
        <v>#N/A</v>
      </c>
      <c r="AI58" s="27">
        <f t="shared" si="8"/>
        <v>0.05732081171</v>
      </c>
      <c r="AJ58" s="27">
        <f t="shared" si="9"/>
        <v>0.09862802785</v>
      </c>
      <c r="AK58" s="27">
        <f t="shared" si="10"/>
        <v>1.126295038</v>
      </c>
      <c r="AL58" s="27">
        <f t="shared" si="11"/>
        <v>0.6189041132</v>
      </c>
      <c r="AM58" s="28" t="str">
        <f t="shared" si="12"/>
        <v>#N/A</v>
      </c>
      <c r="AN58" s="27">
        <f t="shared" si="13"/>
        <v>0.1133770763</v>
      </c>
      <c r="AO58" s="27">
        <f t="shared" si="14"/>
        <v>0.1024477438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206.329669</v>
      </c>
      <c r="AB59" s="25">
        <v>-0.0163</v>
      </c>
      <c r="AC59" s="14">
        <f t="shared" si="2"/>
        <v>-0.04256479</v>
      </c>
      <c r="AD59" s="27">
        <f t="shared" si="3"/>
        <v>0.01348134715</v>
      </c>
      <c r="AE59" s="28">
        <f t="shared" si="4"/>
        <v>-0.0163</v>
      </c>
      <c r="AF59" s="27">
        <f t="shared" si="5"/>
        <v>0.09535659319</v>
      </c>
      <c r="AG59" s="27">
        <f t="shared" si="6"/>
        <v>0.1704112326</v>
      </c>
      <c r="AH59" s="28" t="str">
        <f t="shared" si="7"/>
        <v>#N/A</v>
      </c>
      <c r="AI59" s="27">
        <f t="shared" si="8"/>
        <v>0.06060791277</v>
      </c>
      <c r="AJ59" s="27">
        <f t="shared" si="9"/>
        <v>0.09862802785</v>
      </c>
      <c r="AK59" s="27">
        <f t="shared" si="10"/>
        <v>1.114131127</v>
      </c>
      <c r="AL59" s="27">
        <f t="shared" si="11"/>
        <v>0.6189041132</v>
      </c>
      <c r="AM59" s="28" t="str">
        <f t="shared" si="12"/>
        <v>#N/A</v>
      </c>
      <c r="AN59" s="27">
        <f t="shared" si="13"/>
        <v>0.114144955</v>
      </c>
      <c r="AO59" s="27">
        <f t="shared" si="14"/>
        <v>0.1024477438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201.8316822</v>
      </c>
      <c r="AB60" s="25">
        <v>-0.0218</v>
      </c>
      <c r="AC60" s="14">
        <f t="shared" si="2"/>
        <v>-0.06343687758</v>
      </c>
      <c r="AD60" s="27">
        <f t="shared" si="3"/>
        <v>0.01348134715</v>
      </c>
      <c r="AE60" s="28">
        <f t="shared" si="4"/>
        <v>-0.0218</v>
      </c>
      <c r="AF60" s="27">
        <f t="shared" si="5"/>
        <v>0.02641806635</v>
      </c>
      <c r="AG60" s="27">
        <f t="shared" si="6"/>
        <v>0.1704112326</v>
      </c>
      <c r="AH60" s="28" t="str">
        <f t="shared" si="7"/>
        <v>#N/A</v>
      </c>
      <c r="AI60" s="27">
        <f t="shared" si="8"/>
        <v>0.05300061749</v>
      </c>
      <c r="AJ60" s="27">
        <f t="shared" si="9"/>
        <v>0.09862802785</v>
      </c>
      <c r="AK60" s="27">
        <f t="shared" si="10"/>
        <v>1.134747269</v>
      </c>
      <c r="AL60" s="27">
        <f t="shared" si="11"/>
        <v>0.6189041132</v>
      </c>
      <c r="AM60" s="28" t="str">
        <f t="shared" si="12"/>
        <v>#N/A</v>
      </c>
      <c r="AN60" s="27">
        <f t="shared" si="13"/>
        <v>0.1129198907</v>
      </c>
      <c r="AO60" s="27">
        <f t="shared" si="14"/>
        <v>0.1024477438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197.7546822</v>
      </c>
      <c r="AB61" s="25">
        <v>-0.0202</v>
      </c>
      <c r="AC61" s="14">
        <f t="shared" si="2"/>
        <v>-0.08235545265</v>
      </c>
      <c r="AD61" s="27">
        <f t="shared" si="3"/>
        <v>0.01348134715</v>
      </c>
      <c r="AE61" s="28">
        <f t="shared" si="4"/>
        <v>-0.0202</v>
      </c>
      <c r="AF61" s="27">
        <f t="shared" si="5"/>
        <v>-0.004568522805</v>
      </c>
      <c r="AG61" s="27">
        <f t="shared" si="6"/>
        <v>0.1704112326</v>
      </c>
      <c r="AH61" s="28">
        <f t="shared" si="7"/>
        <v>-0.004568522805</v>
      </c>
      <c r="AI61" s="27">
        <f t="shared" si="8"/>
        <v>0.05662016184</v>
      </c>
      <c r="AJ61" s="27">
        <f t="shared" si="9"/>
        <v>0.09862802785</v>
      </c>
      <c r="AK61" s="27">
        <f t="shared" si="10"/>
        <v>1.052698102</v>
      </c>
      <c r="AL61" s="27">
        <f t="shared" si="11"/>
        <v>0.6189041132</v>
      </c>
      <c r="AM61" s="28" t="str">
        <f t="shared" si="12"/>
        <v>#N/A</v>
      </c>
      <c r="AN61" s="27">
        <f t="shared" si="13"/>
        <v>0.1156750173</v>
      </c>
      <c r="AO61" s="27">
        <f t="shared" si="14"/>
        <v>0.1024477438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201.1560627</v>
      </c>
      <c r="AB62" s="35">
        <v>0.0172</v>
      </c>
      <c r="AC62" s="14">
        <f t="shared" si="2"/>
        <v>-0.06657196644</v>
      </c>
      <c r="AD62" s="27">
        <f t="shared" si="3"/>
        <v>0.01348134715</v>
      </c>
      <c r="AE62" s="28" t="str">
        <f t="shared" si="4"/>
        <v>#N/A</v>
      </c>
      <c r="AF62" s="36">
        <f t="shared" si="5"/>
        <v>-0.005057582192</v>
      </c>
      <c r="AG62" s="27">
        <f t="shared" si="6"/>
        <v>0.1704112326</v>
      </c>
      <c r="AH62" s="37">
        <f t="shared" si="7"/>
        <v>-0.005057582192</v>
      </c>
      <c r="AI62" s="36">
        <f t="shared" si="8"/>
        <v>0.05644910821</v>
      </c>
      <c r="AJ62" s="27">
        <f t="shared" si="9"/>
        <v>0.09862802785</v>
      </c>
      <c r="AK62" s="27">
        <f t="shared" si="10"/>
        <v>0.7790655462</v>
      </c>
      <c r="AL62" s="27">
        <f t="shared" si="11"/>
        <v>0.6189041132</v>
      </c>
      <c r="AM62" s="28" t="str">
        <f t="shared" si="12"/>
        <v>#N/A</v>
      </c>
      <c r="AN62" s="27">
        <f t="shared" si="13"/>
        <v>0.0980008552</v>
      </c>
      <c r="AO62" s="27">
        <f t="shared" si="14"/>
        <v>0.1024477438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204.2337505</v>
      </c>
      <c r="AB63" s="25">
        <v>0.0153</v>
      </c>
      <c r="AC63" s="14">
        <f t="shared" si="2"/>
        <v>-0.05229051752</v>
      </c>
      <c r="AD63" s="27">
        <f t="shared" si="3"/>
        <v>0.01348134715</v>
      </c>
      <c r="AE63" s="28" t="str">
        <f t="shared" si="4"/>
        <v>#N/A</v>
      </c>
      <c r="AF63" s="27">
        <f t="shared" si="5"/>
        <v>0.001849684419</v>
      </c>
      <c r="AG63" s="27">
        <f t="shared" si="6"/>
        <v>0.1704112326</v>
      </c>
      <c r="AH63" s="28" t="str">
        <f t="shared" si="7"/>
        <v>#N/A</v>
      </c>
      <c r="AI63" s="27">
        <f t="shared" si="8"/>
        <v>0.05802454026</v>
      </c>
      <c r="AJ63" s="27">
        <f t="shared" si="9"/>
        <v>0.09862802785</v>
      </c>
      <c r="AK63" s="27">
        <f t="shared" si="10"/>
        <v>0.7363898231</v>
      </c>
      <c r="AL63" s="27">
        <f t="shared" si="11"/>
        <v>0.6189041132</v>
      </c>
      <c r="AM63" s="37" t="str">
        <f t="shared" si="12"/>
        <v>#N/A</v>
      </c>
      <c r="AN63" s="27">
        <f t="shared" si="13"/>
        <v>0.09680971026</v>
      </c>
      <c r="AO63" s="27">
        <f t="shared" si="14"/>
        <v>0.1024477438</v>
      </c>
      <c r="AP63" s="27">
        <f t="shared" ref="AP63:AP192" si="15">SUMPRODUCT(PRODUCT(AB3:AB62+1)-1)</f>
        <v>1.011560627</v>
      </c>
      <c r="AQ63" s="27">
        <f t="shared" ref="AQ63:AQ192" si="16">AVERAGE($AP$63:$AP$281)</f>
        <v>1.130932029</v>
      </c>
      <c r="AR63" s="28" t="str">
        <f t="shared" ref="AR63:AR192" si="17">IF(AP63&lt;0,AP63,NA())</f>
        <v>#N/A</v>
      </c>
      <c r="AS63" s="27">
        <f t="shared" ref="AS63:AS192" si="18">STDEV(AB3:AB62)*SQRT(12)</f>
        <v>0.1360240851</v>
      </c>
      <c r="AT63" s="27">
        <f t="shared" ref="AT63:AT192" si="19">AVERAGE($AS$63:$AS$288)</f>
        <v>0.1016221866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214.9151757</v>
      </c>
      <c r="AB64" s="25">
        <v>0.0523</v>
      </c>
      <c r="AC64" s="14">
        <f t="shared" si="2"/>
        <v>-0.002725311589</v>
      </c>
      <c r="AD64" s="27">
        <f t="shared" si="3"/>
        <v>0.01348134715</v>
      </c>
      <c r="AE64" s="28" t="str">
        <f t="shared" si="4"/>
        <v>#N/A</v>
      </c>
      <c r="AF64" s="27">
        <f t="shared" si="5"/>
        <v>0.03692969698</v>
      </c>
      <c r="AG64" s="27">
        <f t="shared" si="6"/>
        <v>0.1704112326</v>
      </c>
      <c r="AH64" s="28" t="str">
        <f t="shared" si="7"/>
        <v>#N/A</v>
      </c>
      <c r="AI64" s="27">
        <f t="shared" si="8"/>
        <v>0.07687219618</v>
      </c>
      <c r="AJ64" s="27">
        <f t="shared" si="9"/>
        <v>0.09862802785</v>
      </c>
      <c r="AK64" s="27">
        <f t="shared" si="10"/>
        <v>0.7204611958</v>
      </c>
      <c r="AL64" s="27">
        <f t="shared" si="11"/>
        <v>0.6189041132</v>
      </c>
      <c r="AM64" s="28" t="str">
        <f t="shared" si="12"/>
        <v>#N/A</v>
      </c>
      <c r="AN64" s="27">
        <f t="shared" si="13"/>
        <v>0.09666599146</v>
      </c>
      <c r="AO64" s="27">
        <f t="shared" si="14"/>
        <v>0.1024477438</v>
      </c>
      <c r="AP64" s="27">
        <f t="shared" si="15"/>
        <v>1.096855755</v>
      </c>
      <c r="AQ64" s="27">
        <f t="shared" si="16"/>
        <v>1.130932029</v>
      </c>
      <c r="AR64" s="28" t="str">
        <f t="shared" si="17"/>
        <v>#N/A</v>
      </c>
      <c r="AS64" s="27">
        <f t="shared" si="18"/>
        <v>0.1348981309</v>
      </c>
      <c r="AT64" s="27">
        <f t="shared" si="19"/>
        <v>0.1016221866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222.7810711</v>
      </c>
      <c r="AB65" s="25">
        <v>0.0366</v>
      </c>
      <c r="AC65" s="14">
        <f t="shared" si="2"/>
        <v>0</v>
      </c>
      <c r="AD65" s="27">
        <f t="shared" si="3"/>
        <v>0.01348134715</v>
      </c>
      <c r="AE65" s="28" t="str">
        <f t="shared" si="4"/>
        <v>#N/A</v>
      </c>
      <c r="AF65" s="27">
        <f t="shared" si="5"/>
        <v>0.0665621392</v>
      </c>
      <c r="AG65" s="27">
        <f t="shared" si="6"/>
        <v>0.1704112326</v>
      </c>
      <c r="AH65" s="28" t="str">
        <f t="shared" si="7"/>
        <v>#N/A</v>
      </c>
      <c r="AI65" s="27">
        <f t="shared" si="8"/>
        <v>0.08381336409</v>
      </c>
      <c r="AJ65" s="27">
        <f t="shared" si="9"/>
        <v>0.09862802785</v>
      </c>
      <c r="AK65" s="27">
        <f t="shared" si="10"/>
        <v>0.674009539</v>
      </c>
      <c r="AL65" s="27">
        <f t="shared" si="11"/>
        <v>0.6189041132</v>
      </c>
      <c r="AM65" s="28" t="str">
        <f t="shared" si="12"/>
        <v>#N/A</v>
      </c>
      <c r="AN65" s="27">
        <f t="shared" si="13"/>
        <v>0.09114894979</v>
      </c>
      <c r="AO65" s="27">
        <f t="shared" si="14"/>
        <v>0.1024477438</v>
      </c>
      <c r="AP65" s="27">
        <f t="shared" si="15"/>
        <v>1.141629924</v>
      </c>
      <c r="AQ65" s="27">
        <f t="shared" si="16"/>
        <v>1.130932029</v>
      </c>
      <c r="AR65" s="28" t="str">
        <f t="shared" si="17"/>
        <v>#N/A</v>
      </c>
      <c r="AS65" s="27">
        <f t="shared" si="18"/>
        <v>0.1358225636</v>
      </c>
      <c r="AT65" s="27">
        <f t="shared" si="19"/>
        <v>0.1016221866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232.6725506</v>
      </c>
      <c r="AB66" s="25">
        <v>0.0444</v>
      </c>
      <c r="AC66" s="14">
        <f t="shared" si="2"/>
        <v>0</v>
      </c>
      <c r="AD66" s="27">
        <f t="shared" si="3"/>
        <v>0.01348134715</v>
      </c>
      <c r="AE66" s="28" t="str">
        <f t="shared" si="4"/>
        <v>#N/A</v>
      </c>
      <c r="AF66" s="27">
        <f t="shared" si="5"/>
        <v>0.1151441568</v>
      </c>
      <c r="AG66" s="27">
        <f t="shared" si="6"/>
        <v>0.1704112326</v>
      </c>
      <c r="AH66" s="28" t="str">
        <f t="shared" si="7"/>
        <v>#N/A</v>
      </c>
      <c r="AI66" s="27">
        <f t="shared" si="8"/>
        <v>0.09178692222</v>
      </c>
      <c r="AJ66" s="27">
        <f t="shared" si="9"/>
        <v>0.09862802785</v>
      </c>
      <c r="AK66" s="27">
        <f t="shared" si="10"/>
        <v>0.7206527398</v>
      </c>
      <c r="AL66" s="27">
        <f t="shared" si="11"/>
        <v>0.6189041132</v>
      </c>
      <c r="AM66" s="28" t="str">
        <f t="shared" si="12"/>
        <v>#N/A</v>
      </c>
      <c r="AN66" s="27">
        <f t="shared" si="13"/>
        <v>0.09192939061</v>
      </c>
      <c r="AO66" s="27">
        <f t="shared" si="14"/>
        <v>0.1024477438</v>
      </c>
      <c r="AP66" s="27">
        <f t="shared" si="15"/>
        <v>1.220235603</v>
      </c>
      <c r="AQ66" s="27">
        <f t="shared" si="16"/>
        <v>1.130932029</v>
      </c>
      <c r="AR66" s="28" t="str">
        <f t="shared" si="17"/>
        <v>#N/A</v>
      </c>
      <c r="AS66" s="27">
        <f t="shared" si="18"/>
        <v>0.1360655769</v>
      </c>
      <c r="AT66" s="27">
        <f t="shared" si="19"/>
        <v>0.1016221866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242.5378668</v>
      </c>
      <c r="AB67" s="25">
        <v>0.0424</v>
      </c>
      <c r="AC67" s="14">
        <f t="shared" si="2"/>
        <v>0</v>
      </c>
      <c r="AD67" s="27">
        <f t="shared" si="3"/>
        <v>0.01348134715</v>
      </c>
      <c r="AE67" s="28" t="str">
        <f t="shared" si="4"/>
        <v>#N/A</v>
      </c>
      <c r="AF67" s="27">
        <f t="shared" si="5"/>
        <v>0.1508031571</v>
      </c>
      <c r="AG67" s="27">
        <f t="shared" si="6"/>
        <v>0.1704112326</v>
      </c>
      <c r="AH67" s="28" t="str">
        <f t="shared" si="7"/>
        <v>#N/A</v>
      </c>
      <c r="AI67" s="27">
        <f t="shared" si="8"/>
        <v>0.09754241968</v>
      </c>
      <c r="AJ67" s="27">
        <f t="shared" si="9"/>
        <v>0.09862802785</v>
      </c>
      <c r="AK67" s="27">
        <f t="shared" si="10"/>
        <v>0.7559602516</v>
      </c>
      <c r="AL67" s="27">
        <f t="shared" si="11"/>
        <v>0.6189041132</v>
      </c>
      <c r="AM67" s="28" t="str">
        <f t="shared" si="12"/>
        <v>#N/A</v>
      </c>
      <c r="AN67" s="27">
        <f t="shared" si="13"/>
        <v>0.09333494982</v>
      </c>
      <c r="AO67" s="27">
        <f t="shared" si="14"/>
        <v>0.1024477438</v>
      </c>
      <c r="AP67" s="27">
        <f t="shared" si="15"/>
        <v>1.231989666</v>
      </c>
      <c r="AQ67" s="27">
        <f t="shared" si="16"/>
        <v>1.130932029</v>
      </c>
      <c r="AR67" s="28" t="str">
        <f t="shared" si="17"/>
        <v>#N/A</v>
      </c>
      <c r="AS67" s="27">
        <f t="shared" si="18"/>
        <v>0.1362912648</v>
      </c>
      <c r="AT67" s="27">
        <f t="shared" si="19"/>
        <v>0.1016221866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250.8326618</v>
      </c>
      <c r="AB68" s="25">
        <v>0.0342</v>
      </c>
      <c r="AC68" s="14">
        <f t="shared" si="2"/>
        <v>0</v>
      </c>
      <c r="AD68" s="27">
        <f t="shared" si="3"/>
        <v>0.01348134715</v>
      </c>
      <c r="AE68" s="28" t="str">
        <f t="shared" si="4"/>
        <v>#N/A</v>
      </c>
      <c r="AF68" s="27">
        <f t="shared" si="5"/>
        <v>0.1780269475</v>
      </c>
      <c r="AG68" s="27">
        <f t="shared" si="6"/>
        <v>0.1704112326</v>
      </c>
      <c r="AH68" s="28" t="str">
        <f t="shared" si="7"/>
        <v>#N/A</v>
      </c>
      <c r="AI68" s="27">
        <f t="shared" si="8"/>
        <v>0.09995065601</v>
      </c>
      <c r="AJ68" s="27">
        <f t="shared" si="9"/>
        <v>0.09862802785</v>
      </c>
      <c r="AK68" s="27">
        <f t="shared" si="10"/>
        <v>0.7315419225</v>
      </c>
      <c r="AL68" s="27">
        <f t="shared" si="11"/>
        <v>0.6189041132</v>
      </c>
      <c r="AM68" s="28" t="str">
        <f t="shared" si="12"/>
        <v>#N/A</v>
      </c>
      <c r="AN68" s="27">
        <f t="shared" si="13"/>
        <v>0.09148905321</v>
      </c>
      <c r="AO68" s="27">
        <f t="shared" si="14"/>
        <v>0.1024477438</v>
      </c>
      <c r="AP68" s="27">
        <f t="shared" si="15"/>
        <v>1.300628921</v>
      </c>
      <c r="AQ68" s="27">
        <f t="shared" si="16"/>
        <v>1.130932029</v>
      </c>
      <c r="AR68" s="28" t="str">
        <f t="shared" si="17"/>
        <v>#N/A</v>
      </c>
      <c r="AS68" s="27">
        <f t="shared" si="18"/>
        <v>0.1368641271</v>
      </c>
      <c r="AT68" s="27">
        <f t="shared" si="19"/>
        <v>0.1016221866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259.5616385</v>
      </c>
      <c r="AB69" s="25">
        <v>0.0348</v>
      </c>
      <c r="AC69" s="14">
        <f t="shared" si="2"/>
        <v>0</v>
      </c>
      <c r="AD69" s="27">
        <f t="shared" si="3"/>
        <v>0.01348134715</v>
      </c>
      <c r="AE69" s="28" t="str">
        <f t="shared" si="4"/>
        <v>#N/A</v>
      </c>
      <c r="AF69" s="27">
        <f t="shared" si="5"/>
        <v>0.2044484589</v>
      </c>
      <c r="AG69" s="27">
        <f t="shared" si="6"/>
        <v>0.1704112326</v>
      </c>
      <c r="AH69" s="28" t="str">
        <f t="shared" si="7"/>
        <v>#N/A</v>
      </c>
      <c r="AI69" s="27">
        <f t="shared" si="8"/>
        <v>0.1020055435</v>
      </c>
      <c r="AJ69" s="27">
        <f t="shared" si="9"/>
        <v>0.09862802785</v>
      </c>
      <c r="AK69" s="27">
        <f t="shared" si="10"/>
        <v>0.7690019324</v>
      </c>
      <c r="AL69" s="27">
        <f t="shared" si="11"/>
        <v>0.6189041132</v>
      </c>
      <c r="AM69" s="28" t="str">
        <f t="shared" si="12"/>
        <v>#N/A</v>
      </c>
      <c r="AN69" s="27">
        <f t="shared" si="13"/>
        <v>0.09208180369</v>
      </c>
      <c r="AO69" s="27">
        <f t="shared" si="14"/>
        <v>0.1024477438</v>
      </c>
      <c r="AP69" s="27">
        <f t="shared" si="15"/>
        <v>1.354587263</v>
      </c>
      <c r="AQ69" s="27">
        <f t="shared" si="16"/>
        <v>1.130932029</v>
      </c>
      <c r="AR69" s="28" t="str">
        <f t="shared" si="17"/>
        <v>#N/A</v>
      </c>
      <c r="AS69" s="27">
        <f t="shared" si="18"/>
        <v>0.137124946</v>
      </c>
      <c r="AT69" s="27">
        <f t="shared" si="19"/>
        <v>0.1016221866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278.0943395</v>
      </c>
      <c r="AB70" s="25">
        <v>0.0714</v>
      </c>
      <c r="AC70" s="14">
        <f t="shared" si="2"/>
        <v>0</v>
      </c>
      <c r="AD70" s="27">
        <f t="shared" si="3"/>
        <v>0.01348134715</v>
      </c>
      <c r="AE70" s="28" t="str">
        <f t="shared" si="4"/>
        <v>#N/A</v>
      </c>
      <c r="AF70" s="27">
        <f t="shared" si="5"/>
        <v>0.3258461717</v>
      </c>
      <c r="AG70" s="27">
        <f t="shared" si="6"/>
        <v>0.1704112326</v>
      </c>
      <c r="AH70" s="28" t="str">
        <f t="shared" si="7"/>
        <v>#N/A</v>
      </c>
      <c r="AI70" s="27">
        <f t="shared" si="8"/>
        <v>0.1043351375</v>
      </c>
      <c r="AJ70" s="27">
        <f t="shared" si="9"/>
        <v>0.09862802785</v>
      </c>
      <c r="AK70" s="27">
        <f t="shared" si="10"/>
        <v>0.7525736713</v>
      </c>
      <c r="AL70" s="27">
        <f t="shared" si="11"/>
        <v>0.6189041132</v>
      </c>
      <c r="AM70" s="28" t="str">
        <f t="shared" si="12"/>
        <v>#N/A</v>
      </c>
      <c r="AN70" s="27">
        <f t="shared" si="13"/>
        <v>0.09122996793</v>
      </c>
      <c r="AO70" s="27">
        <f t="shared" si="14"/>
        <v>0.1024477438</v>
      </c>
      <c r="AP70" s="27">
        <f t="shared" si="15"/>
        <v>1.141248704</v>
      </c>
      <c r="AQ70" s="27">
        <f t="shared" si="16"/>
        <v>1.130932029</v>
      </c>
      <c r="AR70" s="28" t="str">
        <f t="shared" si="17"/>
        <v>#N/A</v>
      </c>
      <c r="AS70" s="27">
        <f t="shared" si="18"/>
        <v>0.1256205937</v>
      </c>
      <c r="AT70" s="27">
        <f t="shared" si="19"/>
        <v>0.1016221866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285.880981</v>
      </c>
      <c r="AB71" s="25">
        <v>0.028</v>
      </c>
      <c r="AC71" s="14">
        <f t="shared" si="2"/>
        <v>0</v>
      </c>
      <c r="AD71" s="27">
        <f t="shared" si="3"/>
        <v>0.01348134715</v>
      </c>
      <c r="AE71" s="28" t="str">
        <f t="shared" si="4"/>
        <v>#N/A</v>
      </c>
      <c r="AF71" s="27">
        <f t="shared" si="5"/>
        <v>0.3855544012</v>
      </c>
      <c r="AG71" s="27">
        <f t="shared" si="6"/>
        <v>0.1704112326</v>
      </c>
      <c r="AH71" s="28" t="str">
        <f t="shared" si="7"/>
        <v>#N/A</v>
      </c>
      <c r="AI71" s="27">
        <f t="shared" si="8"/>
        <v>0.09452305154</v>
      </c>
      <c r="AJ71" s="27">
        <f t="shared" si="9"/>
        <v>0.09862802785</v>
      </c>
      <c r="AK71" s="27">
        <f t="shared" si="10"/>
        <v>0.8515998732</v>
      </c>
      <c r="AL71" s="27">
        <f t="shared" si="11"/>
        <v>0.6189041132</v>
      </c>
      <c r="AM71" s="28" t="str">
        <f t="shared" si="12"/>
        <v>#N/A</v>
      </c>
      <c r="AN71" s="27">
        <f t="shared" si="13"/>
        <v>0.09664965253</v>
      </c>
      <c r="AO71" s="27">
        <f t="shared" si="14"/>
        <v>0.1024477438</v>
      </c>
      <c r="AP71" s="27">
        <f t="shared" si="15"/>
        <v>1.637845075</v>
      </c>
      <c r="AQ71" s="27">
        <f t="shared" si="16"/>
        <v>1.130932029</v>
      </c>
      <c r="AR71" s="28" t="str">
        <f t="shared" si="17"/>
        <v>#N/A</v>
      </c>
      <c r="AS71" s="27">
        <f t="shared" si="18"/>
        <v>0.1101159591</v>
      </c>
      <c r="AT71" s="27">
        <f t="shared" si="19"/>
        <v>0.1016221866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287.2817978</v>
      </c>
      <c r="AB72" s="25">
        <v>0.0049</v>
      </c>
      <c r="AC72" s="14">
        <f t="shared" si="2"/>
        <v>0</v>
      </c>
      <c r="AD72" s="27">
        <f t="shared" si="3"/>
        <v>0.01348134715</v>
      </c>
      <c r="AE72" s="28" t="str">
        <f t="shared" si="4"/>
        <v>#N/A</v>
      </c>
      <c r="AF72" s="27">
        <f t="shared" si="5"/>
        <v>0.4233731525</v>
      </c>
      <c r="AG72" s="27">
        <f t="shared" si="6"/>
        <v>0.1704112326</v>
      </c>
      <c r="AH72" s="28" t="str">
        <f t="shared" si="7"/>
        <v>#N/A</v>
      </c>
      <c r="AI72" s="27">
        <f t="shared" si="8"/>
        <v>0.08217796099</v>
      </c>
      <c r="AJ72" s="27">
        <f t="shared" si="9"/>
        <v>0.09862802785</v>
      </c>
      <c r="AK72" s="27">
        <f t="shared" si="10"/>
        <v>0.8898378373</v>
      </c>
      <c r="AL72" s="27">
        <f t="shared" si="11"/>
        <v>0.6189041132</v>
      </c>
      <c r="AM72" s="28" t="str">
        <f t="shared" si="12"/>
        <v>#N/A</v>
      </c>
      <c r="AN72" s="27">
        <f t="shared" si="13"/>
        <v>0.096626079</v>
      </c>
      <c r="AO72" s="27">
        <f t="shared" si="14"/>
        <v>0.1024477438</v>
      </c>
      <c r="AP72" s="27">
        <f t="shared" si="15"/>
        <v>1.683262158</v>
      </c>
      <c r="AQ72" s="27">
        <f t="shared" si="16"/>
        <v>1.130932029</v>
      </c>
      <c r="AR72" s="28" t="str">
        <f t="shared" si="17"/>
        <v>#N/A</v>
      </c>
      <c r="AS72" s="27">
        <f t="shared" si="18"/>
        <v>0.1101923156</v>
      </c>
      <c r="AT72" s="27">
        <f t="shared" si="19"/>
        <v>0.1016221866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281.1052391</v>
      </c>
      <c r="AB73" s="25">
        <v>-0.0215</v>
      </c>
      <c r="AC73" s="14">
        <f t="shared" si="2"/>
        <v>-0.0215</v>
      </c>
      <c r="AD73" s="27">
        <f t="shared" si="3"/>
        <v>0.01348134715</v>
      </c>
      <c r="AE73" s="28">
        <f t="shared" si="4"/>
        <v>-0.0215</v>
      </c>
      <c r="AF73" s="27">
        <f t="shared" si="5"/>
        <v>0.4214846191</v>
      </c>
      <c r="AG73" s="27">
        <f t="shared" si="6"/>
        <v>0.1704112326</v>
      </c>
      <c r="AH73" s="28" t="str">
        <f t="shared" si="7"/>
        <v>#N/A</v>
      </c>
      <c r="AI73" s="27">
        <f t="shared" si="8"/>
        <v>0.08305179107</v>
      </c>
      <c r="AJ73" s="27">
        <f t="shared" si="9"/>
        <v>0.09862802785</v>
      </c>
      <c r="AK73" s="27">
        <f t="shared" si="10"/>
        <v>0.8468326779</v>
      </c>
      <c r="AL73" s="27">
        <f t="shared" si="11"/>
        <v>0.6189041132</v>
      </c>
      <c r="AM73" s="28" t="str">
        <f t="shared" si="12"/>
        <v>#N/A</v>
      </c>
      <c r="AN73" s="27">
        <f t="shared" si="13"/>
        <v>0.0967325754</v>
      </c>
      <c r="AO73" s="27">
        <f t="shared" si="14"/>
        <v>0.1024477438</v>
      </c>
      <c r="AP73" s="27">
        <f t="shared" si="15"/>
        <v>1.72888386</v>
      </c>
      <c r="AQ73" s="27">
        <f t="shared" si="16"/>
        <v>1.130932029</v>
      </c>
      <c r="AR73" s="28" t="str">
        <f t="shared" si="17"/>
        <v>#N/A</v>
      </c>
      <c r="AS73" s="27">
        <f t="shared" si="18"/>
        <v>0.1095482896</v>
      </c>
      <c r="AT73" s="27">
        <f t="shared" si="19"/>
        <v>0.1016221866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281.9485548</v>
      </c>
      <c r="AB74" s="35">
        <v>0.003</v>
      </c>
      <c r="AC74" s="14">
        <f t="shared" si="2"/>
        <v>-0.0185645</v>
      </c>
      <c r="AD74" s="27">
        <f t="shared" si="3"/>
        <v>0.01348134715</v>
      </c>
      <c r="AE74" s="28" t="str">
        <f t="shared" si="4"/>
        <v>#N/A</v>
      </c>
      <c r="AF74" s="36">
        <f t="shared" si="5"/>
        <v>0.4016408503</v>
      </c>
      <c r="AG74" s="27">
        <f t="shared" si="6"/>
        <v>0.1704112326</v>
      </c>
      <c r="AH74" s="37" t="str">
        <f t="shared" si="7"/>
        <v>#N/A</v>
      </c>
      <c r="AI74" s="36">
        <f t="shared" si="8"/>
        <v>0.08657833027</v>
      </c>
      <c r="AJ74" s="27">
        <f t="shared" si="9"/>
        <v>0.09862802785</v>
      </c>
      <c r="AK74" s="27">
        <f t="shared" si="10"/>
        <v>0.7918946706</v>
      </c>
      <c r="AL74" s="27">
        <f t="shared" si="11"/>
        <v>0.6189041132</v>
      </c>
      <c r="AM74" s="28" t="str">
        <f t="shared" si="12"/>
        <v>#N/A</v>
      </c>
      <c r="AN74" s="27">
        <f t="shared" si="13"/>
        <v>0.09921458562</v>
      </c>
      <c r="AO74" s="27">
        <f t="shared" si="14"/>
        <v>0.1024477438</v>
      </c>
      <c r="AP74" s="27">
        <f t="shared" si="15"/>
        <v>1.741210202</v>
      </c>
      <c r="AQ74" s="27">
        <f t="shared" si="16"/>
        <v>1.130932029</v>
      </c>
      <c r="AR74" s="28" t="str">
        <f t="shared" si="17"/>
        <v>#N/A</v>
      </c>
      <c r="AS74" s="27">
        <f t="shared" si="18"/>
        <v>0.1092121448</v>
      </c>
      <c r="AT74" s="27">
        <f t="shared" si="19"/>
        <v>0.1016221866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289.138243</v>
      </c>
      <c r="AB75" s="25">
        <v>0.0255</v>
      </c>
      <c r="AC75" s="14">
        <f t="shared" si="2"/>
        <v>0</v>
      </c>
      <c r="AD75" s="27">
        <f t="shared" si="3"/>
        <v>0.01348134715</v>
      </c>
      <c r="AE75" s="28" t="str">
        <f t="shared" si="4"/>
        <v>#N/A</v>
      </c>
      <c r="AF75" s="27">
        <f t="shared" si="5"/>
        <v>0.4157221432</v>
      </c>
      <c r="AG75" s="27">
        <f t="shared" si="6"/>
        <v>0.1704112326</v>
      </c>
      <c r="AH75" s="28" t="str">
        <f t="shared" si="7"/>
        <v>#N/A</v>
      </c>
      <c r="AI75" s="27">
        <f t="shared" si="8"/>
        <v>0.08543441929</v>
      </c>
      <c r="AJ75" s="27">
        <f t="shared" si="9"/>
        <v>0.09862802785</v>
      </c>
      <c r="AK75" s="27">
        <f t="shared" si="10"/>
        <v>0.6787505647</v>
      </c>
      <c r="AL75" s="27">
        <f t="shared" si="11"/>
        <v>0.6189041132</v>
      </c>
      <c r="AM75" s="37" t="str">
        <f t="shared" si="12"/>
        <v>#N/A</v>
      </c>
      <c r="AN75" s="27">
        <f t="shared" si="13"/>
        <v>0.09417775847</v>
      </c>
      <c r="AO75" s="27">
        <f t="shared" si="14"/>
        <v>0.1024477438</v>
      </c>
      <c r="AP75" s="27">
        <f t="shared" si="15"/>
        <v>1.741756913</v>
      </c>
      <c r="AQ75" s="27">
        <f t="shared" si="16"/>
        <v>1.130932029</v>
      </c>
      <c r="AR75" s="28" t="str">
        <f t="shared" si="17"/>
        <v>#N/A</v>
      </c>
      <c r="AS75" s="27">
        <f t="shared" si="18"/>
        <v>0.1092067352</v>
      </c>
      <c r="AT75" s="27">
        <f t="shared" si="19"/>
        <v>0.1016221866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290.9887277</v>
      </c>
      <c r="AB76" s="25">
        <v>0.0064</v>
      </c>
      <c r="AC76" s="14">
        <f t="shared" si="2"/>
        <v>0</v>
      </c>
      <c r="AD76" s="27">
        <f t="shared" si="3"/>
        <v>0.01348134715</v>
      </c>
      <c r="AE76" s="28" t="str">
        <f t="shared" si="4"/>
        <v>#N/A</v>
      </c>
      <c r="AF76" s="27">
        <f t="shared" si="5"/>
        <v>0.3539701272</v>
      </c>
      <c r="AG76" s="27">
        <f t="shared" si="6"/>
        <v>0.1704112326</v>
      </c>
      <c r="AH76" s="28" t="str">
        <f t="shared" si="7"/>
        <v>#N/A</v>
      </c>
      <c r="AI76" s="27">
        <f t="shared" si="8"/>
        <v>0.084493932</v>
      </c>
      <c r="AJ76" s="27">
        <f t="shared" si="9"/>
        <v>0.09862802785</v>
      </c>
      <c r="AK76" s="27">
        <f t="shared" si="10"/>
        <v>0.5903544611</v>
      </c>
      <c r="AL76" s="27">
        <f t="shared" si="11"/>
        <v>0.6189041132</v>
      </c>
      <c r="AM76" s="28" t="str">
        <f t="shared" si="12"/>
        <v>#N/A</v>
      </c>
      <c r="AN76" s="27">
        <f t="shared" si="13"/>
        <v>0.08548797019</v>
      </c>
      <c r="AO76" s="27">
        <f t="shared" si="14"/>
        <v>0.1024477438</v>
      </c>
      <c r="AP76" s="27">
        <f t="shared" si="15"/>
        <v>1.763585329</v>
      </c>
      <c r="AQ76" s="27">
        <f t="shared" si="16"/>
        <v>1.130932029</v>
      </c>
      <c r="AR76" s="28" t="str">
        <f t="shared" si="17"/>
        <v>#N/A</v>
      </c>
      <c r="AS76" s="27">
        <f t="shared" si="18"/>
        <v>0.1092664205</v>
      </c>
      <c r="AT76" s="27">
        <f t="shared" si="19"/>
        <v>0.1016221866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293.2584398</v>
      </c>
      <c r="AB77" s="25">
        <v>0.0078</v>
      </c>
      <c r="AC77" s="14">
        <f t="shared" si="2"/>
        <v>0</v>
      </c>
      <c r="AD77" s="27">
        <f t="shared" si="3"/>
        <v>0.01348134715</v>
      </c>
      <c r="AE77" s="28" t="str">
        <f t="shared" si="4"/>
        <v>#N/A</v>
      </c>
      <c r="AF77" s="27">
        <f t="shared" si="5"/>
        <v>0.3163525895</v>
      </c>
      <c r="AG77" s="27">
        <f t="shared" si="6"/>
        <v>0.1704112326</v>
      </c>
      <c r="AH77" s="28" t="str">
        <f t="shared" si="7"/>
        <v>#N/A</v>
      </c>
      <c r="AI77" s="27">
        <f t="shared" si="8"/>
        <v>0.085397014</v>
      </c>
      <c r="AJ77" s="27">
        <f t="shared" si="9"/>
        <v>0.09862802785</v>
      </c>
      <c r="AK77" s="27">
        <f t="shared" si="10"/>
        <v>0.6770041174</v>
      </c>
      <c r="AL77" s="27">
        <f t="shared" si="11"/>
        <v>0.6189041132</v>
      </c>
      <c r="AM77" s="28" t="str">
        <f t="shared" si="12"/>
        <v>#N/A</v>
      </c>
      <c r="AN77" s="27">
        <f t="shared" si="13"/>
        <v>0.07817037985</v>
      </c>
      <c r="AO77" s="27">
        <f t="shared" si="14"/>
        <v>0.1024477438</v>
      </c>
      <c r="AP77" s="27">
        <f t="shared" si="15"/>
        <v>1.828508365</v>
      </c>
      <c r="AQ77" s="27">
        <f t="shared" si="16"/>
        <v>1.130932029</v>
      </c>
      <c r="AR77" s="28" t="str">
        <f t="shared" si="17"/>
        <v>#N/A</v>
      </c>
      <c r="AS77" s="27">
        <f t="shared" si="18"/>
        <v>0.1082771665</v>
      </c>
      <c r="AT77" s="27">
        <f t="shared" si="19"/>
        <v>0.1016221866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294.7833837</v>
      </c>
      <c r="AB78" s="25">
        <v>0.0052</v>
      </c>
      <c r="AC78" s="14">
        <f t="shared" si="2"/>
        <v>0</v>
      </c>
      <c r="AD78" s="27">
        <f t="shared" si="3"/>
        <v>0.01348134715</v>
      </c>
      <c r="AE78" s="28" t="str">
        <f t="shared" si="4"/>
        <v>#N/A</v>
      </c>
      <c r="AF78" s="27">
        <f t="shared" si="5"/>
        <v>0.2669452537</v>
      </c>
      <c r="AG78" s="27">
        <f t="shared" si="6"/>
        <v>0.1704112326</v>
      </c>
      <c r="AH78" s="28" t="str">
        <f t="shared" si="7"/>
        <v>#N/A</v>
      </c>
      <c r="AI78" s="27">
        <f t="shared" si="8"/>
        <v>0.08388552264</v>
      </c>
      <c r="AJ78" s="27">
        <f t="shared" si="9"/>
        <v>0.09862802785</v>
      </c>
      <c r="AK78" s="27">
        <f t="shared" si="10"/>
        <v>0.660853724</v>
      </c>
      <c r="AL78" s="27">
        <f t="shared" si="11"/>
        <v>0.6189041132</v>
      </c>
      <c r="AM78" s="28" t="str">
        <f t="shared" si="12"/>
        <v>#N/A</v>
      </c>
      <c r="AN78" s="27">
        <f t="shared" si="13"/>
        <v>0.07825081226</v>
      </c>
      <c r="AO78" s="27">
        <f t="shared" si="14"/>
        <v>0.1024477438</v>
      </c>
      <c r="AP78" s="27">
        <f t="shared" si="15"/>
        <v>1.967798782</v>
      </c>
      <c r="AQ78" s="27">
        <f t="shared" si="16"/>
        <v>1.130932029</v>
      </c>
      <c r="AR78" s="28" t="str">
        <f t="shared" si="17"/>
        <v>#N/A</v>
      </c>
      <c r="AS78" s="27">
        <f t="shared" si="18"/>
        <v>0.105195637</v>
      </c>
      <c r="AT78" s="27">
        <f t="shared" si="19"/>
        <v>0.1016221866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292.7493784</v>
      </c>
      <c r="AB79" s="25">
        <v>-0.0069</v>
      </c>
      <c r="AC79" s="14">
        <f t="shared" si="2"/>
        <v>-0.0069</v>
      </c>
      <c r="AD79" s="27">
        <f t="shared" si="3"/>
        <v>0.01348134715</v>
      </c>
      <c r="AE79" s="28">
        <f t="shared" si="4"/>
        <v>-0.0069</v>
      </c>
      <c r="AF79" s="27">
        <f t="shared" si="5"/>
        <v>0.2070254522</v>
      </c>
      <c r="AG79" s="27">
        <f t="shared" si="6"/>
        <v>0.1704112326</v>
      </c>
      <c r="AH79" s="28" t="str">
        <f t="shared" si="7"/>
        <v>#N/A</v>
      </c>
      <c r="AI79" s="27">
        <f t="shared" si="8"/>
        <v>0.08412294034</v>
      </c>
      <c r="AJ79" s="27">
        <f t="shared" si="9"/>
        <v>0.09862802785</v>
      </c>
      <c r="AK79" s="27">
        <f t="shared" si="10"/>
        <v>0.6684890699</v>
      </c>
      <c r="AL79" s="27">
        <f t="shared" si="11"/>
        <v>0.6189041132</v>
      </c>
      <c r="AM79" s="28" t="str">
        <f t="shared" si="12"/>
        <v>#N/A</v>
      </c>
      <c r="AN79" s="27">
        <f t="shared" si="13"/>
        <v>0.07801666428</v>
      </c>
      <c r="AO79" s="27">
        <f t="shared" si="14"/>
        <v>0.1024477438</v>
      </c>
      <c r="AP79" s="27">
        <f t="shared" si="15"/>
        <v>1.88040102</v>
      </c>
      <c r="AQ79" s="27">
        <f t="shared" si="16"/>
        <v>1.130932029</v>
      </c>
      <c r="AR79" s="28" t="str">
        <f t="shared" si="17"/>
        <v>#N/A</v>
      </c>
      <c r="AS79" s="27">
        <f t="shared" si="18"/>
        <v>0.1050793526</v>
      </c>
      <c r="AT79" s="27">
        <f t="shared" si="19"/>
        <v>0.1016221866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296.233096</v>
      </c>
      <c r="AB80" s="25">
        <v>0.0119</v>
      </c>
      <c r="AC80" s="14">
        <f t="shared" si="2"/>
        <v>0</v>
      </c>
      <c r="AD80" s="27">
        <f t="shared" si="3"/>
        <v>0.01348134715</v>
      </c>
      <c r="AE80" s="28" t="str">
        <f t="shared" si="4"/>
        <v>#N/A</v>
      </c>
      <c r="AF80" s="27">
        <f t="shared" si="5"/>
        <v>0.180998893</v>
      </c>
      <c r="AG80" s="27">
        <f t="shared" si="6"/>
        <v>0.1704112326</v>
      </c>
      <c r="AH80" s="28" t="str">
        <f t="shared" si="7"/>
        <v>#N/A</v>
      </c>
      <c r="AI80" s="27">
        <f t="shared" si="8"/>
        <v>0.08180275057</v>
      </c>
      <c r="AJ80" s="27">
        <f t="shared" si="9"/>
        <v>0.09862802785</v>
      </c>
      <c r="AK80" s="27">
        <f t="shared" si="10"/>
        <v>0.6342602775</v>
      </c>
      <c r="AL80" s="27">
        <f t="shared" si="11"/>
        <v>0.6189041132</v>
      </c>
      <c r="AM80" s="28" t="str">
        <f t="shared" si="12"/>
        <v>#N/A</v>
      </c>
      <c r="AN80" s="27">
        <f t="shared" si="13"/>
        <v>0.07899545677</v>
      </c>
      <c r="AO80" s="27">
        <f t="shared" si="14"/>
        <v>0.1024477438</v>
      </c>
      <c r="AP80" s="27">
        <f t="shared" si="15"/>
        <v>1.872591135</v>
      </c>
      <c r="AQ80" s="27">
        <f t="shared" si="16"/>
        <v>1.130932029</v>
      </c>
      <c r="AR80" s="28" t="str">
        <f t="shared" si="17"/>
        <v>#N/A</v>
      </c>
      <c r="AS80" s="27">
        <f t="shared" si="18"/>
        <v>0.1052034117</v>
      </c>
      <c r="AT80" s="27">
        <f t="shared" si="19"/>
        <v>0.1016221866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305.8606716</v>
      </c>
      <c r="AB81" s="25">
        <v>0.0325</v>
      </c>
      <c r="AC81" s="14">
        <f t="shared" si="2"/>
        <v>0</v>
      </c>
      <c r="AD81" s="27">
        <f t="shared" si="3"/>
        <v>0.01348134715</v>
      </c>
      <c r="AE81" s="28" t="str">
        <f t="shared" si="4"/>
        <v>#N/A</v>
      </c>
      <c r="AF81" s="27">
        <f t="shared" si="5"/>
        <v>0.1783739438</v>
      </c>
      <c r="AG81" s="27">
        <f t="shared" si="6"/>
        <v>0.1704112326</v>
      </c>
      <c r="AH81" s="28" t="str">
        <f t="shared" si="7"/>
        <v>#N/A</v>
      </c>
      <c r="AI81" s="27">
        <f t="shared" si="8"/>
        <v>0.0812012763</v>
      </c>
      <c r="AJ81" s="27">
        <f t="shared" si="9"/>
        <v>0.09862802785</v>
      </c>
      <c r="AK81" s="27">
        <f t="shared" si="10"/>
        <v>0.5928606962</v>
      </c>
      <c r="AL81" s="27">
        <f t="shared" si="11"/>
        <v>0.6189041132</v>
      </c>
      <c r="AM81" s="28" t="str">
        <f t="shared" si="12"/>
        <v>#N/A</v>
      </c>
      <c r="AN81" s="27">
        <f t="shared" si="13"/>
        <v>0.07767989015</v>
      </c>
      <c r="AO81" s="27">
        <f t="shared" si="14"/>
        <v>0.1024477438</v>
      </c>
      <c r="AP81" s="27">
        <f t="shared" si="15"/>
        <v>1.920207926</v>
      </c>
      <c r="AQ81" s="27">
        <f t="shared" si="16"/>
        <v>1.130932029</v>
      </c>
      <c r="AR81" s="28" t="str">
        <f t="shared" si="17"/>
        <v>#N/A</v>
      </c>
      <c r="AS81" s="27">
        <f t="shared" si="18"/>
        <v>0.1047344812</v>
      </c>
      <c r="AT81" s="27">
        <f t="shared" si="19"/>
        <v>0.1016221866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309.9592046</v>
      </c>
      <c r="AB82" s="25">
        <v>0.0134</v>
      </c>
      <c r="AC82" s="14">
        <f t="shared" si="2"/>
        <v>0</v>
      </c>
      <c r="AD82" s="27">
        <f t="shared" si="3"/>
        <v>0.01348134715</v>
      </c>
      <c r="AE82" s="28" t="str">
        <f t="shared" si="4"/>
        <v>#N/A</v>
      </c>
      <c r="AF82" s="27">
        <f t="shared" si="5"/>
        <v>0.1145829332</v>
      </c>
      <c r="AG82" s="27">
        <f t="shared" si="6"/>
        <v>0.1704112326</v>
      </c>
      <c r="AH82" s="28" t="str">
        <f t="shared" si="7"/>
        <v>#N/A</v>
      </c>
      <c r="AI82" s="27">
        <f t="shared" si="8"/>
        <v>0.05192347516</v>
      </c>
      <c r="AJ82" s="27">
        <f t="shared" si="9"/>
        <v>0.09862802785</v>
      </c>
      <c r="AK82" s="27">
        <f t="shared" si="10"/>
        <v>0.6530592711</v>
      </c>
      <c r="AL82" s="27">
        <f t="shared" si="11"/>
        <v>0.6189041132</v>
      </c>
      <c r="AM82" s="28" t="str">
        <f t="shared" si="12"/>
        <v>#N/A</v>
      </c>
      <c r="AN82" s="27">
        <f t="shared" si="13"/>
        <v>0.0776669814</v>
      </c>
      <c r="AO82" s="27">
        <f t="shared" si="14"/>
        <v>0.1024477438</v>
      </c>
      <c r="AP82" s="27">
        <f t="shared" si="15"/>
        <v>2.017830731</v>
      </c>
      <c r="AQ82" s="27">
        <f t="shared" si="16"/>
        <v>1.130932029</v>
      </c>
      <c r="AR82" s="28" t="str">
        <f t="shared" si="17"/>
        <v>#N/A</v>
      </c>
      <c r="AS82" s="27">
        <f t="shared" si="18"/>
        <v>0.1045440481</v>
      </c>
      <c r="AT82" s="27">
        <f t="shared" si="19"/>
        <v>0.1016221866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311.8189598</v>
      </c>
      <c r="AB83" s="25">
        <v>0.006</v>
      </c>
      <c r="AC83" s="14">
        <f t="shared" si="2"/>
        <v>0</v>
      </c>
      <c r="AD83" s="27">
        <f t="shared" si="3"/>
        <v>0.01348134715</v>
      </c>
      <c r="AE83" s="28" t="str">
        <f t="shared" si="4"/>
        <v>#N/A</v>
      </c>
      <c r="AF83" s="27">
        <f t="shared" si="5"/>
        <v>0.09072999103</v>
      </c>
      <c r="AG83" s="27">
        <f t="shared" si="6"/>
        <v>0.1704112326</v>
      </c>
      <c r="AH83" s="28" t="str">
        <f t="shared" si="7"/>
        <v>#N/A</v>
      </c>
      <c r="AI83" s="27">
        <f t="shared" si="8"/>
        <v>0.04771632082</v>
      </c>
      <c r="AJ83" s="27">
        <f t="shared" si="9"/>
        <v>0.09862802785</v>
      </c>
      <c r="AK83" s="27">
        <f t="shared" si="10"/>
        <v>0.690424082</v>
      </c>
      <c r="AL83" s="27">
        <f t="shared" si="11"/>
        <v>0.6189041132</v>
      </c>
      <c r="AM83" s="28" t="str">
        <f t="shared" si="12"/>
        <v>#N/A</v>
      </c>
      <c r="AN83" s="27">
        <f t="shared" si="13"/>
        <v>0.076429872</v>
      </c>
      <c r="AO83" s="27">
        <f t="shared" si="14"/>
        <v>0.1024477438</v>
      </c>
      <c r="AP83" s="27">
        <f t="shared" si="15"/>
        <v>2.124190074</v>
      </c>
      <c r="AQ83" s="27">
        <f t="shared" si="16"/>
        <v>1.130932029</v>
      </c>
      <c r="AR83" s="28" t="str">
        <f t="shared" si="17"/>
        <v>#N/A</v>
      </c>
      <c r="AS83" s="27">
        <f t="shared" si="18"/>
        <v>0.1029785655</v>
      </c>
      <c r="AT83" s="27">
        <f t="shared" si="19"/>
        <v>0.1016221866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316.2156071</v>
      </c>
      <c r="AB84" s="25">
        <v>0.0141</v>
      </c>
      <c r="AC84" s="14">
        <f t="shared" si="2"/>
        <v>0</v>
      </c>
      <c r="AD84" s="27">
        <f t="shared" si="3"/>
        <v>0.01348134715</v>
      </c>
      <c r="AE84" s="28" t="str">
        <f t="shared" si="4"/>
        <v>#N/A</v>
      </c>
      <c r="AF84" s="27">
        <f t="shared" si="5"/>
        <v>0.1007157766</v>
      </c>
      <c r="AG84" s="27">
        <f t="shared" si="6"/>
        <v>0.1704112326</v>
      </c>
      <c r="AH84" s="28" t="str">
        <f t="shared" si="7"/>
        <v>#N/A</v>
      </c>
      <c r="AI84" s="27">
        <f t="shared" si="8"/>
        <v>0.04808647514</v>
      </c>
      <c r="AJ84" s="27">
        <f t="shared" si="9"/>
        <v>0.09862802785</v>
      </c>
      <c r="AK84" s="27">
        <f t="shared" si="10"/>
        <v>0.655374892</v>
      </c>
      <c r="AL84" s="27">
        <f t="shared" si="11"/>
        <v>0.6189041132</v>
      </c>
      <c r="AM84" s="28" t="str">
        <f t="shared" si="12"/>
        <v>#N/A</v>
      </c>
      <c r="AN84" s="27">
        <f t="shared" si="13"/>
        <v>0.07623627121</v>
      </c>
      <c r="AO84" s="27">
        <f t="shared" si="14"/>
        <v>0.1024477438</v>
      </c>
      <c r="AP84" s="27">
        <f t="shared" si="15"/>
        <v>2.226170411</v>
      </c>
      <c r="AQ84" s="27">
        <f t="shared" si="16"/>
        <v>1.130932029</v>
      </c>
      <c r="AR84" s="28" t="str">
        <f t="shared" si="17"/>
        <v>#N/A</v>
      </c>
      <c r="AS84" s="27">
        <f t="shared" si="18"/>
        <v>0.1010926777</v>
      </c>
      <c r="AT84" s="27">
        <f t="shared" si="19"/>
        <v>0.1016221866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327.3147749</v>
      </c>
      <c r="AB85" s="25">
        <v>0.0351</v>
      </c>
      <c r="AC85" s="14">
        <f t="shared" si="2"/>
        <v>0</v>
      </c>
      <c r="AD85" s="27">
        <f t="shared" si="3"/>
        <v>0.01348134715</v>
      </c>
      <c r="AE85" s="28" t="str">
        <f t="shared" si="4"/>
        <v>#N/A</v>
      </c>
      <c r="AF85" s="27">
        <f t="shared" si="5"/>
        <v>0.1643851818</v>
      </c>
      <c r="AG85" s="27">
        <f t="shared" si="6"/>
        <v>0.1704112326</v>
      </c>
      <c r="AH85" s="28" t="str">
        <f t="shared" si="7"/>
        <v>#N/A</v>
      </c>
      <c r="AI85" s="27">
        <f t="shared" si="8"/>
        <v>0.04311009163</v>
      </c>
      <c r="AJ85" s="27">
        <f t="shared" si="9"/>
        <v>0.09862802785</v>
      </c>
      <c r="AK85" s="27">
        <f t="shared" si="10"/>
        <v>0.6081192432</v>
      </c>
      <c r="AL85" s="27">
        <f t="shared" si="11"/>
        <v>0.6189041132</v>
      </c>
      <c r="AM85" s="28" t="str">
        <f t="shared" si="12"/>
        <v>#N/A</v>
      </c>
      <c r="AN85" s="27">
        <f t="shared" si="13"/>
        <v>0.0741872759</v>
      </c>
      <c r="AO85" s="27">
        <f t="shared" si="14"/>
        <v>0.1024477438</v>
      </c>
      <c r="AP85" s="27">
        <f t="shared" si="15"/>
        <v>2.216022229</v>
      </c>
      <c r="AQ85" s="27">
        <f t="shared" si="16"/>
        <v>1.130932029</v>
      </c>
      <c r="AR85" s="28" t="str">
        <f t="shared" si="17"/>
        <v>#N/A</v>
      </c>
      <c r="AS85" s="27">
        <f t="shared" si="18"/>
        <v>0.1011209372</v>
      </c>
      <c r="AT85" s="27">
        <f t="shared" si="19"/>
        <v>0.1016221866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336.6105146</v>
      </c>
      <c r="AB86" s="35">
        <v>0.0284</v>
      </c>
      <c r="AC86" s="14">
        <f t="shared" si="2"/>
        <v>0</v>
      </c>
      <c r="AD86" s="27">
        <f t="shared" si="3"/>
        <v>0.01348134715</v>
      </c>
      <c r="AE86" s="28" t="str">
        <f t="shared" si="4"/>
        <v>#N/A</v>
      </c>
      <c r="AF86" s="36">
        <f t="shared" si="5"/>
        <v>0.1938721046</v>
      </c>
      <c r="AG86" s="27">
        <f t="shared" si="6"/>
        <v>0.1704112326</v>
      </c>
      <c r="AH86" s="37" t="str">
        <f t="shared" si="7"/>
        <v>#N/A</v>
      </c>
      <c r="AI86" s="36">
        <f t="shared" si="8"/>
        <v>0.04425714118</v>
      </c>
      <c r="AJ86" s="27">
        <f t="shared" si="9"/>
        <v>0.09862802785</v>
      </c>
      <c r="AK86" s="27">
        <f t="shared" si="10"/>
        <v>0.6475940103</v>
      </c>
      <c r="AL86" s="27">
        <f t="shared" si="11"/>
        <v>0.6189041132</v>
      </c>
      <c r="AM86" s="28" t="str">
        <f t="shared" si="12"/>
        <v>#N/A</v>
      </c>
      <c r="AN86" s="27">
        <f t="shared" si="13"/>
        <v>0.07519507773</v>
      </c>
      <c r="AO86" s="27">
        <f t="shared" si="14"/>
        <v>0.1024477438</v>
      </c>
      <c r="AP86" s="27">
        <f t="shared" si="15"/>
        <v>1.944630349</v>
      </c>
      <c r="AQ86" s="27">
        <f t="shared" si="16"/>
        <v>1.130932029</v>
      </c>
      <c r="AR86" s="28" t="str">
        <f t="shared" si="17"/>
        <v>#N/A</v>
      </c>
      <c r="AS86" s="27">
        <f t="shared" si="18"/>
        <v>0.08809077445</v>
      </c>
      <c r="AT86" s="27">
        <f t="shared" si="19"/>
        <v>0.1016221866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344.0159459</v>
      </c>
      <c r="AB87" s="25">
        <v>0.022</v>
      </c>
      <c r="AC87" s="14">
        <f t="shared" si="2"/>
        <v>0</v>
      </c>
      <c r="AD87" s="27">
        <f t="shared" si="3"/>
        <v>0.01348134715</v>
      </c>
      <c r="AE87" s="28" t="str">
        <f t="shared" si="4"/>
        <v>#N/A</v>
      </c>
      <c r="AF87" s="27">
        <f t="shared" si="5"/>
        <v>0.1897974558</v>
      </c>
      <c r="AG87" s="27">
        <f t="shared" si="6"/>
        <v>0.1704112326</v>
      </c>
      <c r="AH87" s="28" t="str">
        <f t="shared" si="7"/>
        <v>#N/A</v>
      </c>
      <c r="AI87" s="27">
        <f t="shared" si="8"/>
        <v>0.04347851089</v>
      </c>
      <c r="AJ87" s="27">
        <f t="shared" si="9"/>
        <v>0.09862802785</v>
      </c>
      <c r="AK87" s="27">
        <f t="shared" si="10"/>
        <v>0.6649166554</v>
      </c>
      <c r="AL87" s="27">
        <f t="shared" si="11"/>
        <v>0.6189041132</v>
      </c>
      <c r="AM87" s="37" t="str">
        <f t="shared" si="12"/>
        <v>#N/A</v>
      </c>
      <c r="AN87" s="27">
        <f t="shared" si="13"/>
        <v>0.07561880844</v>
      </c>
      <c r="AO87" s="27">
        <f t="shared" si="14"/>
        <v>0.1024477438</v>
      </c>
      <c r="AP87" s="27">
        <f t="shared" si="15"/>
        <v>1.905639849</v>
      </c>
      <c r="AQ87" s="27">
        <f t="shared" si="16"/>
        <v>1.130932029</v>
      </c>
      <c r="AR87" s="28" t="str">
        <f t="shared" si="17"/>
        <v>#N/A</v>
      </c>
      <c r="AS87" s="27">
        <f t="shared" si="18"/>
        <v>0.08754930892</v>
      </c>
      <c r="AT87" s="27">
        <f t="shared" si="19"/>
        <v>0.1016221866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344.4975682</v>
      </c>
      <c r="AB88" s="25">
        <v>0.0014</v>
      </c>
      <c r="AC88" s="14">
        <f t="shared" si="2"/>
        <v>0</v>
      </c>
      <c r="AD88" s="27">
        <f t="shared" si="3"/>
        <v>0.01348134715</v>
      </c>
      <c r="AE88" s="28" t="str">
        <f t="shared" si="4"/>
        <v>#N/A</v>
      </c>
      <c r="AF88" s="27">
        <f t="shared" si="5"/>
        <v>0.1838862999</v>
      </c>
      <c r="AG88" s="27">
        <f t="shared" si="6"/>
        <v>0.1704112326</v>
      </c>
      <c r="AH88" s="28" t="str">
        <f t="shared" si="7"/>
        <v>#N/A</v>
      </c>
      <c r="AI88" s="27">
        <f t="shared" si="8"/>
        <v>0.04478249455</v>
      </c>
      <c r="AJ88" s="27">
        <f t="shared" si="9"/>
        <v>0.09862802785</v>
      </c>
      <c r="AK88" s="27">
        <f t="shared" si="10"/>
        <v>0.6875382543</v>
      </c>
      <c r="AL88" s="27">
        <f t="shared" si="11"/>
        <v>0.6189041132</v>
      </c>
      <c r="AM88" s="28" t="str">
        <f t="shared" si="12"/>
        <v>#N/A</v>
      </c>
      <c r="AN88" s="27">
        <f t="shared" si="13"/>
        <v>0.0756480491</v>
      </c>
      <c r="AO88" s="27">
        <f t="shared" si="14"/>
        <v>0.1024477438</v>
      </c>
      <c r="AP88" s="27">
        <f t="shared" si="15"/>
        <v>1.897983728</v>
      </c>
      <c r="AQ88" s="27">
        <f t="shared" si="16"/>
        <v>1.130932029</v>
      </c>
      <c r="AR88" s="28" t="str">
        <f t="shared" si="17"/>
        <v>#N/A</v>
      </c>
      <c r="AS88" s="27">
        <f t="shared" si="18"/>
        <v>0.08751713033</v>
      </c>
      <c r="AT88" s="27">
        <f t="shared" si="19"/>
        <v>0.1016221866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355.4525909</v>
      </c>
      <c r="AB89" s="25">
        <v>0.0318</v>
      </c>
      <c r="AC89" s="14">
        <f t="shared" si="2"/>
        <v>0</v>
      </c>
      <c r="AD89" s="27">
        <f t="shared" si="3"/>
        <v>0.01348134715</v>
      </c>
      <c r="AE89" s="28" t="str">
        <f t="shared" si="4"/>
        <v>#N/A</v>
      </c>
      <c r="AF89" s="27">
        <f t="shared" si="5"/>
        <v>0.2120796629</v>
      </c>
      <c r="AG89" s="27">
        <f t="shared" si="6"/>
        <v>0.1704112326</v>
      </c>
      <c r="AH89" s="28" t="str">
        <f t="shared" si="7"/>
        <v>#N/A</v>
      </c>
      <c r="AI89" s="27">
        <f t="shared" si="8"/>
        <v>0.04737259469</v>
      </c>
      <c r="AJ89" s="27">
        <f t="shared" si="9"/>
        <v>0.09862802785</v>
      </c>
      <c r="AK89" s="27">
        <f t="shared" si="10"/>
        <v>0.6621430195</v>
      </c>
      <c r="AL89" s="27">
        <f t="shared" si="11"/>
        <v>0.6189041132</v>
      </c>
      <c r="AM89" s="28" t="str">
        <f t="shared" si="12"/>
        <v>#N/A</v>
      </c>
      <c r="AN89" s="27">
        <f t="shared" si="13"/>
        <v>0.07603586121</v>
      </c>
      <c r="AO89" s="27">
        <f t="shared" si="14"/>
        <v>0.1024477438</v>
      </c>
      <c r="AP89" s="27">
        <f t="shared" si="15"/>
        <v>1.68334804</v>
      </c>
      <c r="AQ89" s="27">
        <f t="shared" si="16"/>
        <v>1.130932029</v>
      </c>
      <c r="AR89" s="28" t="str">
        <f t="shared" si="17"/>
        <v>#N/A</v>
      </c>
      <c r="AS89" s="27">
        <f t="shared" si="18"/>
        <v>0.08294509436</v>
      </c>
      <c r="AT89" s="27">
        <f t="shared" si="19"/>
        <v>0.1016221866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355.4881361</v>
      </c>
      <c r="AB90" s="25">
        <v>1.0E-4</v>
      </c>
      <c r="AC90" s="14">
        <f t="shared" si="2"/>
        <v>0</v>
      </c>
      <c r="AD90" s="27">
        <f t="shared" si="3"/>
        <v>0.01348134715</v>
      </c>
      <c r="AE90" s="28" t="str">
        <f t="shared" si="4"/>
        <v>#N/A</v>
      </c>
      <c r="AF90" s="27">
        <f t="shared" si="5"/>
        <v>0.2059300347</v>
      </c>
      <c r="AG90" s="27">
        <f t="shared" si="6"/>
        <v>0.1704112326</v>
      </c>
      <c r="AH90" s="28" t="str">
        <f t="shared" si="7"/>
        <v>#N/A</v>
      </c>
      <c r="AI90" s="27">
        <f t="shared" si="8"/>
        <v>0.04891867091</v>
      </c>
      <c r="AJ90" s="27">
        <f t="shared" si="9"/>
        <v>0.09862802785</v>
      </c>
      <c r="AK90" s="27">
        <f t="shared" si="10"/>
        <v>0.701725707</v>
      </c>
      <c r="AL90" s="27">
        <f t="shared" si="11"/>
        <v>0.6189041132</v>
      </c>
      <c r="AM90" s="28" t="str">
        <f t="shared" si="12"/>
        <v>#N/A</v>
      </c>
      <c r="AN90" s="27">
        <f t="shared" si="13"/>
        <v>0.07657743544</v>
      </c>
      <c r="AO90" s="27">
        <f t="shared" si="14"/>
        <v>0.1024477438</v>
      </c>
      <c r="AP90" s="27">
        <f t="shared" si="15"/>
        <v>1.745343091</v>
      </c>
      <c r="AQ90" s="27">
        <f t="shared" si="16"/>
        <v>1.130932029</v>
      </c>
      <c r="AR90" s="28" t="str">
        <f t="shared" si="17"/>
        <v>#N/A</v>
      </c>
      <c r="AS90" s="27">
        <f t="shared" si="18"/>
        <v>0.08312159339</v>
      </c>
      <c r="AT90" s="27">
        <f t="shared" si="19"/>
        <v>0.1016221866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361.2114951</v>
      </c>
      <c r="AB91" s="25">
        <v>0.0161</v>
      </c>
      <c r="AC91" s="14">
        <f t="shared" si="2"/>
        <v>0</v>
      </c>
      <c r="AD91" s="27">
        <f t="shared" si="3"/>
        <v>0.01348134715</v>
      </c>
      <c r="AE91" s="28" t="str">
        <f t="shared" si="4"/>
        <v>#N/A</v>
      </c>
      <c r="AF91" s="27">
        <f t="shared" si="5"/>
        <v>0.2338591363</v>
      </c>
      <c r="AG91" s="27">
        <f t="shared" si="6"/>
        <v>0.1704112326</v>
      </c>
      <c r="AH91" s="28" t="str">
        <f t="shared" si="7"/>
        <v>#N/A</v>
      </c>
      <c r="AI91" s="27">
        <f t="shared" si="8"/>
        <v>0.04221460325</v>
      </c>
      <c r="AJ91" s="27">
        <f t="shared" si="9"/>
        <v>0.09862802785</v>
      </c>
      <c r="AK91" s="27">
        <f t="shared" si="10"/>
        <v>0.7037700266</v>
      </c>
      <c r="AL91" s="27">
        <f t="shared" si="11"/>
        <v>0.6189041132</v>
      </c>
      <c r="AM91" s="28" t="str">
        <f t="shared" si="12"/>
        <v>#N/A</v>
      </c>
      <c r="AN91" s="27">
        <f t="shared" si="13"/>
        <v>0.0764934258</v>
      </c>
      <c r="AO91" s="27">
        <f t="shared" si="14"/>
        <v>0.1024477438</v>
      </c>
      <c r="AP91" s="27">
        <f t="shared" si="15"/>
        <v>1.682839188</v>
      </c>
      <c r="AQ91" s="27">
        <f t="shared" si="16"/>
        <v>1.130932029</v>
      </c>
      <c r="AR91" s="28" t="str">
        <f t="shared" si="17"/>
        <v>#N/A</v>
      </c>
      <c r="AS91" s="27">
        <f t="shared" si="18"/>
        <v>0.08342363929</v>
      </c>
      <c r="AT91" s="27">
        <f t="shared" si="19"/>
        <v>0.1016221866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362.2228873</v>
      </c>
      <c r="AB92" s="25">
        <v>0.0028</v>
      </c>
      <c r="AC92" s="14">
        <f t="shared" si="2"/>
        <v>0</v>
      </c>
      <c r="AD92" s="27">
        <f t="shared" si="3"/>
        <v>0.01348134715</v>
      </c>
      <c r="AE92" s="28" t="str">
        <f t="shared" si="4"/>
        <v>#N/A</v>
      </c>
      <c r="AF92" s="27">
        <f t="shared" si="5"/>
        <v>0.2227630614</v>
      </c>
      <c r="AG92" s="27">
        <f t="shared" si="6"/>
        <v>0.1704112326</v>
      </c>
      <c r="AH92" s="28" t="str">
        <f t="shared" si="7"/>
        <v>#N/A</v>
      </c>
      <c r="AI92" s="27">
        <f t="shared" si="8"/>
        <v>0.04450506611</v>
      </c>
      <c r="AJ92" s="27">
        <f t="shared" si="9"/>
        <v>0.09862802785</v>
      </c>
      <c r="AK92" s="27">
        <f t="shared" si="10"/>
        <v>0.7138904306</v>
      </c>
      <c r="AL92" s="27">
        <f t="shared" si="11"/>
        <v>0.6189041132</v>
      </c>
      <c r="AM92" s="28" t="str">
        <f t="shared" si="12"/>
        <v>#N/A</v>
      </c>
      <c r="AN92" s="27">
        <f t="shared" si="13"/>
        <v>0.07643618191</v>
      </c>
      <c r="AO92" s="27">
        <f t="shared" si="14"/>
        <v>0.1024477438</v>
      </c>
      <c r="AP92" s="27">
        <f t="shared" si="15"/>
        <v>1.578784315</v>
      </c>
      <c r="AQ92" s="27">
        <f t="shared" si="16"/>
        <v>1.130932029</v>
      </c>
      <c r="AR92" s="28" t="str">
        <f t="shared" si="17"/>
        <v>#N/A</v>
      </c>
      <c r="AS92" s="27">
        <f t="shared" si="18"/>
        <v>0.08139187816</v>
      </c>
      <c r="AT92" s="27">
        <f t="shared" si="19"/>
        <v>0.1016221866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372.2926836</v>
      </c>
      <c r="AB93" s="25">
        <v>0.0278</v>
      </c>
      <c r="AC93" s="14">
        <f t="shared" si="2"/>
        <v>0</v>
      </c>
      <c r="AD93" s="27">
        <f t="shared" si="3"/>
        <v>0.01348134715</v>
      </c>
      <c r="AE93" s="28" t="str">
        <f t="shared" si="4"/>
        <v>#N/A</v>
      </c>
      <c r="AF93" s="27">
        <f t="shared" si="5"/>
        <v>0.2171969729</v>
      </c>
      <c r="AG93" s="27">
        <f t="shared" si="6"/>
        <v>0.1704112326</v>
      </c>
      <c r="AH93" s="28" t="str">
        <f t="shared" si="7"/>
        <v>#N/A</v>
      </c>
      <c r="AI93" s="27">
        <f t="shared" si="8"/>
        <v>0.04293703635</v>
      </c>
      <c r="AJ93" s="27">
        <f t="shared" si="9"/>
        <v>0.09862802785</v>
      </c>
      <c r="AK93" s="27">
        <f t="shared" si="10"/>
        <v>0.7011673006</v>
      </c>
      <c r="AL93" s="27">
        <f t="shared" si="11"/>
        <v>0.6189041132</v>
      </c>
      <c r="AM93" s="28" t="str">
        <f t="shared" si="12"/>
        <v>#N/A</v>
      </c>
      <c r="AN93" s="27">
        <f t="shared" si="13"/>
        <v>0.07672686188</v>
      </c>
      <c r="AO93" s="27">
        <f t="shared" si="14"/>
        <v>0.1024477438</v>
      </c>
      <c r="AP93" s="27">
        <f t="shared" si="15"/>
        <v>1.554583534</v>
      </c>
      <c r="AQ93" s="27">
        <f t="shared" si="16"/>
        <v>1.130932029</v>
      </c>
      <c r="AR93" s="28" t="str">
        <f t="shared" si="17"/>
        <v>#N/A</v>
      </c>
      <c r="AS93" s="27">
        <f t="shared" si="18"/>
        <v>0.08159461826</v>
      </c>
      <c r="AT93" s="27">
        <f t="shared" si="19"/>
        <v>0.1016221866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380.259747</v>
      </c>
      <c r="AB94" s="25">
        <v>0.0214</v>
      </c>
      <c r="AC94" s="14">
        <f t="shared" si="2"/>
        <v>0</v>
      </c>
      <c r="AD94" s="27">
        <f t="shared" si="3"/>
        <v>0.01348134715</v>
      </c>
      <c r="AE94" s="28" t="str">
        <f t="shared" si="4"/>
        <v>#N/A</v>
      </c>
      <c r="AF94" s="27">
        <f t="shared" si="5"/>
        <v>0.2268057905</v>
      </c>
      <c r="AG94" s="27">
        <f t="shared" si="6"/>
        <v>0.1704112326</v>
      </c>
      <c r="AH94" s="28" t="str">
        <f t="shared" si="7"/>
        <v>#N/A</v>
      </c>
      <c r="AI94" s="27">
        <f t="shared" si="8"/>
        <v>0.04303516532</v>
      </c>
      <c r="AJ94" s="27">
        <f t="shared" si="9"/>
        <v>0.09862802785</v>
      </c>
      <c r="AK94" s="27">
        <f t="shared" si="10"/>
        <v>0.7275563201</v>
      </c>
      <c r="AL94" s="27">
        <f t="shared" si="11"/>
        <v>0.6189041132</v>
      </c>
      <c r="AM94" s="28" t="str">
        <f t="shared" si="12"/>
        <v>#N/A</v>
      </c>
      <c r="AN94" s="27">
        <f t="shared" si="13"/>
        <v>0.07705094171</v>
      </c>
      <c r="AO94" s="27">
        <f t="shared" si="14"/>
        <v>0.1024477438</v>
      </c>
      <c r="AP94" s="27">
        <f t="shared" si="15"/>
        <v>1.513739546</v>
      </c>
      <c r="AQ94" s="27">
        <f t="shared" si="16"/>
        <v>1.130932029</v>
      </c>
      <c r="AR94" s="28" t="str">
        <f t="shared" si="17"/>
        <v>#N/A</v>
      </c>
      <c r="AS94" s="27">
        <f t="shared" si="18"/>
        <v>0.08074651779</v>
      </c>
      <c r="AT94" s="27">
        <f t="shared" si="19"/>
        <v>0.1016221866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388.2071757</v>
      </c>
      <c r="AB95" s="25">
        <v>0.0209</v>
      </c>
      <c r="AC95" s="14">
        <f t="shared" si="2"/>
        <v>0</v>
      </c>
      <c r="AD95" s="27">
        <f t="shared" si="3"/>
        <v>0.01348134715</v>
      </c>
      <c r="AE95" s="28" t="str">
        <f t="shared" si="4"/>
        <v>#N/A</v>
      </c>
      <c r="AF95" s="27">
        <f t="shared" si="5"/>
        <v>0.2449761745</v>
      </c>
      <c r="AG95" s="27">
        <f t="shared" si="6"/>
        <v>0.1704112326</v>
      </c>
      <c r="AH95" s="28" t="str">
        <f t="shared" si="7"/>
        <v>#N/A</v>
      </c>
      <c r="AI95" s="27">
        <f t="shared" si="8"/>
        <v>0.04133168496</v>
      </c>
      <c r="AJ95" s="27">
        <f t="shared" si="9"/>
        <v>0.09862802785</v>
      </c>
      <c r="AK95" s="27">
        <f t="shared" si="10"/>
        <v>0.8129312908</v>
      </c>
      <c r="AL95" s="27">
        <f t="shared" si="11"/>
        <v>0.6189041132</v>
      </c>
      <c r="AM95" s="28" t="str">
        <f t="shared" si="12"/>
        <v>#N/A</v>
      </c>
      <c r="AN95" s="27">
        <f t="shared" si="13"/>
        <v>0.07290330386</v>
      </c>
      <c r="AO95" s="27">
        <f t="shared" si="14"/>
        <v>0.1024477438</v>
      </c>
      <c r="AP95" s="27">
        <f t="shared" si="15"/>
        <v>1.531834703</v>
      </c>
      <c r="AQ95" s="27">
        <f t="shared" si="16"/>
        <v>1.130932029</v>
      </c>
      <c r="AR95" s="28" t="str">
        <f t="shared" si="17"/>
        <v>#N/A</v>
      </c>
      <c r="AS95" s="27">
        <f t="shared" si="18"/>
        <v>0.08078228934</v>
      </c>
      <c r="AT95" s="27">
        <f t="shared" si="19"/>
        <v>0.1016221866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380.7147772</v>
      </c>
      <c r="AB96" s="25">
        <v>-0.0193</v>
      </c>
      <c r="AC96" s="14">
        <f t="shared" si="2"/>
        <v>-0.0193</v>
      </c>
      <c r="AD96" s="27">
        <f t="shared" si="3"/>
        <v>0.01348134715</v>
      </c>
      <c r="AE96" s="28">
        <f t="shared" si="4"/>
        <v>-0.0193</v>
      </c>
      <c r="AF96" s="27">
        <f t="shared" si="5"/>
        <v>0.2039721273</v>
      </c>
      <c r="AG96" s="27">
        <f t="shared" si="6"/>
        <v>0.1704112326</v>
      </c>
      <c r="AH96" s="28" t="str">
        <f t="shared" si="7"/>
        <v>#N/A</v>
      </c>
      <c r="AI96" s="27">
        <f t="shared" si="8"/>
        <v>0.05607049945</v>
      </c>
      <c r="AJ96" s="27">
        <f t="shared" si="9"/>
        <v>0.09862802785</v>
      </c>
      <c r="AK96" s="27">
        <f t="shared" si="10"/>
        <v>0.8814898392</v>
      </c>
      <c r="AL96" s="27">
        <f t="shared" si="11"/>
        <v>0.6189041132</v>
      </c>
      <c r="AM96" s="28" t="str">
        <f t="shared" si="12"/>
        <v>#N/A</v>
      </c>
      <c r="AN96" s="27">
        <f t="shared" si="13"/>
        <v>0.07021342362</v>
      </c>
      <c r="AO96" s="27">
        <f t="shared" si="14"/>
        <v>0.1024477438</v>
      </c>
      <c r="AP96" s="27">
        <f t="shared" si="15"/>
        <v>1.566272883</v>
      </c>
      <c r="AQ96" s="27">
        <f t="shared" si="16"/>
        <v>1.130932029</v>
      </c>
      <c r="AR96" s="28" t="str">
        <f t="shared" si="17"/>
        <v>#N/A</v>
      </c>
      <c r="AS96" s="27">
        <f t="shared" si="18"/>
        <v>0.08071571876</v>
      </c>
      <c r="AT96" s="27">
        <f t="shared" si="19"/>
        <v>0.1016221866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383.7985669</v>
      </c>
      <c r="AB97" s="25">
        <v>0.0081</v>
      </c>
      <c r="AC97" s="14">
        <f t="shared" si="2"/>
        <v>-0.01135633</v>
      </c>
      <c r="AD97" s="27">
        <f t="shared" si="3"/>
        <v>0.01348134715</v>
      </c>
      <c r="AE97" s="28" t="str">
        <f t="shared" si="4"/>
        <v>#N/A</v>
      </c>
      <c r="AF97" s="27">
        <f t="shared" si="5"/>
        <v>0.1725671931</v>
      </c>
      <c r="AG97" s="27">
        <f t="shared" si="6"/>
        <v>0.1704112326</v>
      </c>
      <c r="AH97" s="28" t="str">
        <f t="shared" si="7"/>
        <v>#N/A</v>
      </c>
      <c r="AI97" s="27">
        <f t="shared" si="8"/>
        <v>0.05225471706</v>
      </c>
      <c r="AJ97" s="27">
        <f t="shared" si="9"/>
        <v>0.09862802785</v>
      </c>
      <c r="AK97" s="27">
        <f t="shared" si="10"/>
        <v>0.8862983902</v>
      </c>
      <c r="AL97" s="27">
        <f t="shared" si="11"/>
        <v>0.6189041132</v>
      </c>
      <c r="AM97" s="28" t="str">
        <f t="shared" si="12"/>
        <v>#N/A</v>
      </c>
      <c r="AN97" s="27">
        <f t="shared" si="13"/>
        <v>0.06974192973</v>
      </c>
      <c r="AO97" s="27">
        <f t="shared" si="14"/>
        <v>0.1024477438</v>
      </c>
      <c r="AP97" s="27">
        <f t="shared" si="15"/>
        <v>1.447480129</v>
      </c>
      <c r="AQ97" s="27">
        <f t="shared" si="16"/>
        <v>1.130932029</v>
      </c>
      <c r="AR97" s="28" t="str">
        <f t="shared" si="17"/>
        <v>#N/A</v>
      </c>
      <c r="AS97" s="27">
        <f t="shared" si="18"/>
        <v>0.08204770006</v>
      </c>
      <c r="AT97" s="27">
        <f t="shared" si="19"/>
        <v>0.1016221866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412.7369789</v>
      </c>
      <c r="AB98" s="35">
        <v>0.0754</v>
      </c>
      <c r="AC98" s="14">
        <f t="shared" si="2"/>
        <v>0</v>
      </c>
      <c r="AD98" s="27">
        <f t="shared" si="3"/>
        <v>0.01348134715</v>
      </c>
      <c r="AE98" s="28" t="str">
        <f t="shared" si="4"/>
        <v>#N/A</v>
      </c>
      <c r="AF98" s="36">
        <f t="shared" si="5"/>
        <v>0.226155931</v>
      </c>
      <c r="AG98" s="27">
        <f t="shared" si="6"/>
        <v>0.1704112326</v>
      </c>
      <c r="AH98" s="37" t="str">
        <f t="shared" si="7"/>
        <v>#N/A</v>
      </c>
      <c r="AI98" s="36">
        <f t="shared" si="8"/>
        <v>0.08044722155</v>
      </c>
      <c r="AJ98" s="27">
        <f t="shared" si="9"/>
        <v>0.09862802785</v>
      </c>
      <c r="AK98" s="27">
        <f t="shared" si="10"/>
        <v>0.9407811872</v>
      </c>
      <c r="AL98" s="27">
        <f t="shared" si="11"/>
        <v>0.6189041132</v>
      </c>
      <c r="AM98" s="28" t="str">
        <f t="shared" si="12"/>
        <v>#N/A</v>
      </c>
      <c r="AN98" s="27">
        <f t="shared" si="13"/>
        <v>0.06625732448</v>
      </c>
      <c r="AO98" s="27">
        <f t="shared" si="14"/>
        <v>0.1024477438</v>
      </c>
      <c r="AP98" s="27">
        <f t="shared" si="15"/>
        <v>1.446509388</v>
      </c>
      <c r="AQ98" s="27">
        <f t="shared" si="16"/>
        <v>1.130932029</v>
      </c>
      <c r="AR98" s="28" t="str">
        <f t="shared" si="17"/>
        <v>#N/A</v>
      </c>
      <c r="AS98" s="27">
        <f t="shared" si="18"/>
        <v>0.08205463744</v>
      </c>
      <c r="AT98" s="27">
        <f t="shared" si="19"/>
        <v>0.1016221866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425.2429093</v>
      </c>
      <c r="AB99" s="25">
        <v>0.0303</v>
      </c>
      <c r="AC99" s="14">
        <f t="shared" si="2"/>
        <v>0</v>
      </c>
      <c r="AD99" s="27">
        <f t="shared" si="3"/>
        <v>0.01348134715</v>
      </c>
      <c r="AE99" s="28" t="str">
        <f t="shared" si="4"/>
        <v>#N/A</v>
      </c>
      <c r="AF99" s="27">
        <f t="shared" si="5"/>
        <v>0.2361139488</v>
      </c>
      <c r="AG99" s="27">
        <f t="shared" si="6"/>
        <v>0.1704112326</v>
      </c>
      <c r="AH99" s="28" t="str">
        <f t="shared" si="7"/>
        <v>#N/A</v>
      </c>
      <c r="AI99" s="27">
        <f t="shared" si="8"/>
        <v>0.08139041713</v>
      </c>
      <c r="AJ99" s="27">
        <f t="shared" si="9"/>
        <v>0.09862802785</v>
      </c>
      <c r="AK99" s="27">
        <f t="shared" si="10"/>
        <v>1.051824704</v>
      </c>
      <c r="AL99" s="27">
        <f t="shared" si="11"/>
        <v>0.6189041132</v>
      </c>
      <c r="AM99" s="37" t="str">
        <f t="shared" si="12"/>
        <v>#N/A</v>
      </c>
      <c r="AN99" s="27">
        <f t="shared" si="13"/>
        <v>0.07386948271</v>
      </c>
      <c r="AO99" s="27">
        <f t="shared" si="14"/>
        <v>0.1024477438</v>
      </c>
      <c r="AP99" s="27">
        <f t="shared" si="15"/>
        <v>1.457478233</v>
      </c>
      <c r="AQ99" s="27">
        <f t="shared" si="16"/>
        <v>1.130932029</v>
      </c>
      <c r="AR99" s="28" t="str">
        <f t="shared" si="17"/>
        <v>#N/A</v>
      </c>
      <c r="AS99" s="27">
        <f t="shared" si="18"/>
        <v>0.08273790024</v>
      </c>
      <c r="AT99" s="27">
        <f t="shared" si="19"/>
        <v>0.1016221866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445.0167046</v>
      </c>
      <c r="AB100" s="25">
        <v>0.0465</v>
      </c>
      <c r="AC100" s="14">
        <f t="shared" si="2"/>
        <v>0</v>
      </c>
      <c r="AD100" s="27">
        <f t="shared" si="3"/>
        <v>0.01348134715</v>
      </c>
      <c r="AE100" s="28" t="str">
        <f t="shared" si="4"/>
        <v>#N/A</v>
      </c>
      <c r="AF100" s="27">
        <f t="shared" si="5"/>
        <v>0.2917847488</v>
      </c>
      <c r="AG100" s="27">
        <f t="shared" si="6"/>
        <v>0.1704112326</v>
      </c>
      <c r="AH100" s="28" t="str">
        <f t="shared" si="7"/>
        <v>#N/A</v>
      </c>
      <c r="AI100" s="27">
        <f t="shared" si="8"/>
        <v>0.0837759512</v>
      </c>
      <c r="AJ100" s="27">
        <f t="shared" si="9"/>
        <v>0.09862802785</v>
      </c>
      <c r="AK100" s="27">
        <f t="shared" si="10"/>
        <v>1.082138277</v>
      </c>
      <c r="AL100" s="27">
        <f t="shared" si="11"/>
        <v>0.6189041132</v>
      </c>
      <c r="AM100" s="28" t="str">
        <f t="shared" si="12"/>
        <v>#N/A</v>
      </c>
      <c r="AN100" s="27">
        <f t="shared" si="13"/>
        <v>0.07402326211</v>
      </c>
      <c r="AO100" s="27">
        <f t="shared" si="14"/>
        <v>0.1024477438</v>
      </c>
      <c r="AP100" s="27">
        <f t="shared" si="15"/>
        <v>1.338974433</v>
      </c>
      <c r="AQ100" s="27">
        <f t="shared" si="16"/>
        <v>1.130932029</v>
      </c>
      <c r="AR100" s="28" t="str">
        <f t="shared" si="17"/>
        <v>#N/A</v>
      </c>
      <c r="AS100" s="27">
        <f t="shared" si="18"/>
        <v>0.07723449567</v>
      </c>
      <c r="AT100" s="27">
        <f t="shared" si="19"/>
        <v>0.1016221866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463.1288845</v>
      </c>
      <c r="AB101" s="25">
        <v>0.0407</v>
      </c>
      <c r="AC101" s="14">
        <f t="shared" si="2"/>
        <v>0</v>
      </c>
      <c r="AD101" s="27">
        <f t="shared" si="3"/>
        <v>0.01348134715</v>
      </c>
      <c r="AE101" s="28" t="str">
        <f t="shared" si="4"/>
        <v>#N/A</v>
      </c>
      <c r="AF101" s="27">
        <f t="shared" si="5"/>
        <v>0.3029273</v>
      </c>
      <c r="AG101" s="27">
        <f t="shared" si="6"/>
        <v>0.1704112326</v>
      </c>
      <c r="AH101" s="28" t="str">
        <f t="shared" si="7"/>
        <v>#N/A</v>
      </c>
      <c r="AI101" s="27">
        <f t="shared" si="8"/>
        <v>0.08538920519</v>
      </c>
      <c r="AJ101" s="27">
        <f t="shared" si="9"/>
        <v>0.09862802785</v>
      </c>
      <c r="AK101" s="27">
        <f t="shared" si="10"/>
        <v>1.07066208</v>
      </c>
      <c r="AL101" s="27">
        <f t="shared" si="11"/>
        <v>0.6189041132</v>
      </c>
      <c r="AM101" s="28" t="str">
        <f t="shared" si="12"/>
        <v>#N/A</v>
      </c>
      <c r="AN101" s="27">
        <f t="shared" si="13"/>
        <v>0.07324865609</v>
      </c>
      <c r="AO101" s="27">
        <f t="shared" si="14"/>
        <v>0.1024477438</v>
      </c>
      <c r="AP101" s="27">
        <f t="shared" si="15"/>
        <v>1.564686446</v>
      </c>
      <c r="AQ101" s="27">
        <f t="shared" si="16"/>
        <v>1.130932029</v>
      </c>
      <c r="AR101" s="28" t="str">
        <f t="shared" si="17"/>
        <v>#N/A</v>
      </c>
      <c r="AS101" s="27">
        <f t="shared" si="18"/>
        <v>0.07355211481</v>
      </c>
      <c r="AT101" s="27">
        <f t="shared" si="19"/>
        <v>0.1016221866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469.7516275</v>
      </c>
      <c r="AB102" s="25">
        <v>0.0143</v>
      </c>
      <c r="AC102" s="14">
        <f t="shared" si="2"/>
        <v>0</v>
      </c>
      <c r="AD102" s="27">
        <f t="shared" si="3"/>
        <v>0.01348134715</v>
      </c>
      <c r="AE102" s="28" t="str">
        <f t="shared" si="4"/>
        <v>#N/A</v>
      </c>
      <c r="AF102" s="27">
        <f t="shared" si="5"/>
        <v>0.3214270176</v>
      </c>
      <c r="AG102" s="27">
        <f t="shared" si="6"/>
        <v>0.1704112326</v>
      </c>
      <c r="AH102" s="28" t="str">
        <f t="shared" si="7"/>
        <v>#N/A</v>
      </c>
      <c r="AI102" s="27">
        <f t="shared" si="8"/>
        <v>0.08244330283</v>
      </c>
      <c r="AJ102" s="27">
        <f t="shared" si="9"/>
        <v>0.09862802785</v>
      </c>
      <c r="AK102" s="27">
        <f t="shared" si="10"/>
        <v>1.078852042</v>
      </c>
      <c r="AL102" s="27">
        <f t="shared" si="11"/>
        <v>0.6189041132</v>
      </c>
      <c r="AM102" s="28" t="str">
        <f t="shared" si="12"/>
        <v>#N/A</v>
      </c>
      <c r="AN102" s="27">
        <f t="shared" si="13"/>
        <v>0.07359246079</v>
      </c>
      <c r="AO102" s="27">
        <f t="shared" si="14"/>
        <v>0.1024477438</v>
      </c>
      <c r="AP102" s="27">
        <f t="shared" si="15"/>
        <v>1.622906038</v>
      </c>
      <c r="AQ102" s="27">
        <f t="shared" si="16"/>
        <v>1.130932029</v>
      </c>
      <c r="AR102" s="28" t="str">
        <f t="shared" si="17"/>
        <v>#N/A</v>
      </c>
      <c r="AS102" s="27">
        <f t="shared" si="18"/>
        <v>0.07437277705</v>
      </c>
      <c r="AT102" s="27">
        <f t="shared" si="19"/>
        <v>0.1016221866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485.8171332</v>
      </c>
      <c r="AB103" s="25">
        <v>0.0342</v>
      </c>
      <c r="AC103" s="14">
        <f t="shared" si="2"/>
        <v>0</v>
      </c>
      <c r="AD103" s="27">
        <f t="shared" si="3"/>
        <v>0.01348134715</v>
      </c>
      <c r="AE103" s="28" t="str">
        <f t="shared" si="4"/>
        <v>#N/A</v>
      </c>
      <c r="AF103" s="27">
        <f t="shared" si="5"/>
        <v>0.3449658711</v>
      </c>
      <c r="AG103" s="27">
        <f t="shared" si="6"/>
        <v>0.1704112326</v>
      </c>
      <c r="AH103" s="28" t="str">
        <f t="shared" si="7"/>
        <v>#N/A</v>
      </c>
      <c r="AI103" s="27">
        <f t="shared" si="8"/>
        <v>0.0825978373</v>
      </c>
      <c r="AJ103" s="27">
        <f t="shared" si="9"/>
        <v>0.09862802785</v>
      </c>
      <c r="AK103" s="27">
        <f t="shared" si="10"/>
        <v>1.018938746</v>
      </c>
      <c r="AL103" s="27">
        <f t="shared" si="11"/>
        <v>0.6189041132</v>
      </c>
      <c r="AM103" s="28" t="str">
        <f t="shared" si="12"/>
        <v>#N/A</v>
      </c>
      <c r="AN103" s="27">
        <f t="shared" si="13"/>
        <v>0.07231678656</v>
      </c>
      <c r="AO103" s="27">
        <f t="shared" si="14"/>
        <v>0.1024477438</v>
      </c>
      <c r="AP103" s="27">
        <f t="shared" si="15"/>
        <v>1.658818303</v>
      </c>
      <c r="AQ103" s="27">
        <f t="shared" si="16"/>
        <v>1.130932029</v>
      </c>
      <c r="AR103" s="28" t="str">
        <f t="shared" si="17"/>
        <v>#N/A</v>
      </c>
      <c r="AS103" s="27">
        <f t="shared" si="18"/>
        <v>0.07403152306</v>
      </c>
      <c r="AT103" s="27">
        <f t="shared" si="19"/>
        <v>0.1016221866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504.7640014</v>
      </c>
      <c r="AB104" s="25">
        <v>0.039</v>
      </c>
      <c r="AC104" s="14">
        <f t="shared" si="2"/>
        <v>0</v>
      </c>
      <c r="AD104" s="27">
        <f t="shared" si="3"/>
        <v>0.01348134715</v>
      </c>
      <c r="AE104" s="28" t="str">
        <f t="shared" si="4"/>
        <v>#N/A</v>
      </c>
      <c r="AF104" s="27">
        <f t="shared" si="5"/>
        <v>0.3935176906</v>
      </c>
      <c r="AG104" s="27">
        <f t="shared" si="6"/>
        <v>0.1704112326</v>
      </c>
      <c r="AH104" s="28" t="str">
        <f t="shared" si="7"/>
        <v>#N/A</v>
      </c>
      <c r="AI104" s="27">
        <f t="shared" si="8"/>
        <v>0.07974360618</v>
      </c>
      <c r="AJ104" s="27">
        <f t="shared" si="9"/>
        <v>0.09862802785</v>
      </c>
      <c r="AK104" s="27">
        <f t="shared" si="10"/>
        <v>1.003056841</v>
      </c>
      <c r="AL104" s="27">
        <f t="shared" si="11"/>
        <v>0.6189041132</v>
      </c>
      <c r="AM104" s="28" t="str">
        <f t="shared" si="12"/>
        <v>#N/A</v>
      </c>
      <c r="AN104" s="27">
        <f t="shared" si="13"/>
        <v>0.07159395758</v>
      </c>
      <c r="AO104" s="27">
        <f t="shared" si="14"/>
        <v>0.1024477438</v>
      </c>
      <c r="AP104" s="27">
        <f t="shared" si="15"/>
        <v>1.712052361</v>
      </c>
      <c r="AQ104" s="27">
        <f t="shared" si="16"/>
        <v>1.130932029</v>
      </c>
      <c r="AR104" s="28" t="str">
        <f t="shared" si="17"/>
        <v>#N/A</v>
      </c>
      <c r="AS104" s="27">
        <f t="shared" si="18"/>
        <v>0.07443360914</v>
      </c>
      <c r="AT104" s="27">
        <f t="shared" si="19"/>
        <v>0.1016221866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535.5546055</v>
      </c>
      <c r="AB105" s="25">
        <v>0.061</v>
      </c>
      <c r="AC105" s="14">
        <f t="shared" si="2"/>
        <v>0</v>
      </c>
      <c r="AD105" s="27">
        <f t="shared" si="3"/>
        <v>0.01348134715</v>
      </c>
      <c r="AE105" s="28" t="str">
        <f t="shared" si="4"/>
        <v>#N/A</v>
      </c>
      <c r="AF105" s="27">
        <f t="shared" si="5"/>
        <v>0.438531105</v>
      </c>
      <c r="AG105" s="27">
        <f t="shared" si="6"/>
        <v>0.1704112326</v>
      </c>
      <c r="AH105" s="28" t="str">
        <f t="shared" si="7"/>
        <v>#N/A</v>
      </c>
      <c r="AI105" s="27">
        <f t="shared" si="8"/>
        <v>0.0861793215</v>
      </c>
      <c r="AJ105" s="27">
        <f t="shared" si="9"/>
        <v>0.09862802785</v>
      </c>
      <c r="AK105" s="27">
        <f t="shared" si="10"/>
        <v>1.012353565</v>
      </c>
      <c r="AL105" s="27">
        <f t="shared" si="11"/>
        <v>0.6189041132</v>
      </c>
      <c r="AM105" s="28" t="str">
        <f t="shared" si="12"/>
        <v>#N/A</v>
      </c>
      <c r="AN105" s="27">
        <f t="shared" si="13"/>
        <v>0.07198017915</v>
      </c>
      <c r="AO105" s="27">
        <f t="shared" si="14"/>
        <v>0.1024477438</v>
      </c>
      <c r="AP105" s="27">
        <f t="shared" si="15"/>
        <v>1.714142173</v>
      </c>
      <c r="AQ105" s="27">
        <f t="shared" si="16"/>
        <v>1.130932029</v>
      </c>
      <c r="AR105" s="28" t="str">
        <f t="shared" si="17"/>
        <v>#N/A</v>
      </c>
      <c r="AS105" s="27">
        <f t="shared" si="18"/>
        <v>0.07448081905</v>
      </c>
      <c r="AT105" s="27">
        <f t="shared" si="19"/>
        <v>0.1016221866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533.2517207</v>
      </c>
      <c r="AB106" s="25">
        <v>-0.0043</v>
      </c>
      <c r="AC106" s="14">
        <f t="shared" si="2"/>
        <v>-0.0043</v>
      </c>
      <c r="AD106" s="27">
        <f t="shared" si="3"/>
        <v>0.01348134715</v>
      </c>
      <c r="AE106" s="28">
        <f t="shared" si="4"/>
        <v>-0.0043</v>
      </c>
      <c r="AF106" s="27">
        <f t="shared" si="5"/>
        <v>0.4023354427</v>
      </c>
      <c r="AG106" s="27">
        <f t="shared" si="6"/>
        <v>0.1704112326</v>
      </c>
      <c r="AH106" s="28" t="str">
        <f t="shared" si="7"/>
        <v>#N/A</v>
      </c>
      <c r="AI106" s="27">
        <f t="shared" si="8"/>
        <v>0.09288702816</v>
      </c>
      <c r="AJ106" s="27">
        <f t="shared" si="9"/>
        <v>0.09862802785</v>
      </c>
      <c r="AK106" s="27">
        <f t="shared" si="10"/>
        <v>1.063304149</v>
      </c>
      <c r="AL106" s="27">
        <f t="shared" si="11"/>
        <v>0.6189041132</v>
      </c>
      <c r="AM106" s="28" t="str">
        <f t="shared" si="12"/>
        <v>#N/A</v>
      </c>
      <c r="AN106" s="27">
        <f t="shared" si="13"/>
        <v>0.07535977644</v>
      </c>
      <c r="AO106" s="27">
        <f t="shared" si="14"/>
        <v>0.1024477438</v>
      </c>
      <c r="AP106" s="27">
        <f t="shared" si="15"/>
        <v>1.894466625</v>
      </c>
      <c r="AQ106" s="27">
        <f t="shared" si="16"/>
        <v>1.130932029</v>
      </c>
      <c r="AR106" s="28" t="str">
        <f t="shared" si="17"/>
        <v>#N/A</v>
      </c>
      <c r="AS106" s="27">
        <f t="shared" si="18"/>
        <v>0.07633424515</v>
      </c>
      <c r="AT106" s="27">
        <f t="shared" si="19"/>
        <v>0.1016221866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542.636951</v>
      </c>
      <c r="AB107" s="25">
        <v>0.0176</v>
      </c>
      <c r="AC107" s="14">
        <f t="shared" si="2"/>
        <v>0</v>
      </c>
      <c r="AD107" s="27">
        <f t="shared" si="3"/>
        <v>0.01348134715</v>
      </c>
      <c r="AE107" s="28" t="str">
        <f t="shared" si="4"/>
        <v>#N/A</v>
      </c>
      <c r="AF107" s="27">
        <f t="shared" si="5"/>
        <v>0.3978024748</v>
      </c>
      <c r="AG107" s="27">
        <f t="shared" si="6"/>
        <v>0.1704112326</v>
      </c>
      <c r="AH107" s="28" t="str">
        <f t="shared" si="7"/>
        <v>#N/A</v>
      </c>
      <c r="AI107" s="27">
        <f t="shared" si="8"/>
        <v>0.09325497306</v>
      </c>
      <c r="AJ107" s="27">
        <f t="shared" si="9"/>
        <v>0.09862802785</v>
      </c>
      <c r="AK107" s="27">
        <f t="shared" si="10"/>
        <v>0.9175209453</v>
      </c>
      <c r="AL107" s="27">
        <f t="shared" si="11"/>
        <v>0.6189041132</v>
      </c>
      <c r="AM107" s="28" t="str">
        <f t="shared" si="12"/>
        <v>#N/A</v>
      </c>
      <c r="AN107" s="27">
        <f t="shared" si="13"/>
        <v>0.07035313917</v>
      </c>
      <c r="AO107" s="27">
        <f t="shared" si="14"/>
        <v>0.1024477438</v>
      </c>
      <c r="AP107" s="27">
        <f t="shared" si="15"/>
        <v>1.908194166</v>
      </c>
      <c r="AQ107" s="27">
        <f t="shared" si="16"/>
        <v>1.130932029</v>
      </c>
      <c r="AR107" s="28" t="str">
        <f t="shared" si="17"/>
        <v>#N/A</v>
      </c>
      <c r="AS107" s="27">
        <f t="shared" si="18"/>
        <v>0.07602311424</v>
      </c>
      <c r="AT107" s="27">
        <f t="shared" si="19"/>
        <v>0.1016221866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531.2958387</v>
      </c>
      <c r="AB108" s="25">
        <v>-0.0209</v>
      </c>
      <c r="AC108" s="14">
        <f t="shared" si="2"/>
        <v>-0.0209</v>
      </c>
      <c r="AD108" s="27">
        <f t="shared" si="3"/>
        <v>0.01348134715</v>
      </c>
      <c r="AE108" s="28">
        <f t="shared" si="4"/>
        <v>-0.0209</v>
      </c>
      <c r="AF108" s="27">
        <f t="shared" si="5"/>
        <v>0.3955219773</v>
      </c>
      <c r="AG108" s="27">
        <f t="shared" si="6"/>
        <v>0.1704112326</v>
      </c>
      <c r="AH108" s="28" t="str">
        <f t="shared" si="7"/>
        <v>#N/A</v>
      </c>
      <c r="AI108" s="27">
        <f t="shared" si="8"/>
        <v>0.09416130744</v>
      </c>
      <c r="AJ108" s="27">
        <f t="shared" si="9"/>
        <v>0.09862802785</v>
      </c>
      <c r="AK108" s="27">
        <f t="shared" si="10"/>
        <v>0.8981219007</v>
      </c>
      <c r="AL108" s="27">
        <f t="shared" si="11"/>
        <v>0.6189041132</v>
      </c>
      <c r="AM108" s="28" t="str">
        <f t="shared" si="12"/>
        <v>#N/A</v>
      </c>
      <c r="AN108" s="27">
        <f t="shared" si="13"/>
        <v>0.07012469438</v>
      </c>
      <c r="AO108" s="27">
        <f t="shared" si="14"/>
        <v>0.1024477438</v>
      </c>
      <c r="AP108" s="27">
        <f t="shared" si="15"/>
        <v>1.880734336</v>
      </c>
      <c r="AQ108" s="27">
        <f t="shared" si="16"/>
        <v>1.130932029</v>
      </c>
      <c r="AR108" s="28" t="str">
        <f t="shared" si="17"/>
        <v>#N/A</v>
      </c>
      <c r="AS108" s="27">
        <f t="shared" si="18"/>
        <v>0.07591020811</v>
      </c>
      <c r="AT108" s="27">
        <f t="shared" si="19"/>
        <v>0.1016221866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533.421022</v>
      </c>
      <c r="AB109" s="25">
        <v>0.004</v>
      </c>
      <c r="AC109" s="14">
        <f t="shared" si="2"/>
        <v>-0.0169836</v>
      </c>
      <c r="AD109" s="27">
        <f t="shared" si="3"/>
        <v>0.01348134715</v>
      </c>
      <c r="AE109" s="28" t="str">
        <f t="shared" si="4"/>
        <v>#N/A</v>
      </c>
      <c r="AF109" s="27">
        <f t="shared" si="5"/>
        <v>0.38984631</v>
      </c>
      <c r="AG109" s="27">
        <f t="shared" si="6"/>
        <v>0.1704112326</v>
      </c>
      <c r="AH109" s="28" t="str">
        <f t="shared" si="7"/>
        <v>#N/A</v>
      </c>
      <c r="AI109" s="27">
        <f t="shared" si="8"/>
        <v>0.09521331076</v>
      </c>
      <c r="AJ109" s="27">
        <f t="shared" si="9"/>
        <v>0.09862802785</v>
      </c>
      <c r="AK109" s="27">
        <f t="shared" si="10"/>
        <v>0.8493891461</v>
      </c>
      <c r="AL109" s="27">
        <f t="shared" si="11"/>
        <v>0.6189041132</v>
      </c>
      <c r="AM109" s="28" t="str">
        <f t="shared" si="12"/>
        <v>#N/A</v>
      </c>
      <c r="AN109" s="27">
        <f t="shared" si="13"/>
        <v>0.07330663323</v>
      </c>
      <c r="AO109" s="27">
        <f t="shared" si="14"/>
        <v>0.1024477438</v>
      </c>
      <c r="AP109" s="27">
        <f t="shared" si="15"/>
        <v>1.701913007</v>
      </c>
      <c r="AQ109" s="27">
        <f t="shared" si="16"/>
        <v>1.130932029</v>
      </c>
      <c r="AR109" s="28" t="str">
        <f t="shared" si="17"/>
        <v>#N/A</v>
      </c>
      <c r="AS109" s="27">
        <f t="shared" si="18"/>
        <v>0.07694174662</v>
      </c>
      <c r="AT109" s="27">
        <f t="shared" si="19"/>
        <v>0.1016221866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557.1582575</v>
      </c>
      <c r="AB110" s="35">
        <v>0.0445</v>
      </c>
      <c r="AC110" s="14">
        <f t="shared" si="2"/>
        <v>0</v>
      </c>
      <c r="AD110" s="27">
        <f t="shared" si="3"/>
        <v>0.01348134715</v>
      </c>
      <c r="AE110" s="28" t="str">
        <f t="shared" si="4"/>
        <v>#N/A</v>
      </c>
      <c r="AF110" s="36">
        <f t="shared" si="5"/>
        <v>0.3499111687</v>
      </c>
      <c r="AG110" s="27">
        <f t="shared" si="6"/>
        <v>0.1704112326</v>
      </c>
      <c r="AH110" s="37" t="str">
        <f t="shared" si="7"/>
        <v>#N/A</v>
      </c>
      <c r="AI110" s="36">
        <f t="shared" si="8"/>
        <v>0.08267330557</v>
      </c>
      <c r="AJ110" s="27">
        <f t="shared" si="9"/>
        <v>0.09862802785</v>
      </c>
      <c r="AK110" s="27">
        <f t="shared" si="10"/>
        <v>0.8975847754</v>
      </c>
      <c r="AL110" s="27">
        <f t="shared" si="11"/>
        <v>0.6189041132</v>
      </c>
      <c r="AM110" s="28" t="str">
        <f t="shared" si="12"/>
        <v>#N/A</v>
      </c>
      <c r="AN110" s="27">
        <f t="shared" si="13"/>
        <v>0.07006952398</v>
      </c>
      <c r="AO110" s="27">
        <f t="shared" si="14"/>
        <v>0.1024477438</v>
      </c>
      <c r="AP110" s="27">
        <f t="shared" si="15"/>
        <v>1.685064495</v>
      </c>
      <c r="AQ110" s="27">
        <f t="shared" si="16"/>
        <v>1.130932029</v>
      </c>
      <c r="AR110" s="28" t="str">
        <f t="shared" si="17"/>
        <v>#N/A</v>
      </c>
      <c r="AS110" s="27">
        <f t="shared" si="18"/>
        <v>0.07710376807</v>
      </c>
      <c r="AT110" s="27">
        <f t="shared" si="19"/>
        <v>0.1016221866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571.3100773</v>
      </c>
      <c r="AB111" s="25">
        <v>0.0254</v>
      </c>
      <c r="AC111" s="14">
        <f t="shared" si="2"/>
        <v>0</v>
      </c>
      <c r="AD111" s="27">
        <f t="shared" si="3"/>
        <v>0.01348134715</v>
      </c>
      <c r="AE111" s="28" t="str">
        <f t="shared" si="4"/>
        <v>#N/A</v>
      </c>
      <c r="AF111" s="27">
        <f t="shared" si="5"/>
        <v>0.3434911311</v>
      </c>
      <c r="AG111" s="27">
        <f t="shared" si="6"/>
        <v>0.1704112326</v>
      </c>
      <c r="AH111" s="28" t="str">
        <f t="shared" si="7"/>
        <v>#N/A</v>
      </c>
      <c r="AI111" s="27">
        <f t="shared" si="8"/>
        <v>0.08251285299</v>
      </c>
      <c r="AJ111" s="27">
        <f t="shared" si="9"/>
        <v>0.09862802785</v>
      </c>
      <c r="AK111" s="27">
        <f t="shared" si="10"/>
        <v>0.9760990009</v>
      </c>
      <c r="AL111" s="27">
        <f t="shared" si="11"/>
        <v>0.6189041132</v>
      </c>
      <c r="AM111" s="37" t="str">
        <f t="shared" si="12"/>
        <v>#N/A</v>
      </c>
      <c r="AN111" s="27">
        <f t="shared" si="13"/>
        <v>0.07108287316</v>
      </c>
      <c r="AO111" s="27">
        <f t="shared" si="14"/>
        <v>0.1024477438</v>
      </c>
      <c r="AP111" s="27">
        <f t="shared" si="15"/>
        <v>1.755772688</v>
      </c>
      <c r="AQ111" s="27">
        <f t="shared" si="16"/>
        <v>1.130932029</v>
      </c>
      <c r="AR111" s="28" t="str">
        <f t="shared" si="17"/>
        <v>#N/A</v>
      </c>
      <c r="AS111" s="27">
        <f t="shared" si="18"/>
        <v>0.07809001759</v>
      </c>
      <c r="AT111" s="27">
        <f t="shared" si="19"/>
        <v>0.1016221866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565.6541075</v>
      </c>
      <c r="AB112" s="25">
        <v>-0.0099</v>
      </c>
      <c r="AC112" s="14">
        <f t="shared" si="2"/>
        <v>-0.0099</v>
      </c>
      <c r="AD112" s="27">
        <f t="shared" si="3"/>
        <v>0.01348134715</v>
      </c>
      <c r="AE112" s="28">
        <f t="shared" si="4"/>
        <v>-0.0099</v>
      </c>
      <c r="AF112" s="27">
        <f t="shared" si="5"/>
        <v>0.2710851113</v>
      </c>
      <c r="AG112" s="27">
        <f t="shared" si="6"/>
        <v>0.1704112326</v>
      </c>
      <c r="AH112" s="28" t="str">
        <f t="shared" si="7"/>
        <v>#N/A</v>
      </c>
      <c r="AI112" s="27">
        <f t="shared" si="8"/>
        <v>0.08581472643</v>
      </c>
      <c r="AJ112" s="27">
        <f t="shared" si="9"/>
        <v>0.09862802785</v>
      </c>
      <c r="AK112" s="27">
        <f t="shared" si="10"/>
        <v>0.9759063047</v>
      </c>
      <c r="AL112" s="27">
        <f t="shared" si="11"/>
        <v>0.6189041132</v>
      </c>
      <c r="AM112" s="28" t="str">
        <f t="shared" si="12"/>
        <v>#N/A</v>
      </c>
      <c r="AN112" s="27">
        <f t="shared" si="13"/>
        <v>0.07107990607</v>
      </c>
      <c r="AO112" s="27">
        <f t="shared" si="14"/>
        <v>0.1024477438</v>
      </c>
      <c r="AP112" s="27">
        <f t="shared" si="15"/>
        <v>1.802508494</v>
      </c>
      <c r="AQ112" s="27">
        <f t="shared" si="16"/>
        <v>1.130932029</v>
      </c>
      <c r="AR112" s="28" t="str">
        <f t="shared" si="17"/>
        <v>#N/A</v>
      </c>
      <c r="AS112" s="27">
        <f t="shared" si="18"/>
        <v>0.07806436697</v>
      </c>
      <c r="AT112" s="27">
        <f t="shared" si="19"/>
        <v>0.1016221866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559.2622161</v>
      </c>
      <c r="AB113" s="25">
        <v>-0.0113</v>
      </c>
      <c r="AC113" s="14">
        <f t="shared" si="2"/>
        <v>-0.02108813</v>
      </c>
      <c r="AD113" s="27">
        <f t="shared" si="3"/>
        <v>0.01348134715</v>
      </c>
      <c r="AE113" s="28">
        <f t="shared" si="4"/>
        <v>-0.0113</v>
      </c>
      <c r="AF113" s="27">
        <f t="shared" si="5"/>
        <v>0.2075736038</v>
      </c>
      <c r="AG113" s="27">
        <f t="shared" si="6"/>
        <v>0.1704112326</v>
      </c>
      <c r="AH113" s="28" t="str">
        <f t="shared" si="7"/>
        <v>#N/A</v>
      </c>
      <c r="AI113" s="27">
        <f t="shared" si="8"/>
        <v>0.08816237086</v>
      </c>
      <c r="AJ113" s="27">
        <f t="shared" si="9"/>
        <v>0.09862802785</v>
      </c>
      <c r="AK113" s="27">
        <f t="shared" si="10"/>
        <v>0.9439038477</v>
      </c>
      <c r="AL113" s="27">
        <f t="shared" si="11"/>
        <v>0.6189041132</v>
      </c>
      <c r="AM113" s="28" t="str">
        <f t="shared" si="12"/>
        <v>#N/A</v>
      </c>
      <c r="AN113" s="27">
        <f t="shared" si="13"/>
        <v>0.07269849019</v>
      </c>
      <c r="AO113" s="27">
        <f t="shared" si="14"/>
        <v>0.1024477438</v>
      </c>
      <c r="AP113" s="27">
        <f t="shared" si="15"/>
        <v>1.72918625</v>
      </c>
      <c r="AQ113" s="27">
        <f t="shared" si="16"/>
        <v>1.130932029</v>
      </c>
      <c r="AR113" s="28" t="str">
        <f t="shared" si="17"/>
        <v>#N/A</v>
      </c>
      <c r="AS113" s="27">
        <f t="shared" si="18"/>
        <v>0.07902501535</v>
      </c>
      <c r="AT113" s="27">
        <f t="shared" si="19"/>
        <v>0.1016221866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548.636234</v>
      </c>
      <c r="AB114" s="25">
        <v>-0.019</v>
      </c>
      <c r="AC114" s="14">
        <f t="shared" si="2"/>
        <v>-0.03968745553</v>
      </c>
      <c r="AD114" s="27">
        <f t="shared" si="3"/>
        <v>0.01348134715</v>
      </c>
      <c r="AE114" s="28">
        <f t="shared" si="4"/>
        <v>-0.019</v>
      </c>
      <c r="AF114" s="27">
        <f t="shared" si="5"/>
        <v>0.1679283302</v>
      </c>
      <c r="AG114" s="27">
        <f t="shared" si="6"/>
        <v>0.1704112326</v>
      </c>
      <c r="AH114" s="28" t="str">
        <f t="shared" si="7"/>
        <v>#N/A</v>
      </c>
      <c r="AI114" s="27">
        <f t="shared" si="8"/>
        <v>0.09494574049</v>
      </c>
      <c r="AJ114" s="27">
        <f t="shared" si="9"/>
        <v>0.09862802785</v>
      </c>
      <c r="AK114" s="27">
        <f t="shared" si="10"/>
        <v>0.9070626456</v>
      </c>
      <c r="AL114" s="27">
        <f t="shared" si="11"/>
        <v>0.6189041132</v>
      </c>
      <c r="AM114" s="28" t="str">
        <f t="shared" si="12"/>
        <v>#N/A</v>
      </c>
      <c r="AN114" s="27">
        <f t="shared" si="13"/>
        <v>0.0745072109</v>
      </c>
      <c r="AO114" s="27">
        <f t="shared" si="14"/>
        <v>0.1024477438</v>
      </c>
      <c r="AP114" s="27">
        <f t="shared" si="15"/>
        <v>1.67746224</v>
      </c>
      <c r="AQ114" s="27">
        <f t="shared" si="16"/>
        <v>1.130932029</v>
      </c>
      <c r="AR114" s="28" t="str">
        <f t="shared" si="17"/>
        <v>#N/A</v>
      </c>
      <c r="AS114" s="27">
        <f t="shared" si="18"/>
        <v>0.07993976207</v>
      </c>
      <c r="AT114" s="27">
        <f t="shared" si="19"/>
        <v>0.1016221866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548.636234</v>
      </c>
      <c r="AB115" s="25">
        <v>0.0</v>
      </c>
      <c r="AC115" s="14">
        <f t="shared" si="2"/>
        <v>-0.03968745553</v>
      </c>
      <c r="AD115" s="27">
        <f t="shared" si="3"/>
        <v>0.01348134715</v>
      </c>
      <c r="AE115" s="28" t="str">
        <f t="shared" si="4"/>
        <v>#N/A</v>
      </c>
      <c r="AF115" s="27">
        <f t="shared" si="5"/>
        <v>0.1293060629</v>
      </c>
      <c r="AG115" s="27">
        <f t="shared" si="6"/>
        <v>0.1704112326</v>
      </c>
      <c r="AH115" s="28" t="str">
        <f t="shared" si="7"/>
        <v>#N/A</v>
      </c>
      <c r="AI115" s="27">
        <f t="shared" si="8"/>
        <v>0.09289330634</v>
      </c>
      <c r="AJ115" s="27">
        <f t="shared" si="9"/>
        <v>0.09862802785</v>
      </c>
      <c r="AK115" s="27">
        <f t="shared" si="10"/>
        <v>0.8611504729</v>
      </c>
      <c r="AL115" s="27">
        <f t="shared" si="11"/>
        <v>0.6189041132</v>
      </c>
      <c r="AM115" s="28" t="str">
        <f t="shared" si="12"/>
        <v>#N/A</v>
      </c>
      <c r="AN115" s="27">
        <f t="shared" si="13"/>
        <v>0.07722793166</v>
      </c>
      <c r="AO115" s="27">
        <f t="shared" si="14"/>
        <v>0.1024477438</v>
      </c>
      <c r="AP115" s="27">
        <f t="shared" si="15"/>
        <v>1.629482888</v>
      </c>
      <c r="AQ115" s="27">
        <f t="shared" si="16"/>
        <v>1.130932029</v>
      </c>
      <c r="AR115" s="28" t="str">
        <f t="shared" si="17"/>
        <v>#N/A</v>
      </c>
      <c r="AS115" s="27">
        <f t="shared" si="18"/>
        <v>0.08114698006</v>
      </c>
      <c r="AT115" s="27">
        <f t="shared" si="19"/>
        <v>0.1016221866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508.9698343</v>
      </c>
      <c r="AB116" s="25">
        <v>-0.0723</v>
      </c>
      <c r="AC116" s="14">
        <f t="shared" si="2"/>
        <v>-0.1091180525</v>
      </c>
      <c r="AD116" s="27">
        <f t="shared" si="3"/>
        <v>0.01348134715</v>
      </c>
      <c r="AE116" s="28">
        <f t="shared" si="4"/>
        <v>-0.0723</v>
      </c>
      <c r="AF116" s="27">
        <f t="shared" si="5"/>
        <v>0.008332275784</v>
      </c>
      <c r="AG116" s="27">
        <f t="shared" si="6"/>
        <v>0.1704112326</v>
      </c>
      <c r="AH116" s="28" t="str">
        <f t="shared" si="7"/>
        <v>#N/A</v>
      </c>
      <c r="AI116" s="27">
        <f t="shared" si="8"/>
        <v>0.1187351828</v>
      </c>
      <c r="AJ116" s="27">
        <f t="shared" si="9"/>
        <v>0.09862802785</v>
      </c>
      <c r="AK116" s="27">
        <f t="shared" si="10"/>
        <v>0.8740816361</v>
      </c>
      <c r="AL116" s="27">
        <f t="shared" si="11"/>
        <v>0.6189041132</v>
      </c>
      <c r="AM116" s="28" t="str">
        <f t="shared" si="12"/>
        <v>#N/A</v>
      </c>
      <c r="AN116" s="27">
        <f t="shared" si="13"/>
        <v>0.07657614698</v>
      </c>
      <c r="AO116" s="27">
        <f t="shared" si="14"/>
        <v>0.1024477438</v>
      </c>
      <c r="AP116" s="27">
        <f t="shared" si="15"/>
        <v>1.603190663</v>
      </c>
      <c r="AQ116" s="27">
        <f t="shared" si="16"/>
        <v>1.130932029</v>
      </c>
      <c r="AR116" s="28" t="str">
        <f t="shared" si="17"/>
        <v>#N/A</v>
      </c>
      <c r="AS116" s="27">
        <f t="shared" si="18"/>
        <v>0.08143440825</v>
      </c>
      <c r="AT116" s="27">
        <f t="shared" si="19"/>
        <v>0.1016221866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505.4070454</v>
      </c>
      <c r="AB117" s="25">
        <v>-0.007</v>
      </c>
      <c r="AC117" s="14">
        <f t="shared" si="2"/>
        <v>-0.1153542261</v>
      </c>
      <c r="AD117" s="27">
        <f t="shared" si="3"/>
        <v>0.01348134715</v>
      </c>
      <c r="AE117" s="28">
        <f t="shared" si="4"/>
        <v>-0.007</v>
      </c>
      <c r="AF117" s="27">
        <f t="shared" si="5"/>
        <v>-0.05629222446</v>
      </c>
      <c r="AG117" s="27">
        <f t="shared" si="6"/>
        <v>0.1704112326</v>
      </c>
      <c r="AH117" s="28">
        <f t="shared" si="7"/>
        <v>-0.05629222446</v>
      </c>
      <c r="AI117" s="27">
        <f t="shared" si="8"/>
        <v>0.09927156509</v>
      </c>
      <c r="AJ117" s="27">
        <f t="shared" si="9"/>
        <v>0.09862802785</v>
      </c>
      <c r="AK117" s="27">
        <f t="shared" si="10"/>
        <v>0.7181396718</v>
      </c>
      <c r="AL117" s="27">
        <f t="shared" si="11"/>
        <v>0.6189041132</v>
      </c>
      <c r="AM117" s="28" t="str">
        <f t="shared" si="12"/>
        <v>#N/A</v>
      </c>
      <c r="AN117" s="27">
        <f t="shared" si="13"/>
        <v>0.09257263815</v>
      </c>
      <c r="AO117" s="27">
        <f t="shared" si="14"/>
        <v>0.1024477438</v>
      </c>
      <c r="AP117" s="27">
        <f t="shared" si="15"/>
        <v>1.390359277</v>
      </c>
      <c r="AQ117" s="27">
        <f t="shared" si="16"/>
        <v>1.130932029</v>
      </c>
      <c r="AR117" s="28" t="str">
        <f t="shared" si="17"/>
        <v>#N/A</v>
      </c>
      <c r="AS117" s="27">
        <f t="shared" si="18"/>
        <v>0.09054865459</v>
      </c>
      <c r="AT117" s="27">
        <f t="shared" si="19"/>
        <v>0.1016221866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487.010229</v>
      </c>
      <c r="AB118" s="25">
        <v>-0.0364</v>
      </c>
      <c r="AC118" s="14">
        <f t="shared" si="2"/>
        <v>-0.1475553323</v>
      </c>
      <c r="AD118" s="27">
        <f t="shared" si="3"/>
        <v>0.01348134715</v>
      </c>
      <c r="AE118" s="28">
        <f t="shared" si="4"/>
        <v>-0.0364</v>
      </c>
      <c r="AF118" s="27">
        <f t="shared" si="5"/>
        <v>-0.08671606657</v>
      </c>
      <c r="AG118" s="27">
        <f t="shared" si="6"/>
        <v>0.1704112326</v>
      </c>
      <c r="AH118" s="28">
        <f t="shared" si="7"/>
        <v>-0.08671606657</v>
      </c>
      <c r="AI118" s="27">
        <f t="shared" si="8"/>
        <v>0.1042876572</v>
      </c>
      <c r="AJ118" s="27">
        <f t="shared" si="9"/>
        <v>0.09862802785</v>
      </c>
      <c r="AK118" s="27">
        <f t="shared" si="10"/>
        <v>0.6524093889</v>
      </c>
      <c r="AL118" s="27">
        <f t="shared" si="11"/>
        <v>0.6189041132</v>
      </c>
      <c r="AM118" s="28" t="str">
        <f t="shared" si="12"/>
        <v>#N/A</v>
      </c>
      <c r="AN118" s="27">
        <f t="shared" si="13"/>
        <v>0.09289332079</v>
      </c>
      <c r="AO118" s="27">
        <f t="shared" si="14"/>
        <v>0.1024477438</v>
      </c>
      <c r="AP118" s="27">
        <f t="shared" si="15"/>
        <v>1.345249246</v>
      </c>
      <c r="AQ118" s="27">
        <f t="shared" si="16"/>
        <v>1.130932029</v>
      </c>
      <c r="AR118" s="28" t="str">
        <f t="shared" si="17"/>
        <v>#N/A</v>
      </c>
      <c r="AS118" s="27">
        <f t="shared" si="18"/>
        <v>0.09107286913</v>
      </c>
      <c r="AT118" s="27">
        <f t="shared" si="19"/>
        <v>0.1016221866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494.7536916</v>
      </c>
      <c r="AB119" s="25">
        <v>0.0159</v>
      </c>
      <c r="AC119" s="14">
        <f t="shared" si="2"/>
        <v>-0.1340014621</v>
      </c>
      <c r="AD119" s="27">
        <f t="shared" si="3"/>
        <v>0.01348134715</v>
      </c>
      <c r="AE119" s="28" t="str">
        <f t="shared" si="4"/>
        <v>#N/A</v>
      </c>
      <c r="AF119" s="27">
        <f t="shared" si="5"/>
        <v>-0.08824179641</v>
      </c>
      <c r="AG119" s="27">
        <f t="shared" si="6"/>
        <v>0.1704112326</v>
      </c>
      <c r="AH119" s="28">
        <f t="shared" si="7"/>
        <v>-0.08824179641</v>
      </c>
      <c r="AI119" s="27">
        <f t="shared" si="8"/>
        <v>0.1038612536</v>
      </c>
      <c r="AJ119" s="27">
        <f t="shared" si="9"/>
        <v>0.09862802785</v>
      </c>
      <c r="AK119" s="27">
        <f t="shared" si="10"/>
        <v>0.5712075066</v>
      </c>
      <c r="AL119" s="27">
        <f t="shared" si="11"/>
        <v>0.6189041132</v>
      </c>
      <c r="AM119" s="28" t="str">
        <f t="shared" si="12"/>
        <v>#N/A</v>
      </c>
      <c r="AN119" s="27">
        <f t="shared" si="13"/>
        <v>0.09741613194</v>
      </c>
      <c r="AO119" s="27">
        <f t="shared" si="14"/>
        <v>0.1024477438</v>
      </c>
      <c r="AP119" s="27">
        <f t="shared" si="15"/>
        <v>1.32187627</v>
      </c>
      <c r="AQ119" s="27">
        <f t="shared" si="16"/>
        <v>1.130932029</v>
      </c>
      <c r="AR119" s="28" t="str">
        <f t="shared" si="17"/>
        <v>#N/A</v>
      </c>
      <c r="AS119" s="27">
        <f t="shared" si="18"/>
        <v>0.09206640566</v>
      </c>
      <c r="AT119" s="27">
        <f t="shared" si="19"/>
        <v>0.1016221866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498.8106719</v>
      </c>
      <c r="AB120" s="25">
        <v>0.0082</v>
      </c>
      <c r="AC120" s="14">
        <f t="shared" si="2"/>
        <v>-0.1269002741</v>
      </c>
      <c r="AD120" s="27">
        <f t="shared" si="3"/>
        <v>0.01348134715</v>
      </c>
      <c r="AE120" s="28" t="str">
        <f t="shared" si="4"/>
        <v>#N/A</v>
      </c>
      <c r="AF120" s="27">
        <f t="shared" si="5"/>
        <v>-0.06114327356</v>
      </c>
      <c r="AG120" s="27">
        <f t="shared" si="6"/>
        <v>0.1704112326</v>
      </c>
      <c r="AH120" s="28">
        <f t="shared" si="7"/>
        <v>-0.06114327356</v>
      </c>
      <c r="AI120" s="27">
        <f t="shared" si="8"/>
        <v>0.1037656932</v>
      </c>
      <c r="AJ120" s="27">
        <f t="shared" si="9"/>
        <v>0.09862802785</v>
      </c>
      <c r="AK120" s="27">
        <f t="shared" si="10"/>
        <v>0.5866696878</v>
      </c>
      <c r="AL120" s="27">
        <f t="shared" si="11"/>
        <v>0.6189041132</v>
      </c>
      <c r="AM120" s="28" t="str">
        <f t="shared" si="12"/>
        <v>#N/A</v>
      </c>
      <c r="AN120" s="27">
        <f t="shared" si="13"/>
        <v>0.09733939838</v>
      </c>
      <c r="AO120" s="27">
        <f t="shared" si="14"/>
        <v>0.1024477438</v>
      </c>
      <c r="AP120" s="27">
        <f t="shared" si="15"/>
        <v>1.397879539</v>
      </c>
      <c r="AQ120" s="27">
        <f t="shared" si="16"/>
        <v>1.130932029</v>
      </c>
      <c r="AR120" s="28" t="str">
        <f t="shared" si="17"/>
        <v>#N/A</v>
      </c>
      <c r="AS120" s="27">
        <f t="shared" si="18"/>
        <v>0.09099660191</v>
      </c>
      <c r="AT120" s="27">
        <f t="shared" si="19"/>
        <v>0.1016221866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491.9769657</v>
      </c>
      <c r="AB121" s="25">
        <v>-0.0137</v>
      </c>
      <c r="AC121" s="14">
        <f t="shared" si="2"/>
        <v>-0.1388617403</v>
      </c>
      <c r="AD121" s="27">
        <f t="shared" si="3"/>
        <v>0.01348134715</v>
      </c>
      <c r="AE121" s="28">
        <f t="shared" si="4"/>
        <v>-0.0137</v>
      </c>
      <c r="AF121" s="27">
        <f t="shared" si="5"/>
        <v>-0.07769483139</v>
      </c>
      <c r="AG121" s="27">
        <f t="shared" si="6"/>
        <v>0.1704112326</v>
      </c>
      <c r="AH121" s="28">
        <f t="shared" si="7"/>
        <v>-0.07769483139</v>
      </c>
      <c r="AI121" s="27">
        <f t="shared" si="8"/>
        <v>0.1036330239</v>
      </c>
      <c r="AJ121" s="27">
        <f t="shared" si="9"/>
        <v>0.09862802785</v>
      </c>
      <c r="AK121" s="27">
        <f t="shared" si="10"/>
        <v>0.5774384964</v>
      </c>
      <c r="AL121" s="27">
        <f t="shared" si="11"/>
        <v>0.6189041132</v>
      </c>
      <c r="AM121" s="28" t="str">
        <f t="shared" si="12"/>
        <v>#N/A</v>
      </c>
      <c r="AN121" s="27">
        <f t="shared" si="13"/>
        <v>0.09738213535</v>
      </c>
      <c r="AO121" s="27">
        <f t="shared" si="14"/>
        <v>0.1024477438</v>
      </c>
      <c r="AP121" s="27">
        <f t="shared" si="15"/>
        <v>1.471419088</v>
      </c>
      <c r="AQ121" s="27">
        <f t="shared" si="16"/>
        <v>1.130932029</v>
      </c>
      <c r="AR121" s="28" t="str">
        <f t="shared" si="17"/>
        <v>#N/A</v>
      </c>
      <c r="AS121" s="27">
        <f t="shared" si="18"/>
        <v>0.0895044845</v>
      </c>
      <c r="AT121" s="27">
        <f t="shared" si="19"/>
        <v>0.1016221866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482.5802056</v>
      </c>
      <c r="AB122" s="35">
        <v>-0.0191</v>
      </c>
      <c r="AC122" s="14">
        <f t="shared" si="2"/>
        <v>-0.1553094811</v>
      </c>
      <c r="AD122" s="27">
        <f t="shared" si="3"/>
        <v>0.01348134715</v>
      </c>
      <c r="AE122" s="28">
        <f t="shared" si="4"/>
        <v>-0.0191</v>
      </c>
      <c r="AF122" s="36">
        <f t="shared" si="5"/>
        <v>-0.1338543419</v>
      </c>
      <c r="AG122" s="27">
        <f t="shared" si="6"/>
        <v>0.1704112326</v>
      </c>
      <c r="AH122" s="37">
        <f t="shared" si="7"/>
        <v>-0.1338543419</v>
      </c>
      <c r="AI122" s="36">
        <f t="shared" si="8"/>
        <v>0.0879520944</v>
      </c>
      <c r="AJ122" s="27">
        <f t="shared" si="9"/>
        <v>0.09862802785</v>
      </c>
      <c r="AK122" s="27">
        <f t="shared" si="10"/>
        <v>0.5030698377</v>
      </c>
      <c r="AL122" s="27">
        <f t="shared" si="11"/>
        <v>0.6189041132</v>
      </c>
      <c r="AM122" s="28" t="str">
        <f t="shared" si="12"/>
        <v>#N/A</v>
      </c>
      <c r="AN122" s="27">
        <f t="shared" si="13"/>
        <v>0.09768186799</v>
      </c>
      <c r="AO122" s="27">
        <f t="shared" si="14"/>
        <v>0.1024477438</v>
      </c>
      <c r="AP122" s="27">
        <f t="shared" si="15"/>
        <v>1.487814499</v>
      </c>
      <c r="AQ122" s="27">
        <f t="shared" si="16"/>
        <v>1.130932029</v>
      </c>
      <c r="AR122" s="28" t="str">
        <f t="shared" si="17"/>
        <v>#N/A</v>
      </c>
      <c r="AS122" s="27">
        <f t="shared" si="18"/>
        <v>0.08902278722</v>
      </c>
      <c r="AT122" s="27">
        <f t="shared" si="19"/>
        <v>0.1016221866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446.2419161</v>
      </c>
      <c r="AB123" s="25">
        <v>-0.0753</v>
      </c>
      <c r="AC123" s="14">
        <f t="shared" si="2"/>
        <v>-0.2189146771</v>
      </c>
      <c r="AD123" s="27">
        <f t="shared" si="3"/>
        <v>0.01348134715</v>
      </c>
      <c r="AE123" s="28">
        <f t="shared" si="4"/>
        <v>-0.0753</v>
      </c>
      <c r="AF123" s="27">
        <f t="shared" si="5"/>
        <v>-0.2189146771</v>
      </c>
      <c r="AG123" s="27">
        <f t="shared" si="6"/>
        <v>0.1704112326</v>
      </c>
      <c r="AH123" s="28">
        <f t="shared" si="7"/>
        <v>-0.2189146771</v>
      </c>
      <c r="AI123" s="27">
        <f t="shared" si="8"/>
        <v>0.09872600744</v>
      </c>
      <c r="AJ123" s="27">
        <f t="shared" si="9"/>
        <v>0.09862802785</v>
      </c>
      <c r="AK123" s="27">
        <f t="shared" si="10"/>
        <v>0.4336456669</v>
      </c>
      <c r="AL123" s="27">
        <f t="shared" si="11"/>
        <v>0.6189041132</v>
      </c>
      <c r="AM123" s="37" t="str">
        <f t="shared" si="12"/>
        <v>#N/A</v>
      </c>
      <c r="AN123" s="27">
        <f t="shared" si="13"/>
        <v>0.09875297319</v>
      </c>
      <c r="AO123" s="27">
        <f t="shared" si="14"/>
        <v>0.1024477438</v>
      </c>
      <c r="AP123" s="27">
        <f t="shared" si="15"/>
        <v>1.39903386</v>
      </c>
      <c r="AQ123" s="27">
        <f t="shared" si="16"/>
        <v>1.130932029</v>
      </c>
      <c r="AR123" s="28" t="str">
        <f t="shared" si="17"/>
        <v>#N/A</v>
      </c>
      <c r="AS123" s="27">
        <f t="shared" si="18"/>
        <v>0.09036253236</v>
      </c>
      <c r="AT123" s="27">
        <f t="shared" si="19"/>
        <v>0.1016221866</v>
      </c>
      <c r="AU123" s="27">
        <f t="shared" ref="AU123:AU192" si="20">SUMPRODUCT(PRODUCT(AB3:AB122+1)-1)</f>
        <v>3.825802056</v>
      </c>
      <c r="AV123" s="27">
        <f t="shared" ref="AV123:AV192" si="21">AVERAGE($AU$123:$AU$281)</f>
        <v>3.284751206</v>
      </c>
      <c r="AW123" s="28" t="str">
        <f t="shared" ref="AW123:AW192" si="22">IF(AU123&lt;0,AU123,NA())</f>
        <v>#N/A</v>
      </c>
      <c r="AX123" s="27">
        <f t="shared" ref="AX123:AX192" si="23">STDEV(AB3:AB122)*SQRT(12)</f>
        <v>0.1150727828</v>
      </c>
      <c r="AY123" s="27">
        <f t="shared" ref="AY123:AY192" si="24">AVERAGE($AX$123:$AX$288)</f>
        <v>0.1026789341</v>
      </c>
    </row>
    <row r="124" ht="15.75" customHeight="1">
      <c r="Y124" s="24">
        <v>41671.0</v>
      </c>
      <c r="Z124" s="25">
        <v>0.0069</v>
      </c>
      <c r="AA124" s="26">
        <f t="shared" si="1"/>
        <v>464.7163315</v>
      </c>
      <c r="AB124" s="25">
        <v>0.0414</v>
      </c>
      <c r="AC124" s="14">
        <f t="shared" si="2"/>
        <v>-0.1865777448</v>
      </c>
      <c r="AD124" s="27">
        <f t="shared" si="3"/>
        <v>0.01348134715</v>
      </c>
      <c r="AE124" s="28" t="str">
        <f t="shared" si="4"/>
        <v>#N/A</v>
      </c>
      <c r="AF124" s="27">
        <f t="shared" si="5"/>
        <v>-0.1784443438</v>
      </c>
      <c r="AG124" s="27">
        <f t="shared" si="6"/>
        <v>0.1704112326</v>
      </c>
      <c r="AH124" s="28">
        <f t="shared" si="7"/>
        <v>-0.1784443438</v>
      </c>
      <c r="AI124" s="27">
        <f t="shared" si="8"/>
        <v>0.1162241252</v>
      </c>
      <c r="AJ124" s="27">
        <f t="shared" si="9"/>
        <v>0.09862802785</v>
      </c>
      <c r="AK124" s="27">
        <f t="shared" si="10"/>
        <v>0.2971547438</v>
      </c>
      <c r="AL124" s="27">
        <f t="shared" si="11"/>
        <v>0.6189041132</v>
      </c>
      <c r="AM124" s="28" t="str">
        <f t="shared" si="12"/>
        <v>#N/A</v>
      </c>
      <c r="AN124" s="27">
        <f t="shared" si="13"/>
        <v>0.1101694016</v>
      </c>
      <c r="AO124" s="27">
        <f t="shared" si="14"/>
        <v>0.1024477438</v>
      </c>
      <c r="AP124" s="27">
        <f t="shared" si="15"/>
        <v>1.184956771</v>
      </c>
      <c r="AQ124" s="27">
        <f t="shared" si="16"/>
        <v>1.130932029</v>
      </c>
      <c r="AR124" s="28" t="str">
        <f t="shared" si="17"/>
        <v>#N/A</v>
      </c>
      <c r="AS124" s="27">
        <f t="shared" si="18"/>
        <v>0.09897910343</v>
      </c>
      <c r="AT124" s="27">
        <f t="shared" si="19"/>
        <v>0.1016221866</v>
      </c>
      <c r="AU124" s="27">
        <f t="shared" si="20"/>
        <v>3.58153918</v>
      </c>
      <c r="AV124" s="27">
        <f t="shared" si="21"/>
        <v>3.284751206</v>
      </c>
      <c r="AW124" s="28" t="str">
        <f t="shared" si="22"/>
        <v>#N/A</v>
      </c>
      <c r="AX124" s="27">
        <f t="shared" si="23"/>
        <v>0.1178132277</v>
      </c>
      <c r="AY124" s="27">
        <f t="shared" si="24"/>
        <v>0.1026789341</v>
      </c>
    </row>
    <row r="125" ht="15.75" customHeight="1">
      <c r="Y125" s="24">
        <v>41699.0</v>
      </c>
      <c r="Z125" s="25">
        <v>0.0092</v>
      </c>
      <c r="AA125" s="26">
        <f t="shared" si="1"/>
        <v>466.2498954</v>
      </c>
      <c r="AB125" s="25">
        <v>0.0033</v>
      </c>
      <c r="AC125" s="14">
        <f t="shared" si="2"/>
        <v>-0.1838934513</v>
      </c>
      <c r="AD125" s="27">
        <f t="shared" si="3"/>
        <v>0.01348134715</v>
      </c>
      <c r="AE125" s="28" t="str">
        <f t="shared" si="4"/>
        <v>#N/A</v>
      </c>
      <c r="AF125" s="27">
        <f t="shared" si="5"/>
        <v>-0.1663125418</v>
      </c>
      <c r="AG125" s="27">
        <f t="shared" si="6"/>
        <v>0.1704112326</v>
      </c>
      <c r="AH125" s="28">
        <f t="shared" si="7"/>
        <v>-0.1663125418</v>
      </c>
      <c r="AI125" s="27">
        <f t="shared" si="8"/>
        <v>0.1177365626</v>
      </c>
      <c r="AJ125" s="27">
        <f t="shared" si="9"/>
        <v>0.09862802785</v>
      </c>
      <c r="AK125" s="27">
        <f t="shared" si="10"/>
        <v>0.3489683945</v>
      </c>
      <c r="AL125" s="27">
        <f t="shared" si="11"/>
        <v>0.6189041132</v>
      </c>
      <c r="AM125" s="28" t="str">
        <f t="shared" si="12"/>
        <v>#N/A</v>
      </c>
      <c r="AN125" s="27">
        <f t="shared" si="13"/>
        <v>0.1117879025</v>
      </c>
      <c r="AO125" s="27">
        <f t="shared" si="14"/>
        <v>0.1024477438</v>
      </c>
      <c r="AP125" s="27">
        <f t="shared" si="15"/>
        <v>1.162324415</v>
      </c>
      <c r="AQ125" s="27">
        <f t="shared" si="16"/>
        <v>1.130932029</v>
      </c>
      <c r="AR125" s="28" t="str">
        <f t="shared" si="17"/>
        <v>#N/A</v>
      </c>
      <c r="AS125" s="27">
        <f t="shared" si="18"/>
        <v>0.09822753575</v>
      </c>
      <c r="AT125" s="27">
        <f t="shared" si="19"/>
        <v>0.1016221866</v>
      </c>
      <c r="AU125" s="27">
        <f t="shared" si="20"/>
        <v>3.630898672</v>
      </c>
      <c r="AV125" s="27">
        <f t="shared" si="21"/>
        <v>3.284751206</v>
      </c>
      <c r="AW125" s="28" t="str">
        <f t="shared" si="22"/>
        <v>#N/A</v>
      </c>
      <c r="AX125" s="27">
        <f t="shared" si="23"/>
        <v>0.118026531</v>
      </c>
      <c r="AY125" s="27">
        <f t="shared" si="24"/>
        <v>0.1026789341</v>
      </c>
    </row>
    <row r="126" ht="15.75" customHeight="1">
      <c r="Y126" s="24">
        <v>41730.0</v>
      </c>
      <c r="Z126" s="25">
        <v>0.0067</v>
      </c>
      <c r="AA126" s="26">
        <f t="shared" si="1"/>
        <v>477.0202679</v>
      </c>
      <c r="AB126" s="25">
        <v>0.0231</v>
      </c>
      <c r="AC126" s="14">
        <f t="shared" si="2"/>
        <v>-0.1650413901</v>
      </c>
      <c r="AD126" s="27">
        <f t="shared" si="3"/>
        <v>0.01348134715</v>
      </c>
      <c r="AE126" s="28" t="str">
        <f t="shared" si="4"/>
        <v>#N/A</v>
      </c>
      <c r="AF126" s="27">
        <f t="shared" si="5"/>
        <v>-0.1305345174</v>
      </c>
      <c r="AG126" s="27">
        <f t="shared" si="6"/>
        <v>0.1704112326</v>
      </c>
      <c r="AH126" s="28">
        <f t="shared" si="7"/>
        <v>-0.1305345174</v>
      </c>
      <c r="AI126" s="27">
        <f t="shared" si="8"/>
        <v>0.1233732659</v>
      </c>
      <c r="AJ126" s="27">
        <f t="shared" si="9"/>
        <v>0.09862802785</v>
      </c>
      <c r="AK126" s="27">
        <f t="shared" si="10"/>
        <v>0.3117076857</v>
      </c>
      <c r="AL126" s="27">
        <f t="shared" si="11"/>
        <v>0.6189041132</v>
      </c>
      <c r="AM126" s="28" t="str">
        <f t="shared" si="12"/>
        <v>#N/A</v>
      </c>
      <c r="AN126" s="27">
        <f t="shared" si="13"/>
        <v>0.1109907178</v>
      </c>
      <c r="AO126" s="27">
        <f t="shared" si="14"/>
        <v>0.1024477438</v>
      </c>
      <c r="AP126" s="27">
        <f t="shared" si="15"/>
        <v>1.09286136</v>
      </c>
      <c r="AQ126" s="27">
        <f t="shared" si="16"/>
        <v>1.130932029</v>
      </c>
      <c r="AR126" s="28" t="str">
        <f t="shared" si="17"/>
        <v>#N/A</v>
      </c>
      <c r="AS126" s="27">
        <f t="shared" si="18"/>
        <v>0.09775090515</v>
      </c>
      <c r="AT126" s="27">
        <f t="shared" si="19"/>
        <v>0.1016221866</v>
      </c>
      <c r="AU126" s="27">
        <f t="shared" si="20"/>
        <v>3.646645302</v>
      </c>
      <c r="AV126" s="27">
        <f t="shared" si="21"/>
        <v>3.284751206</v>
      </c>
      <c r="AW126" s="28" t="str">
        <f t="shared" si="22"/>
        <v>#N/A</v>
      </c>
      <c r="AX126" s="27">
        <f t="shared" si="23"/>
        <v>0.1179921342</v>
      </c>
      <c r="AY126" s="27">
        <f t="shared" si="24"/>
        <v>0.1026789341</v>
      </c>
    </row>
    <row r="127" ht="15.75" customHeight="1">
      <c r="Y127" s="24">
        <v>41760.0</v>
      </c>
      <c r="Z127" s="25">
        <v>0.0046</v>
      </c>
      <c r="AA127" s="26">
        <f t="shared" si="1"/>
        <v>486.1313551</v>
      </c>
      <c r="AB127" s="25">
        <v>0.0191</v>
      </c>
      <c r="AC127" s="14">
        <f t="shared" si="2"/>
        <v>-0.1490936806</v>
      </c>
      <c r="AD127" s="27">
        <f t="shared" si="3"/>
        <v>0.01348134715</v>
      </c>
      <c r="AE127" s="28" t="str">
        <f t="shared" si="4"/>
        <v>#N/A</v>
      </c>
      <c r="AF127" s="27">
        <f t="shared" si="5"/>
        <v>-0.1139277267</v>
      </c>
      <c r="AG127" s="27">
        <f t="shared" si="6"/>
        <v>0.1704112326</v>
      </c>
      <c r="AH127" s="28">
        <f t="shared" si="7"/>
        <v>-0.1139277267</v>
      </c>
      <c r="AI127" s="27">
        <f t="shared" si="8"/>
        <v>0.1266642233</v>
      </c>
      <c r="AJ127" s="27">
        <f t="shared" si="9"/>
        <v>0.09862802785</v>
      </c>
      <c r="AK127" s="27">
        <f t="shared" si="10"/>
        <v>0.3418739459</v>
      </c>
      <c r="AL127" s="27">
        <f t="shared" si="11"/>
        <v>0.6189041132</v>
      </c>
      <c r="AM127" s="28" t="str">
        <f t="shared" si="12"/>
        <v>#N/A</v>
      </c>
      <c r="AN127" s="27">
        <f t="shared" si="13"/>
        <v>0.1112188251</v>
      </c>
      <c r="AO127" s="27">
        <f t="shared" si="14"/>
        <v>0.1024477438</v>
      </c>
      <c r="AP127" s="27">
        <f t="shared" si="15"/>
        <v>1.05017853</v>
      </c>
      <c r="AQ127" s="27">
        <f t="shared" si="16"/>
        <v>1.130932029</v>
      </c>
      <c r="AR127" s="28" t="str">
        <f t="shared" si="17"/>
        <v>#N/A</v>
      </c>
      <c r="AS127" s="27">
        <f t="shared" si="18"/>
        <v>0.09680898736</v>
      </c>
      <c r="AT127" s="27">
        <f t="shared" si="19"/>
        <v>0.1016221866</v>
      </c>
      <c r="AU127" s="27">
        <f t="shared" si="20"/>
        <v>3.575977292</v>
      </c>
      <c r="AV127" s="27">
        <f t="shared" si="21"/>
        <v>3.284751206</v>
      </c>
      <c r="AW127" s="28" t="str">
        <f t="shared" si="22"/>
        <v>#N/A</v>
      </c>
      <c r="AX127" s="27">
        <f t="shared" si="23"/>
        <v>0.117754068</v>
      </c>
      <c r="AY127" s="27">
        <f t="shared" si="24"/>
        <v>0.1026789341</v>
      </c>
    </row>
    <row r="128" ht="15.75" customHeight="1">
      <c r="Y128" s="24">
        <v>41791.0</v>
      </c>
      <c r="Z128" s="25">
        <v>0.004</v>
      </c>
      <c r="AA128" s="26">
        <f t="shared" si="1"/>
        <v>497.7012813</v>
      </c>
      <c r="AB128" s="25">
        <v>0.0238</v>
      </c>
      <c r="AC128" s="14">
        <f t="shared" si="2"/>
        <v>-0.1288421102</v>
      </c>
      <c r="AD128" s="27">
        <f t="shared" si="3"/>
        <v>0.01348134715</v>
      </c>
      <c r="AE128" s="28" t="str">
        <f t="shared" si="4"/>
        <v>#N/A</v>
      </c>
      <c r="AF128" s="27">
        <f t="shared" si="5"/>
        <v>-0.022139923</v>
      </c>
      <c r="AG128" s="27">
        <f t="shared" si="6"/>
        <v>0.1704112326</v>
      </c>
      <c r="AH128" s="28">
        <f t="shared" si="7"/>
        <v>-0.022139923</v>
      </c>
      <c r="AI128" s="27">
        <f t="shared" si="8"/>
        <v>0.1099573595</v>
      </c>
      <c r="AJ128" s="27">
        <f t="shared" si="9"/>
        <v>0.09862802785</v>
      </c>
      <c r="AK128" s="27">
        <f t="shared" si="10"/>
        <v>0.3458357822</v>
      </c>
      <c r="AL128" s="27">
        <f t="shared" si="11"/>
        <v>0.6189041132</v>
      </c>
      <c r="AM128" s="28" t="str">
        <f t="shared" si="12"/>
        <v>#N/A</v>
      </c>
      <c r="AN128" s="27">
        <f t="shared" si="13"/>
        <v>0.111300667</v>
      </c>
      <c r="AO128" s="27">
        <f t="shared" si="14"/>
        <v>0.1024477438</v>
      </c>
      <c r="AP128" s="27">
        <f t="shared" si="15"/>
        <v>1.004352399</v>
      </c>
      <c r="AQ128" s="27">
        <f t="shared" si="16"/>
        <v>1.130932029</v>
      </c>
      <c r="AR128" s="28" t="str">
        <f t="shared" si="17"/>
        <v>#N/A</v>
      </c>
      <c r="AS128" s="27">
        <f t="shared" si="18"/>
        <v>0.09589798959</v>
      </c>
      <c r="AT128" s="27">
        <f t="shared" si="19"/>
        <v>0.1016221866</v>
      </c>
      <c r="AU128" s="27">
        <f t="shared" si="20"/>
        <v>3.611271095</v>
      </c>
      <c r="AV128" s="27">
        <f t="shared" si="21"/>
        <v>3.284751206</v>
      </c>
      <c r="AW128" s="28" t="str">
        <f t="shared" si="22"/>
        <v>#N/A</v>
      </c>
      <c r="AX128" s="27">
        <f t="shared" si="23"/>
        <v>0.1177663969</v>
      </c>
      <c r="AY128" s="27">
        <f t="shared" si="24"/>
        <v>0.1026789341</v>
      </c>
    </row>
    <row r="129" ht="15.75" customHeight="1">
      <c r="Y129" s="24">
        <v>41821.0</v>
      </c>
      <c r="Z129" s="25">
        <v>1.0E-4</v>
      </c>
      <c r="AA129" s="26">
        <f t="shared" si="1"/>
        <v>513.876573</v>
      </c>
      <c r="AB129" s="25">
        <v>0.0325</v>
      </c>
      <c r="AC129" s="14">
        <f t="shared" si="2"/>
        <v>-0.1005294788</v>
      </c>
      <c r="AD129" s="27">
        <f t="shared" si="3"/>
        <v>0.01348134715</v>
      </c>
      <c r="AE129" s="28" t="str">
        <f t="shared" si="4"/>
        <v>#N/A</v>
      </c>
      <c r="AF129" s="27">
        <f t="shared" si="5"/>
        <v>0.01675783434</v>
      </c>
      <c r="AG129" s="27">
        <f t="shared" si="6"/>
        <v>0.1704112326</v>
      </c>
      <c r="AH129" s="28" t="str">
        <f t="shared" si="7"/>
        <v>#N/A</v>
      </c>
      <c r="AI129" s="27">
        <f t="shared" si="8"/>
        <v>0.1147498782</v>
      </c>
      <c r="AJ129" s="27">
        <f t="shared" si="9"/>
        <v>0.09862802785</v>
      </c>
      <c r="AK129" s="27">
        <f t="shared" si="10"/>
        <v>0.3740194194</v>
      </c>
      <c r="AL129" s="27">
        <f t="shared" si="11"/>
        <v>0.6189041132</v>
      </c>
      <c r="AM129" s="28" t="str">
        <f t="shared" si="12"/>
        <v>#N/A</v>
      </c>
      <c r="AN129" s="27">
        <f t="shared" si="13"/>
        <v>0.1115732875</v>
      </c>
      <c r="AO129" s="27">
        <f t="shared" si="14"/>
        <v>0.1024477438</v>
      </c>
      <c r="AP129" s="27">
        <f t="shared" si="15"/>
        <v>0.9841964665</v>
      </c>
      <c r="AQ129" s="27">
        <f t="shared" si="16"/>
        <v>1.130932029</v>
      </c>
      <c r="AR129" s="28" t="str">
        <f t="shared" si="17"/>
        <v>#N/A</v>
      </c>
      <c r="AS129" s="27">
        <f t="shared" si="18"/>
        <v>0.09552109786</v>
      </c>
      <c r="AT129" s="27">
        <f t="shared" si="19"/>
        <v>0.1016221866</v>
      </c>
      <c r="AU129" s="27">
        <f t="shared" si="20"/>
        <v>3.671963728</v>
      </c>
      <c r="AV129" s="27">
        <f t="shared" si="21"/>
        <v>3.284751206</v>
      </c>
      <c r="AW129" s="28" t="str">
        <f t="shared" si="22"/>
        <v>#N/A</v>
      </c>
      <c r="AX129" s="27">
        <f t="shared" si="23"/>
        <v>0.1178086167</v>
      </c>
      <c r="AY129" s="27">
        <f t="shared" si="24"/>
        <v>0.1026789341</v>
      </c>
    </row>
    <row r="130" ht="15.75" customHeight="1">
      <c r="Y130" s="24">
        <v>41852.0</v>
      </c>
      <c r="Z130" s="25">
        <v>0.0025</v>
      </c>
      <c r="AA130" s="26">
        <f t="shared" si="1"/>
        <v>515.5723656</v>
      </c>
      <c r="AB130" s="25">
        <v>0.0033</v>
      </c>
      <c r="AC130" s="14">
        <f t="shared" si="2"/>
        <v>-0.09756122608</v>
      </c>
      <c r="AD130" s="27">
        <f t="shared" si="3"/>
        <v>0.01348134715</v>
      </c>
      <c r="AE130" s="28" t="str">
        <f t="shared" si="4"/>
        <v>#N/A</v>
      </c>
      <c r="AF130" s="27">
        <f t="shared" si="5"/>
        <v>0.05864791946</v>
      </c>
      <c r="AG130" s="27">
        <f t="shared" si="6"/>
        <v>0.1704112326</v>
      </c>
      <c r="AH130" s="28" t="str">
        <f t="shared" si="7"/>
        <v>#N/A</v>
      </c>
      <c r="AI130" s="27">
        <f t="shared" si="8"/>
        <v>0.1068931625</v>
      </c>
      <c r="AJ130" s="27">
        <f t="shared" si="9"/>
        <v>0.09862802785</v>
      </c>
      <c r="AK130" s="27">
        <f t="shared" si="10"/>
        <v>0.3803026372</v>
      </c>
      <c r="AL130" s="27">
        <f t="shared" si="11"/>
        <v>0.6189041132</v>
      </c>
      <c r="AM130" s="28" t="str">
        <f t="shared" si="12"/>
        <v>#N/A</v>
      </c>
      <c r="AN130" s="27">
        <f t="shared" si="13"/>
        <v>0.1118720336</v>
      </c>
      <c r="AO130" s="27">
        <f t="shared" si="14"/>
        <v>0.1024477438</v>
      </c>
      <c r="AP130" s="27">
        <f t="shared" si="15"/>
        <v>0.9797862888</v>
      </c>
      <c r="AQ130" s="27">
        <f t="shared" si="16"/>
        <v>1.130932029</v>
      </c>
      <c r="AR130" s="28" t="str">
        <f t="shared" si="17"/>
        <v>#N/A</v>
      </c>
      <c r="AS130" s="27">
        <f t="shared" si="18"/>
        <v>0.09541423178</v>
      </c>
      <c r="AT130" s="27">
        <f t="shared" si="19"/>
        <v>0.1016221866</v>
      </c>
      <c r="AU130" s="27">
        <f t="shared" si="20"/>
        <v>3.239214825</v>
      </c>
      <c r="AV130" s="27">
        <f t="shared" si="21"/>
        <v>3.284751206</v>
      </c>
      <c r="AW130" s="28" t="str">
        <f t="shared" si="22"/>
        <v>#N/A</v>
      </c>
      <c r="AX130" s="27">
        <f t="shared" si="23"/>
        <v>0.1111096056</v>
      </c>
      <c r="AY130" s="27">
        <f t="shared" si="24"/>
        <v>0.1026789341</v>
      </c>
    </row>
    <row r="131" ht="15.75" customHeight="1">
      <c r="Y131" s="24">
        <v>41883.0</v>
      </c>
      <c r="Z131" s="25">
        <v>0.0057</v>
      </c>
      <c r="AA131" s="26">
        <f t="shared" si="1"/>
        <v>516.964411</v>
      </c>
      <c r="AB131" s="25">
        <v>0.0027</v>
      </c>
      <c r="AC131" s="14">
        <f t="shared" si="2"/>
        <v>-0.09512464139</v>
      </c>
      <c r="AD131" s="27">
        <f t="shared" si="3"/>
        <v>0.01348134715</v>
      </c>
      <c r="AE131" s="28" t="str">
        <f t="shared" si="4"/>
        <v>#N/A</v>
      </c>
      <c r="AF131" s="27">
        <f t="shared" si="5"/>
        <v>0.04489247844</v>
      </c>
      <c r="AG131" s="27">
        <f t="shared" si="6"/>
        <v>0.1704112326</v>
      </c>
      <c r="AH131" s="28" t="str">
        <f t="shared" si="7"/>
        <v>#N/A</v>
      </c>
      <c r="AI131" s="27">
        <f t="shared" si="8"/>
        <v>0.1062660255</v>
      </c>
      <c r="AJ131" s="27">
        <f t="shared" si="9"/>
        <v>0.09862802785</v>
      </c>
      <c r="AK131" s="27">
        <f t="shared" si="10"/>
        <v>0.3558426042</v>
      </c>
      <c r="AL131" s="27">
        <f t="shared" si="11"/>
        <v>0.6189041132</v>
      </c>
      <c r="AM131" s="28" t="str">
        <f t="shared" si="12"/>
        <v>#N/A</v>
      </c>
      <c r="AN131" s="27">
        <f t="shared" si="13"/>
        <v>0.1117000166</v>
      </c>
      <c r="AO131" s="27">
        <f t="shared" si="14"/>
        <v>0.1024477438</v>
      </c>
      <c r="AP131" s="27">
        <f t="shared" si="15"/>
        <v>0.8539477166</v>
      </c>
      <c r="AQ131" s="27">
        <f t="shared" si="16"/>
        <v>1.130932029</v>
      </c>
      <c r="AR131" s="28" t="str">
        <f t="shared" si="17"/>
        <v>#N/A</v>
      </c>
      <c r="AS131" s="27">
        <f t="shared" si="18"/>
        <v>0.09154767509</v>
      </c>
      <c r="AT131" s="27">
        <f t="shared" si="19"/>
        <v>0.1016221866</v>
      </c>
      <c r="AU131" s="27">
        <f t="shared" si="20"/>
        <v>3.890426853</v>
      </c>
      <c r="AV131" s="27">
        <f t="shared" si="21"/>
        <v>3.284751206</v>
      </c>
      <c r="AW131" s="28" t="str">
        <f t="shared" si="22"/>
        <v>#N/A</v>
      </c>
      <c r="AX131" s="27">
        <f t="shared" si="23"/>
        <v>0.1013871272</v>
      </c>
      <c r="AY131" s="27">
        <f t="shared" si="24"/>
        <v>0.1026789341</v>
      </c>
    </row>
    <row r="132" ht="15.75" customHeight="1">
      <c r="Y132" s="24">
        <v>41913.0</v>
      </c>
      <c r="Z132" s="25">
        <v>0.0042</v>
      </c>
      <c r="AA132" s="26">
        <f t="shared" si="1"/>
        <v>506.7285157</v>
      </c>
      <c r="AB132" s="25">
        <v>-0.0198</v>
      </c>
      <c r="AC132" s="14">
        <f t="shared" si="2"/>
        <v>-0.1130411735</v>
      </c>
      <c r="AD132" s="27">
        <f t="shared" si="3"/>
        <v>0.01348134715</v>
      </c>
      <c r="AE132" s="28">
        <f t="shared" si="4"/>
        <v>-0.0198</v>
      </c>
      <c r="AF132" s="27">
        <f t="shared" si="5"/>
        <v>0.01587344512</v>
      </c>
      <c r="AG132" s="27">
        <f t="shared" si="6"/>
        <v>0.1704112326</v>
      </c>
      <c r="AH132" s="28" t="str">
        <f t="shared" si="7"/>
        <v>#N/A</v>
      </c>
      <c r="AI132" s="27">
        <f t="shared" si="8"/>
        <v>0.1087497335</v>
      </c>
      <c r="AJ132" s="27">
        <f t="shared" si="9"/>
        <v>0.09862802785</v>
      </c>
      <c r="AK132" s="27">
        <f t="shared" si="10"/>
        <v>0.331671446</v>
      </c>
      <c r="AL132" s="27">
        <f t="shared" si="11"/>
        <v>0.6189041132</v>
      </c>
      <c r="AM132" s="28" t="str">
        <f t="shared" si="12"/>
        <v>#N/A</v>
      </c>
      <c r="AN132" s="27">
        <f t="shared" si="13"/>
        <v>0.1115293461</v>
      </c>
      <c r="AO132" s="27">
        <f t="shared" si="14"/>
        <v>0.1024477438</v>
      </c>
      <c r="AP132" s="27">
        <f t="shared" si="15"/>
        <v>0.8083204041</v>
      </c>
      <c r="AQ132" s="27">
        <f t="shared" si="16"/>
        <v>1.130932029</v>
      </c>
      <c r="AR132" s="28" t="str">
        <f t="shared" si="17"/>
        <v>#N/A</v>
      </c>
      <c r="AS132" s="27">
        <f t="shared" si="18"/>
        <v>0.09127329403</v>
      </c>
      <c r="AT132" s="27">
        <f t="shared" si="19"/>
        <v>0.1016221866</v>
      </c>
      <c r="AU132" s="27">
        <f t="shared" si="20"/>
        <v>3.85219771</v>
      </c>
      <c r="AV132" s="27">
        <f t="shared" si="21"/>
        <v>3.284751206</v>
      </c>
      <c r="AW132" s="28" t="str">
        <f t="shared" si="22"/>
        <v>#N/A</v>
      </c>
      <c r="AX132" s="27">
        <f t="shared" si="23"/>
        <v>0.1014425035</v>
      </c>
      <c r="AY132" s="27">
        <f t="shared" si="24"/>
        <v>0.1026789341</v>
      </c>
    </row>
    <row r="133" ht="15.75" customHeight="1">
      <c r="Y133" s="24">
        <v>41944.0</v>
      </c>
      <c r="Z133" s="25">
        <v>0.0051</v>
      </c>
      <c r="AA133" s="26">
        <f t="shared" si="1"/>
        <v>487.5741778</v>
      </c>
      <c r="AB133" s="25">
        <v>-0.0378</v>
      </c>
      <c r="AC133" s="14">
        <f t="shared" si="2"/>
        <v>-0.1465682171</v>
      </c>
      <c r="AD133" s="27">
        <f t="shared" si="3"/>
        <v>0.01348134715</v>
      </c>
      <c r="AE133" s="28">
        <f t="shared" si="4"/>
        <v>-0.0378</v>
      </c>
      <c r="AF133" s="27">
        <f t="shared" si="5"/>
        <v>-0.008949174805</v>
      </c>
      <c r="AG133" s="27">
        <f t="shared" si="6"/>
        <v>0.1704112326</v>
      </c>
      <c r="AH133" s="28">
        <f t="shared" si="7"/>
        <v>-0.008949174805</v>
      </c>
      <c r="AI133" s="27">
        <f t="shared" si="8"/>
        <v>0.1149826864</v>
      </c>
      <c r="AJ133" s="27">
        <f t="shared" si="9"/>
        <v>0.09862802785</v>
      </c>
      <c r="AK133" s="27">
        <f t="shared" si="10"/>
        <v>0.3309925068</v>
      </c>
      <c r="AL133" s="27">
        <f t="shared" si="11"/>
        <v>0.6189041132</v>
      </c>
      <c r="AM133" s="28" t="str">
        <f t="shared" si="12"/>
        <v>#N/A</v>
      </c>
      <c r="AN133" s="27">
        <f t="shared" si="13"/>
        <v>0.1115724334</v>
      </c>
      <c r="AO133" s="27">
        <f t="shared" si="14"/>
        <v>0.1024477438</v>
      </c>
      <c r="AP133" s="27">
        <f t="shared" si="15"/>
        <v>0.763872684</v>
      </c>
      <c r="AQ133" s="27">
        <f t="shared" si="16"/>
        <v>1.130932029</v>
      </c>
      <c r="AR133" s="28" t="str">
        <f t="shared" si="17"/>
        <v>#N/A</v>
      </c>
      <c r="AS133" s="27">
        <f t="shared" si="18"/>
        <v>0.09223197284</v>
      </c>
      <c r="AT133" s="27">
        <f t="shared" si="19"/>
        <v>0.1016221866</v>
      </c>
      <c r="AU133" s="27">
        <f t="shared" si="20"/>
        <v>3.813403699</v>
      </c>
      <c r="AV133" s="27">
        <f t="shared" si="21"/>
        <v>3.284751206</v>
      </c>
      <c r="AW133" s="28" t="str">
        <f t="shared" si="22"/>
        <v>#N/A</v>
      </c>
      <c r="AX133" s="27">
        <f t="shared" si="23"/>
        <v>0.1016737788</v>
      </c>
      <c r="AY133" s="27">
        <f t="shared" si="24"/>
        <v>0.1026789341</v>
      </c>
    </row>
    <row r="134" ht="15.75" customHeight="1">
      <c r="Y134" s="24">
        <v>41974.0</v>
      </c>
      <c r="Z134" s="25">
        <v>0.0078</v>
      </c>
      <c r="AA134" s="26">
        <f t="shared" si="1"/>
        <v>474.7509769</v>
      </c>
      <c r="AB134" s="35">
        <v>-0.0263</v>
      </c>
      <c r="AC134" s="14">
        <f t="shared" si="2"/>
        <v>-0.169013473</v>
      </c>
      <c r="AD134" s="27">
        <f t="shared" si="3"/>
        <v>0.01348134715</v>
      </c>
      <c r="AE134" s="28">
        <f t="shared" si="4"/>
        <v>-0.0263</v>
      </c>
      <c r="AF134" s="36">
        <f t="shared" si="5"/>
        <v>-0.01622368387</v>
      </c>
      <c r="AG134" s="27">
        <f t="shared" si="6"/>
        <v>0.1704112326</v>
      </c>
      <c r="AH134" s="37">
        <f t="shared" si="7"/>
        <v>-0.01622368387</v>
      </c>
      <c r="AI134" s="36">
        <f t="shared" si="8"/>
        <v>0.1164870652</v>
      </c>
      <c r="AJ134" s="27">
        <f t="shared" si="9"/>
        <v>0.09862802785</v>
      </c>
      <c r="AK134" s="27">
        <f t="shared" si="10"/>
        <v>0.2703908243</v>
      </c>
      <c r="AL134" s="27">
        <f t="shared" si="11"/>
        <v>0.6189041132</v>
      </c>
      <c r="AM134" s="28" t="str">
        <f t="shared" si="12"/>
        <v>#N/A</v>
      </c>
      <c r="AN134" s="27">
        <f t="shared" si="13"/>
        <v>0.1147286173</v>
      </c>
      <c r="AO134" s="27">
        <f t="shared" si="14"/>
        <v>0.1024477438</v>
      </c>
      <c r="AP134" s="27">
        <f t="shared" si="15"/>
        <v>0.7344898278</v>
      </c>
      <c r="AQ134" s="27">
        <f t="shared" si="16"/>
        <v>1.130932029</v>
      </c>
      <c r="AR134" s="28" t="str">
        <f t="shared" si="17"/>
        <v>#N/A</v>
      </c>
      <c r="AS134" s="27">
        <f t="shared" si="18"/>
        <v>0.09363633566</v>
      </c>
      <c r="AT134" s="27">
        <f t="shared" si="19"/>
        <v>0.1016221866</v>
      </c>
      <c r="AU134" s="27">
        <f t="shared" si="20"/>
        <v>3.75460121</v>
      </c>
      <c r="AV134" s="27">
        <f t="shared" si="21"/>
        <v>3.284751206</v>
      </c>
      <c r="AW134" s="28" t="str">
        <f t="shared" si="22"/>
        <v>#N/A</v>
      </c>
      <c r="AX134" s="27">
        <f t="shared" si="23"/>
        <v>0.1022082203</v>
      </c>
      <c r="AY134" s="27">
        <f t="shared" si="24"/>
        <v>0.1026789341</v>
      </c>
    </row>
    <row r="135" ht="15.75" customHeight="1">
      <c r="Y135" s="24">
        <v>42005.0</v>
      </c>
      <c r="Z135" s="25">
        <v>0.0124</v>
      </c>
      <c r="AA135" s="26">
        <f t="shared" si="1"/>
        <v>487.3793529</v>
      </c>
      <c r="AB135" s="25">
        <v>0.0266</v>
      </c>
      <c r="AC135" s="14">
        <f t="shared" si="2"/>
        <v>-0.1469092314</v>
      </c>
      <c r="AD135" s="27">
        <f t="shared" si="3"/>
        <v>0.01348134715</v>
      </c>
      <c r="AE135" s="28" t="str">
        <f t="shared" si="4"/>
        <v>#N/A</v>
      </c>
      <c r="AF135" s="27">
        <f t="shared" si="5"/>
        <v>0.09218640223</v>
      </c>
      <c r="AG135" s="27">
        <f t="shared" si="6"/>
        <v>0.1704112326</v>
      </c>
      <c r="AH135" s="28" t="str">
        <f t="shared" si="7"/>
        <v>#N/A</v>
      </c>
      <c r="AI135" s="27">
        <f t="shared" si="8"/>
        <v>0.0860050897</v>
      </c>
      <c r="AJ135" s="27">
        <f t="shared" si="9"/>
        <v>0.09862802785</v>
      </c>
      <c r="AK135" s="27">
        <f t="shared" si="10"/>
        <v>0.1502506469</v>
      </c>
      <c r="AL135" s="27">
        <f t="shared" si="11"/>
        <v>0.6189041132</v>
      </c>
      <c r="AM135" s="37" t="str">
        <f t="shared" si="12"/>
        <v>#N/A</v>
      </c>
      <c r="AN135" s="27">
        <f t="shared" si="13"/>
        <v>0.1088788313</v>
      </c>
      <c r="AO135" s="27">
        <f t="shared" si="14"/>
        <v>0.1024477438</v>
      </c>
      <c r="AP135" s="27">
        <f t="shared" si="15"/>
        <v>0.6838212815</v>
      </c>
      <c r="AQ135" s="27">
        <f t="shared" si="16"/>
        <v>1.130932029</v>
      </c>
      <c r="AR135" s="28" t="str">
        <f t="shared" si="17"/>
        <v>#N/A</v>
      </c>
      <c r="AS135" s="27">
        <f t="shared" si="18"/>
        <v>0.09496265528</v>
      </c>
      <c r="AT135" s="27">
        <f t="shared" si="19"/>
        <v>0.1016221866</v>
      </c>
      <c r="AU135" s="27">
        <f t="shared" si="20"/>
        <v>3.616628638</v>
      </c>
      <c r="AV135" s="27">
        <f t="shared" si="21"/>
        <v>3.284751206</v>
      </c>
      <c r="AW135" s="28" t="str">
        <f t="shared" si="22"/>
        <v>#N/A</v>
      </c>
      <c r="AX135" s="27">
        <f t="shared" si="23"/>
        <v>0.1029271995</v>
      </c>
      <c r="AY135" s="27">
        <f t="shared" si="24"/>
        <v>0.1026789341</v>
      </c>
    </row>
    <row r="136" ht="15.75" customHeight="1">
      <c r="Y136" s="24">
        <v>42036.0</v>
      </c>
      <c r="Z136" s="25">
        <v>0.0122</v>
      </c>
      <c r="AA136" s="26">
        <f t="shared" si="1"/>
        <v>484.5038147</v>
      </c>
      <c r="AB136" s="25">
        <v>-0.0059</v>
      </c>
      <c r="AC136" s="14">
        <f t="shared" si="2"/>
        <v>-0.1519424669</v>
      </c>
      <c r="AD136" s="27">
        <f t="shared" si="3"/>
        <v>0.01348134715</v>
      </c>
      <c r="AE136" s="28">
        <f t="shared" si="4"/>
        <v>-0.0059</v>
      </c>
      <c r="AF136" s="27">
        <f t="shared" si="5"/>
        <v>0.04257970276</v>
      </c>
      <c r="AG136" s="27">
        <f t="shared" si="6"/>
        <v>0.1704112326</v>
      </c>
      <c r="AH136" s="28" t="str">
        <f t="shared" si="7"/>
        <v>#N/A</v>
      </c>
      <c r="AI136" s="27">
        <f t="shared" si="8"/>
        <v>0.07843484847</v>
      </c>
      <c r="AJ136" s="27">
        <f t="shared" si="9"/>
        <v>0.09862802785</v>
      </c>
      <c r="AK136" s="27">
        <f t="shared" si="10"/>
        <v>0.1461198817</v>
      </c>
      <c r="AL136" s="27">
        <f t="shared" si="11"/>
        <v>0.6189041132</v>
      </c>
      <c r="AM136" s="28" t="str">
        <f t="shared" si="12"/>
        <v>#N/A</v>
      </c>
      <c r="AN136" s="27">
        <f t="shared" si="13"/>
        <v>0.1085974305</v>
      </c>
      <c r="AO136" s="27">
        <f t="shared" si="14"/>
        <v>0.1024477438</v>
      </c>
      <c r="AP136" s="27">
        <f t="shared" si="15"/>
        <v>0.6856274282</v>
      </c>
      <c r="AQ136" s="27">
        <f t="shared" si="16"/>
        <v>1.130932029</v>
      </c>
      <c r="AR136" s="28" t="str">
        <f t="shared" si="17"/>
        <v>#N/A</v>
      </c>
      <c r="AS136" s="27">
        <f t="shared" si="18"/>
        <v>0.09500257463</v>
      </c>
      <c r="AT136" s="27">
        <f t="shared" si="19"/>
        <v>0.1016221866</v>
      </c>
      <c r="AU136" s="27">
        <f t="shared" si="20"/>
        <v>3.658375231</v>
      </c>
      <c r="AV136" s="27">
        <f t="shared" si="21"/>
        <v>3.284751206</v>
      </c>
      <c r="AW136" s="28" t="str">
        <f t="shared" si="22"/>
        <v>#N/A</v>
      </c>
      <c r="AX136" s="27">
        <f t="shared" si="23"/>
        <v>0.1030056093</v>
      </c>
      <c r="AY136" s="27">
        <f t="shared" si="24"/>
        <v>0.1026789341</v>
      </c>
    </row>
    <row r="137" ht="15.75" customHeight="1">
      <c r="Y137" s="24">
        <v>42064.0</v>
      </c>
      <c r="Z137" s="25">
        <v>0.0132</v>
      </c>
      <c r="AA137" s="26">
        <f t="shared" si="1"/>
        <v>467.643082</v>
      </c>
      <c r="AB137" s="25">
        <v>-0.0348</v>
      </c>
      <c r="AC137" s="14">
        <f t="shared" si="2"/>
        <v>-0.1814548691</v>
      </c>
      <c r="AD137" s="27">
        <f t="shared" si="3"/>
        <v>0.01348134715</v>
      </c>
      <c r="AE137" s="28">
        <f t="shared" si="4"/>
        <v>-0.0348</v>
      </c>
      <c r="AF137" s="27">
        <f t="shared" si="5"/>
        <v>0.002988068478</v>
      </c>
      <c r="AG137" s="27">
        <f t="shared" si="6"/>
        <v>0.1704112326</v>
      </c>
      <c r="AH137" s="28" t="str">
        <f t="shared" si="7"/>
        <v>#N/A</v>
      </c>
      <c r="AI137" s="27">
        <f t="shared" si="8"/>
        <v>0.08739720715</v>
      </c>
      <c r="AJ137" s="27">
        <f t="shared" si="9"/>
        <v>0.09862802785</v>
      </c>
      <c r="AK137" s="27">
        <f t="shared" si="10"/>
        <v>0.08873174808</v>
      </c>
      <c r="AL137" s="27">
        <f t="shared" si="11"/>
        <v>0.6189041132</v>
      </c>
      <c r="AM137" s="28" t="str">
        <f t="shared" si="12"/>
        <v>#N/A</v>
      </c>
      <c r="AN137" s="27">
        <f t="shared" si="13"/>
        <v>0.1057901247</v>
      </c>
      <c r="AO137" s="27">
        <f t="shared" si="14"/>
        <v>0.1024477438</v>
      </c>
      <c r="AP137" s="27">
        <f t="shared" si="15"/>
        <v>0.6650260596</v>
      </c>
      <c r="AQ137" s="27">
        <f t="shared" si="16"/>
        <v>1.130932029</v>
      </c>
      <c r="AR137" s="28" t="str">
        <f t="shared" si="17"/>
        <v>#N/A</v>
      </c>
      <c r="AS137" s="27">
        <f t="shared" si="18"/>
        <v>0.09523294972</v>
      </c>
      <c r="AT137" s="27">
        <f t="shared" si="19"/>
        <v>0.1016221866</v>
      </c>
      <c r="AU137" s="27">
        <f t="shared" si="20"/>
        <v>3.709540138</v>
      </c>
      <c r="AV137" s="27">
        <f t="shared" si="21"/>
        <v>3.284751206</v>
      </c>
      <c r="AW137" s="28" t="str">
        <f t="shared" si="22"/>
        <v>#N/A</v>
      </c>
      <c r="AX137" s="27">
        <f t="shared" si="23"/>
        <v>0.1027443281</v>
      </c>
      <c r="AY137" s="27">
        <f t="shared" si="24"/>
        <v>0.1026789341</v>
      </c>
    </row>
    <row r="138" ht="15.75" customHeight="1">
      <c r="Y138" s="24">
        <v>42095.0</v>
      </c>
      <c r="Z138" s="25">
        <v>0.0071</v>
      </c>
      <c r="AA138" s="26">
        <f t="shared" si="1"/>
        <v>483.3091252</v>
      </c>
      <c r="AB138" s="25">
        <v>0.0335</v>
      </c>
      <c r="AC138" s="14">
        <f t="shared" si="2"/>
        <v>-0.1540336072</v>
      </c>
      <c r="AD138" s="27">
        <f t="shared" si="3"/>
        <v>0.01348134715</v>
      </c>
      <c r="AE138" s="28" t="str">
        <f t="shared" si="4"/>
        <v>#N/A</v>
      </c>
      <c r="AF138" s="27">
        <f t="shared" si="5"/>
        <v>0.01318362699</v>
      </c>
      <c r="AG138" s="27">
        <f t="shared" si="6"/>
        <v>0.1704112326</v>
      </c>
      <c r="AH138" s="28" t="str">
        <f t="shared" si="7"/>
        <v>#N/A</v>
      </c>
      <c r="AI138" s="27">
        <f t="shared" si="8"/>
        <v>0.09087519414</v>
      </c>
      <c r="AJ138" s="27">
        <f t="shared" si="9"/>
        <v>0.09862802785</v>
      </c>
      <c r="AK138" s="27">
        <f t="shared" si="10"/>
        <v>0.009747173291</v>
      </c>
      <c r="AL138" s="27">
        <f t="shared" si="11"/>
        <v>0.6189041132</v>
      </c>
      <c r="AM138" s="28" t="str">
        <f t="shared" si="12"/>
        <v>#N/A</v>
      </c>
      <c r="AN138" s="27">
        <f t="shared" si="13"/>
        <v>0.1055018822</v>
      </c>
      <c r="AO138" s="27">
        <f t="shared" si="14"/>
        <v>0.1024477438</v>
      </c>
      <c r="AP138" s="27">
        <f t="shared" si="15"/>
        <v>0.5946449223</v>
      </c>
      <c r="AQ138" s="27">
        <f t="shared" si="16"/>
        <v>1.130932029</v>
      </c>
      <c r="AR138" s="28" t="str">
        <f t="shared" si="17"/>
        <v>#N/A</v>
      </c>
      <c r="AS138" s="27">
        <f t="shared" si="18"/>
        <v>0.09721853698</v>
      </c>
      <c r="AT138" s="27">
        <f t="shared" si="19"/>
        <v>0.1016221866</v>
      </c>
      <c r="AU138" s="27">
        <f t="shared" si="20"/>
        <v>3.732585259</v>
      </c>
      <c r="AV138" s="27">
        <f t="shared" si="21"/>
        <v>3.284751206</v>
      </c>
      <c r="AW138" s="28" t="str">
        <f t="shared" si="22"/>
        <v>#N/A</v>
      </c>
      <c r="AX138" s="27">
        <f t="shared" si="23"/>
        <v>0.1025106707</v>
      </c>
      <c r="AY138" s="27">
        <f t="shared" si="24"/>
        <v>0.1026789341</v>
      </c>
    </row>
    <row r="139" ht="15.75" customHeight="1">
      <c r="Y139" s="24">
        <v>42125.0</v>
      </c>
      <c r="Z139" s="25">
        <v>0.0074</v>
      </c>
      <c r="AA139" s="26">
        <f t="shared" si="1"/>
        <v>494.7635515</v>
      </c>
      <c r="AB139" s="25">
        <v>0.0237</v>
      </c>
      <c r="AC139" s="14">
        <f t="shared" si="2"/>
        <v>-0.1339842037</v>
      </c>
      <c r="AD139" s="27">
        <f t="shared" si="3"/>
        <v>0.01348134715</v>
      </c>
      <c r="AE139" s="28" t="str">
        <f t="shared" si="4"/>
        <v>#N/A</v>
      </c>
      <c r="AF139" s="27">
        <f t="shared" si="5"/>
        <v>0.01775692174</v>
      </c>
      <c r="AG139" s="27">
        <f t="shared" si="6"/>
        <v>0.1704112326</v>
      </c>
      <c r="AH139" s="28" t="str">
        <f t="shared" si="7"/>
        <v>#N/A</v>
      </c>
      <c r="AI139" s="27">
        <f t="shared" si="8"/>
        <v>0.09196206234</v>
      </c>
      <c r="AJ139" s="27">
        <f t="shared" si="9"/>
        <v>0.09862802785</v>
      </c>
      <c r="AK139" s="27">
        <f t="shared" si="10"/>
        <v>0.02886099142</v>
      </c>
      <c r="AL139" s="27">
        <f t="shared" si="11"/>
        <v>0.6189041132</v>
      </c>
      <c r="AM139" s="28" t="str">
        <f t="shared" si="12"/>
        <v>#N/A</v>
      </c>
      <c r="AN139" s="27">
        <f t="shared" si="13"/>
        <v>0.1069217083</v>
      </c>
      <c r="AO139" s="27">
        <f t="shared" si="14"/>
        <v>0.1024477438</v>
      </c>
      <c r="AP139" s="27">
        <f t="shared" si="15"/>
        <v>0.6395399196</v>
      </c>
      <c r="AQ139" s="27">
        <f t="shared" si="16"/>
        <v>1.130932029</v>
      </c>
      <c r="AR139" s="28" t="str">
        <f t="shared" si="17"/>
        <v>#N/A</v>
      </c>
      <c r="AS139" s="27">
        <f t="shared" si="18"/>
        <v>0.09786278512</v>
      </c>
      <c r="AT139" s="27">
        <f t="shared" si="19"/>
        <v>0.1016221866</v>
      </c>
      <c r="AU139" s="27">
        <f t="shared" si="20"/>
        <v>3.722532456</v>
      </c>
      <c r="AV139" s="27">
        <f t="shared" si="21"/>
        <v>3.284751206</v>
      </c>
      <c r="AW139" s="28" t="str">
        <f t="shared" si="22"/>
        <v>#N/A</v>
      </c>
      <c r="AX139" s="27">
        <f t="shared" si="23"/>
        <v>0.1024649013</v>
      </c>
      <c r="AY139" s="27">
        <f t="shared" si="24"/>
        <v>0.1026789341</v>
      </c>
    </row>
    <row r="140" ht="15.75" customHeight="1">
      <c r="Y140" s="24">
        <v>42156.0</v>
      </c>
      <c r="Z140" s="25">
        <v>0.0079</v>
      </c>
      <c r="AA140" s="26">
        <f t="shared" si="1"/>
        <v>519.0564419</v>
      </c>
      <c r="AB140" s="25">
        <v>0.0491</v>
      </c>
      <c r="AC140" s="14">
        <f t="shared" si="2"/>
        <v>-0.0914628281</v>
      </c>
      <c r="AD140" s="27">
        <f t="shared" si="3"/>
        <v>0.01348134715</v>
      </c>
      <c r="AE140" s="28" t="str">
        <f t="shared" si="4"/>
        <v>#N/A</v>
      </c>
      <c r="AF140" s="27">
        <f t="shared" si="5"/>
        <v>0.04290758605</v>
      </c>
      <c r="AG140" s="27">
        <f t="shared" si="6"/>
        <v>0.1704112326</v>
      </c>
      <c r="AH140" s="28" t="str">
        <f t="shared" si="7"/>
        <v>#N/A</v>
      </c>
      <c r="AI140" s="27">
        <f t="shared" si="8"/>
        <v>0.101547875</v>
      </c>
      <c r="AJ140" s="27">
        <f t="shared" si="9"/>
        <v>0.09862802785</v>
      </c>
      <c r="AK140" s="27">
        <f t="shared" si="10"/>
        <v>0.01841519717</v>
      </c>
      <c r="AL140" s="27">
        <f t="shared" si="11"/>
        <v>0.6189041132</v>
      </c>
      <c r="AM140" s="28" t="str">
        <f t="shared" si="12"/>
        <v>#N/A</v>
      </c>
      <c r="AN140" s="27">
        <f t="shared" si="13"/>
        <v>0.1059802893</v>
      </c>
      <c r="AO140" s="27">
        <f t="shared" si="14"/>
        <v>0.1024477438</v>
      </c>
      <c r="AP140" s="27">
        <f t="shared" si="15"/>
        <v>0.6900584188</v>
      </c>
      <c r="AQ140" s="27">
        <f t="shared" si="16"/>
        <v>1.130932029</v>
      </c>
      <c r="AR140" s="28" t="str">
        <f t="shared" si="17"/>
        <v>#N/A</v>
      </c>
      <c r="AS140" s="27">
        <f t="shared" si="18"/>
        <v>0.0978294973</v>
      </c>
      <c r="AT140" s="27">
        <f t="shared" si="19"/>
        <v>0.1016221866</v>
      </c>
      <c r="AU140" s="27">
        <f t="shared" si="20"/>
        <v>3.854846832</v>
      </c>
      <c r="AV140" s="27">
        <f t="shared" si="21"/>
        <v>3.284751206</v>
      </c>
      <c r="AW140" s="28" t="str">
        <f t="shared" si="22"/>
        <v>#N/A</v>
      </c>
      <c r="AX140" s="27">
        <f t="shared" si="23"/>
        <v>0.102360154</v>
      </c>
      <c r="AY140" s="27">
        <f t="shared" si="24"/>
        <v>0.1026789341</v>
      </c>
    </row>
    <row r="141" ht="15.75" customHeight="1">
      <c r="Y141" s="24">
        <v>42186.0</v>
      </c>
      <c r="Z141" s="25">
        <v>0.0062</v>
      </c>
      <c r="AA141" s="26">
        <f t="shared" si="1"/>
        <v>521.9631579</v>
      </c>
      <c r="AB141" s="25">
        <v>0.0056</v>
      </c>
      <c r="AC141" s="14">
        <f t="shared" si="2"/>
        <v>-0.08637501993</v>
      </c>
      <c r="AD141" s="27">
        <f t="shared" si="3"/>
        <v>0.01348134715</v>
      </c>
      <c r="AE141" s="28" t="str">
        <f t="shared" si="4"/>
        <v>#N/A</v>
      </c>
      <c r="AF141" s="27">
        <f t="shared" si="5"/>
        <v>0.01573643442</v>
      </c>
      <c r="AG141" s="27">
        <f t="shared" si="6"/>
        <v>0.1704112326</v>
      </c>
      <c r="AH141" s="28" t="str">
        <f t="shared" si="7"/>
        <v>#N/A</v>
      </c>
      <c r="AI141" s="27">
        <f t="shared" si="8"/>
        <v>0.09673169547</v>
      </c>
      <c r="AJ141" s="27">
        <f t="shared" si="9"/>
        <v>0.09862802785</v>
      </c>
      <c r="AK141" s="27">
        <f t="shared" si="10"/>
        <v>0.02831509466</v>
      </c>
      <c r="AL141" s="27">
        <f t="shared" si="11"/>
        <v>0.6189041132</v>
      </c>
      <c r="AM141" s="28" t="str">
        <f t="shared" si="12"/>
        <v>#N/A</v>
      </c>
      <c r="AN141" s="27">
        <f t="shared" si="13"/>
        <v>0.1073742662</v>
      </c>
      <c r="AO141" s="27">
        <f t="shared" si="14"/>
        <v>0.1024477438</v>
      </c>
      <c r="AP141" s="27">
        <f t="shared" si="15"/>
        <v>0.7521892353</v>
      </c>
      <c r="AQ141" s="27">
        <f t="shared" si="16"/>
        <v>1.130932029</v>
      </c>
      <c r="AR141" s="28" t="str">
        <f t="shared" si="17"/>
        <v>#N/A</v>
      </c>
      <c r="AS141" s="27">
        <f t="shared" si="18"/>
        <v>0.0994412558</v>
      </c>
      <c r="AT141" s="27">
        <f t="shared" si="19"/>
        <v>0.1016221866</v>
      </c>
      <c r="AU141" s="27">
        <f t="shared" si="20"/>
        <v>4.116756893</v>
      </c>
      <c r="AV141" s="27">
        <f t="shared" si="21"/>
        <v>3.284751206</v>
      </c>
      <c r="AW141" s="28" t="str">
        <f t="shared" si="22"/>
        <v>#N/A</v>
      </c>
      <c r="AX141" s="27">
        <f t="shared" si="23"/>
        <v>0.1028007887</v>
      </c>
      <c r="AY141" s="27">
        <f t="shared" si="24"/>
        <v>0.1026789341</v>
      </c>
    </row>
    <row r="142" ht="15.75" customHeight="1">
      <c r="Y142" s="24">
        <v>42217.0</v>
      </c>
      <c r="Z142" s="25">
        <v>0.0022</v>
      </c>
      <c r="AA142" s="26">
        <f t="shared" si="1"/>
        <v>512.72441</v>
      </c>
      <c r="AB142" s="25">
        <v>-0.0177</v>
      </c>
      <c r="AC142" s="14">
        <f t="shared" si="2"/>
        <v>-0.1025461821</v>
      </c>
      <c r="AD142" s="27">
        <f t="shared" si="3"/>
        <v>0.01348134715</v>
      </c>
      <c r="AE142" s="28">
        <f t="shared" si="4"/>
        <v>-0.0177</v>
      </c>
      <c r="AF142" s="27">
        <f t="shared" si="5"/>
        <v>-0.005523871697</v>
      </c>
      <c r="AG142" s="27">
        <f t="shared" si="6"/>
        <v>0.1704112326</v>
      </c>
      <c r="AH142" s="28">
        <f t="shared" si="7"/>
        <v>-0.005523871697</v>
      </c>
      <c r="AI142" s="27">
        <f t="shared" si="8"/>
        <v>0.09860427337</v>
      </c>
      <c r="AJ142" s="27">
        <f t="shared" si="9"/>
        <v>0.09862802785</v>
      </c>
      <c r="AK142" s="27">
        <f t="shared" si="10"/>
        <v>-0.02537826655</v>
      </c>
      <c r="AL142" s="27">
        <f t="shared" si="11"/>
        <v>0.6189041132</v>
      </c>
      <c r="AM142" s="28">
        <f t="shared" si="12"/>
        <v>-0.02537826655</v>
      </c>
      <c r="AN142" s="27">
        <f t="shared" si="13"/>
        <v>0.1014019907</v>
      </c>
      <c r="AO142" s="27">
        <f t="shared" si="14"/>
        <v>0.1024477438</v>
      </c>
      <c r="AP142" s="27">
        <f t="shared" si="15"/>
        <v>0.7065389782</v>
      </c>
      <c r="AQ142" s="27">
        <f t="shared" si="16"/>
        <v>1.130932029</v>
      </c>
      <c r="AR142" s="28" t="str">
        <f t="shared" si="17"/>
        <v>#N/A</v>
      </c>
      <c r="AS142" s="27">
        <f t="shared" si="18"/>
        <v>0.09891852837</v>
      </c>
      <c r="AT142" s="27">
        <f t="shared" si="19"/>
        <v>0.1016221866</v>
      </c>
      <c r="AU142" s="27">
        <f t="shared" si="20"/>
        <v>4.150045773</v>
      </c>
      <c r="AV142" s="27">
        <f t="shared" si="21"/>
        <v>3.284751206</v>
      </c>
      <c r="AW142" s="28" t="str">
        <f t="shared" si="22"/>
        <v>#N/A</v>
      </c>
      <c r="AX142" s="27">
        <f t="shared" si="23"/>
        <v>0.1027254999</v>
      </c>
      <c r="AY142" s="27">
        <f t="shared" si="24"/>
        <v>0.1026789341</v>
      </c>
    </row>
    <row r="143" ht="15.75" customHeight="1">
      <c r="Y143" s="24">
        <v>42248.0</v>
      </c>
      <c r="Z143" s="25">
        <v>0.0054</v>
      </c>
      <c r="AA143" s="26">
        <f t="shared" si="1"/>
        <v>491.4976195</v>
      </c>
      <c r="AB143" s="25">
        <v>-0.0414</v>
      </c>
      <c r="AC143" s="14">
        <f t="shared" si="2"/>
        <v>-0.1397007701</v>
      </c>
      <c r="AD143" s="27">
        <f t="shared" si="3"/>
        <v>0.01348134715</v>
      </c>
      <c r="AE143" s="28">
        <f t="shared" si="4"/>
        <v>-0.0414</v>
      </c>
      <c r="AF143" s="27">
        <f t="shared" si="5"/>
        <v>-0.04926217553</v>
      </c>
      <c r="AG143" s="27">
        <f t="shared" si="6"/>
        <v>0.1704112326</v>
      </c>
      <c r="AH143" s="28">
        <f t="shared" si="7"/>
        <v>-0.04926217553</v>
      </c>
      <c r="AI143" s="27">
        <f t="shared" si="8"/>
        <v>0.1067661165</v>
      </c>
      <c r="AJ143" s="27">
        <f t="shared" si="9"/>
        <v>0.09862802785</v>
      </c>
      <c r="AK143" s="27">
        <f t="shared" si="10"/>
        <v>-0.038494598</v>
      </c>
      <c r="AL143" s="27">
        <f t="shared" si="11"/>
        <v>0.6189041132</v>
      </c>
      <c r="AM143" s="28">
        <f t="shared" si="12"/>
        <v>-0.038494598</v>
      </c>
      <c r="AN143" s="27">
        <f t="shared" si="13"/>
        <v>0.1018776124</v>
      </c>
      <c r="AO143" s="27">
        <f t="shared" si="14"/>
        <v>0.1024477438</v>
      </c>
      <c r="AP143" s="27">
        <f t="shared" si="15"/>
        <v>0.6541673952</v>
      </c>
      <c r="AQ143" s="27">
        <f t="shared" si="16"/>
        <v>1.130932029</v>
      </c>
      <c r="AR143" s="28" t="str">
        <f t="shared" si="17"/>
        <v>#N/A</v>
      </c>
      <c r="AS143" s="27">
        <f t="shared" si="18"/>
        <v>0.09963473953</v>
      </c>
      <c r="AT143" s="27">
        <f t="shared" si="19"/>
        <v>0.1016221866</v>
      </c>
      <c r="AU143" s="27">
        <f t="shared" si="20"/>
        <v>4.167933357</v>
      </c>
      <c r="AV143" s="27">
        <f t="shared" si="21"/>
        <v>3.284751206</v>
      </c>
      <c r="AW143" s="28" t="str">
        <f t="shared" si="22"/>
        <v>#N/A</v>
      </c>
      <c r="AX143" s="27">
        <f t="shared" si="23"/>
        <v>0.1026133118</v>
      </c>
      <c r="AY143" s="27">
        <f t="shared" si="24"/>
        <v>0.1026789341</v>
      </c>
    </row>
    <row r="144" ht="15.75" customHeight="1">
      <c r="Y144" s="24">
        <v>42278.0</v>
      </c>
      <c r="Z144" s="25">
        <v>0.0082</v>
      </c>
      <c r="AA144" s="26">
        <f t="shared" si="1"/>
        <v>494.692354</v>
      </c>
      <c r="AB144" s="25">
        <v>0.0065</v>
      </c>
      <c r="AC144" s="14">
        <f t="shared" si="2"/>
        <v>-0.1341088251</v>
      </c>
      <c r="AD144" s="27">
        <f t="shared" si="3"/>
        <v>0.01348134715</v>
      </c>
      <c r="AE144" s="28" t="str">
        <f t="shared" si="4"/>
        <v>#N/A</v>
      </c>
      <c r="AF144" s="27">
        <f t="shared" si="5"/>
        <v>-0.02375268279</v>
      </c>
      <c r="AG144" s="27">
        <f t="shared" si="6"/>
        <v>0.1704112326</v>
      </c>
      <c r="AH144" s="28">
        <f t="shared" si="7"/>
        <v>-0.02375268279</v>
      </c>
      <c r="AI144" s="27">
        <f t="shared" si="8"/>
        <v>0.105691399</v>
      </c>
      <c r="AJ144" s="27">
        <f t="shared" si="9"/>
        <v>0.09862802785</v>
      </c>
      <c r="AK144" s="27">
        <f t="shared" si="10"/>
        <v>-0.09424225791</v>
      </c>
      <c r="AL144" s="27">
        <f t="shared" si="11"/>
        <v>0.6189041132</v>
      </c>
      <c r="AM144" s="28">
        <f t="shared" si="12"/>
        <v>-0.09424225791</v>
      </c>
      <c r="AN144" s="27">
        <f t="shared" si="13"/>
        <v>0.1039253409</v>
      </c>
      <c r="AO144" s="27">
        <f t="shared" si="14"/>
        <v>0.1024477438</v>
      </c>
      <c r="AP144" s="27">
        <f t="shared" si="15"/>
        <v>0.5762275</v>
      </c>
      <c r="AQ144" s="27">
        <f t="shared" si="16"/>
        <v>1.130932029</v>
      </c>
      <c r="AR144" s="28" t="str">
        <f t="shared" si="17"/>
        <v>#N/A</v>
      </c>
      <c r="AS144" s="27">
        <f t="shared" si="18"/>
        <v>0.1021324223</v>
      </c>
      <c r="AT144" s="27">
        <f t="shared" si="19"/>
        <v>0.1016221866</v>
      </c>
      <c r="AU144" s="27">
        <f t="shared" si="20"/>
        <v>4.085178521</v>
      </c>
      <c r="AV144" s="27">
        <f t="shared" si="21"/>
        <v>3.284751206</v>
      </c>
      <c r="AW144" s="28" t="str">
        <f t="shared" si="22"/>
        <v>#N/A</v>
      </c>
      <c r="AX144" s="27">
        <f t="shared" si="23"/>
        <v>0.1033426598</v>
      </c>
      <c r="AY144" s="27">
        <f t="shared" si="24"/>
        <v>0.1026789341</v>
      </c>
    </row>
    <row r="145" ht="15.75" customHeight="1">
      <c r="Y145" s="24">
        <v>42309.0</v>
      </c>
      <c r="Z145" s="25">
        <v>0.0101</v>
      </c>
      <c r="AA145" s="26">
        <f t="shared" si="1"/>
        <v>505.9713397</v>
      </c>
      <c r="AB145" s="25">
        <v>0.0228</v>
      </c>
      <c r="AC145" s="14">
        <f t="shared" si="2"/>
        <v>-0.1143665064</v>
      </c>
      <c r="AD145" s="27">
        <f t="shared" si="3"/>
        <v>0.01348134715</v>
      </c>
      <c r="AE145" s="28" t="str">
        <f t="shared" si="4"/>
        <v>#N/A</v>
      </c>
      <c r="AF145" s="27">
        <f t="shared" si="5"/>
        <v>0.03773202664</v>
      </c>
      <c r="AG145" s="27">
        <f t="shared" si="6"/>
        <v>0.1704112326</v>
      </c>
      <c r="AH145" s="28" t="str">
        <f t="shared" si="7"/>
        <v>#N/A</v>
      </c>
      <c r="AI145" s="27">
        <f t="shared" si="8"/>
        <v>0.100266785</v>
      </c>
      <c r="AJ145" s="27">
        <f t="shared" si="9"/>
        <v>0.09862802785</v>
      </c>
      <c r="AK145" s="27">
        <f t="shared" si="10"/>
        <v>-0.06889473249</v>
      </c>
      <c r="AL145" s="27">
        <f t="shared" si="11"/>
        <v>0.6189041132</v>
      </c>
      <c r="AM145" s="28">
        <f t="shared" si="12"/>
        <v>-0.06889473249</v>
      </c>
      <c r="AN145" s="27">
        <f t="shared" si="13"/>
        <v>0.1034471584</v>
      </c>
      <c r="AO145" s="27">
        <f t="shared" si="14"/>
        <v>0.1024477438</v>
      </c>
      <c r="AP145" s="27">
        <f t="shared" si="15"/>
        <v>0.5644147311</v>
      </c>
      <c r="AQ145" s="27">
        <f t="shared" si="16"/>
        <v>1.130932029</v>
      </c>
      <c r="AR145" s="28" t="str">
        <f t="shared" si="17"/>
        <v>#N/A</v>
      </c>
      <c r="AS145" s="27">
        <f t="shared" si="18"/>
        <v>0.1020972781</v>
      </c>
      <c r="AT145" s="27">
        <f t="shared" si="19"/>
        <v>0.1016221866</v>
      </c>
      <c r="AU145" s="27">
        <f t="shared" si="20"/>
        <v>4.031192551</v>
      </c>
      <c r="AV145" s="27">
        <f t="shared" si="21"/>
        <v>3.284751206</v>
      </c>
      <c r="AW145" s="28" t="str">
        <f t="shared" si="22"/>
        <v>#N/A</v>
      </c>
      <c r="AX145" s="27">
        <f t="shared" si="23"/>
        <v>0.1033651483</v>
      </c>
      <c r="AY145" s="27">
        <f t="shared" si="24"/>
        <v>0.1026789341</v>
      </c>
    </row>
    <row r="146" ht="15.75" customHeight="1">
      <c r="Y146" s="24">
        <v>42339.0</v>
      </c>
      <c r="Z146" s="25">
        <v>0.0096</v>
      </c>
      <c r="AA146" s="26">
        <f t="shared" si="1"/>
        <v>499.7478922</v>
      </c>
      <c r="AB146" s="35">
        <v>-0.0123</v>
      </c>
      <c r="AC146" s="14">
        <f t="shared" si="2"/>
        <v>-0.1252597983</v>
      </c>
      <c r="AD146" s="27">
        <f t="shared" si="3"/>
        <v>0.01348134715</v>
      </c>
      <c r="AE146" s="28">
        <f t="shared" si="4"/>
        <v>-0.0123</v>
      </c>
      <c r="AF146" s="36">
        <f t="shared" si="5"/>
        <v>0.05265268842</v>
      </c>
      <c r="AG146" s="27">
        <f t="shared" si="6"/>
        <v>0.1704112326</v>
      </c>
      <c r="AH146" s="37" t="str">
        <f t="shared" si="7"/>
        <v>#N/A</v>
      </c>
      <c r="AI146" s="36">
        <f t="shared" si="8"/>
        <v>0.0966433509</v>
      </c>
      <c r="AJ146" s="27">
        <f t="shared" si="9"/>
        <v>0.09862802785</v>
      </c>
      <c r="AK146" s="27">
        <f t="shared" si="10"/>
        <v>-0.05145969362</v>
      </c>
      <c r="AL146" s="27">
        <f t="shared" si="11"/>
        <v>0.6189041132</v>
      </c>
      <c r="AM146" s="28">
        <f t="shared" si="12"/>
        <v>-0.05145969362</v>
      </c>
      <c r="AN146" s="27">
        <f t="shared" si="13"/>
        <v>0.1043578838</v>
      </c>
      <c r="AO146" s="27">
        <f t="shared" si="14"/>
        <v>0.1024477438</v>
      </c>
      <c r="AP146" s="27">
        <f t="shared" si="15"/>
        <v>0.5458249318</v>
      </c>
      <c r="AQ146" s="27">
        <f t="shared" si="16"/>
        <v>1.130932029</v>
      </c>
      <c r="AR146" s="28" t="str">
        <f t="shared" si="17"/>
        <v>#N/A</v>
      </c>
      <c r="AS146" s="27">
        <f t="shared" si="18"/>
        <v>0.1015780244</v>
      </c>
      <c r="AT146" s="27">
        <f t="shared" si="19"/>
        <v>0.1016221866</v>
      </c>
      <c r="AU146" s="27">
        <f t="shared" si="20"/>
        <v>3.551883008</v>
      </c>
      <c r="AV146" s="27">
        <f t="shared" si="21"/>
        <v>3.284751206</v>
      </c>
      <c r="AW146" s="28" t="str">
        <f t="shared" si="22"/>
        <v>#N/A</v>
      </c>
      <c r="AX146" s="27">
        <f t="shared" si="23"/>
        <v>0.09650673595</v>
      </c>
      <c r="AY146" s="27">
        <f t="shared" si="24"/>
        <v>0.1026789341</v>
      </c>
    </row>
    <row r="147" ht="15.75" customHeight="1">
      <c r="Y147" s="24">
        <v>42370.0</v>
      </c>
      <c r="Z147" s="25">
        <v>0.0127</v>
      </c>
      <c r="AA147" s="26">
        <f t="shared" si="1"/>
        <v>465.4651868</v>
      </c>
      <c r="AB147" s="25">
        <v>-0.0686</v>
      </c>
      <c r="AC147" s="14">
        <f t="shared" si="2"/>
        <v>-0.1852669762</v>
      </c>
      <c r="AD147" s="27">
        <f t="shared" si="3"/>
        <v>0.01348134715</v>
      </c>
      <c r="AE147" s="28">
        <f t="shared" si="4"/>
        <v>-0.0686</v>
      </c>
      <c r="AF147" s="27">
        <f t="shared" si="5"/>
        <v>-0.0449632632</v>
      </c>
      <c r="AG147" s="27">
        <f t="shared" si="6"/>
        <v>0.1704112326</v>
      </c>
      <c r="AH147" s="28">
        <f t="shared" si="7"/>
        <v>-0.0449632632</v>
      </c>
      <c r="AI147" s="27">
        <f t="shared" si="8"/>
        <v>0.1176521645</v>
      </c>
      <c r="AJ147" s="27">
        <f t="shared" si="9"/>
        <v>0.09862802785</v>
      </c>
      <c r="AK147" s="27">
        <f t="shared" si="10"/>
        <v>-0.1030413972</v>
      </c>
      <c r="AL147" s="27">
        <f t="shared" si="11"/>
        <v>0.6189041132</v>
      </c>
      <c r="AM147" s="37">
        <f t="shared" si="12"/>
        <v>-0.1030413972</v>
      </c>
      <c r="AN147" s="27">
        <f t="shared" si="13"/>
        <v>0.1009607048</v>
      </c>
      <c r="AO147" s="27">
        <f t="shared" si="14"/>
        <v>0.1024477438</v>
      </c>
      <c r="AP147" s="27">
        <f t="shared" si="15"/>
        <v>0.4846473018</v>
      </c>
      <c r="AQ147" s="27">
        <f t="shared" si="16"/>
        <v>1.130932029</v>
      </c>
      <c r="AR147" s="28" t="str">
        <f t="shared" si="17"/>
        <v>#N/A</v>
      </c>
      <c r="AS147" s="27">
        <f t="shared" si="18"/>
        <v>0.1015226616</v>
      </c>
      <c r="AT147" s="27">
        <f t="shared" si="19"/>
        <v>0.1016221866</v>
      </c>
      <c r="AU147" s="27">
        <f t="shared" si="20"/>
        <v>3.313850362</v>
      </c>
      <c r="AV147" s="27">
        <f t="shared" si="21"/>
        <v>3.284751206</v>
      </c>
      <c r="AW147" s="28" t="str">
        <f t="shared" si="22"/>
        <v>#N/A</v>
      </c>
      <c r="AX147" s="27">
        <f t="shared" si="23"/>
        <v>0.09638790394</v>
      </c>
      <c r="AY147" s="27">
        <f t="shared" si="24"/>
        <v>0.1026789341</v>
      </c>
    </row>
    <row r="148" ht="15.75" customHeight="1">
      <c r="Y148" s="24">
        <v>42401.0</v>
      </c>
      <c r="Z148" s="25">
        <v>0.009</v>
      </c>
      <c r="AA148" s="26">
        <f t="shared" si="1"/>
        <v>469.4216409</v>
      </c>
      <c r="AB148" s="25">
        <v>0.0085</v>
      </c>
      <c r="AC148" s="14">
        <f t="shared" si="2"/>
        <v>-0.1783417455</v>
      </c>
      <c r="AD148" s="27">
        <f t="shared" si="3"/>
        <v>0.01348134715</v>
      </c>
      <c r="AE148" s="28" t="str">
        <f t="shared" si="4"/>
        <v>#N/A</v>
      </c>
      <c r="AF148" s="27">
        <f t="shared" si="5"/>
        <v>-0.0311291127</v>
      </c>
      <c r="AG148" s="27">
        <f t="shared" si="6"/>
        <v>0.1704112326</v>
      </c>
      <c r="AH148" s="28">
        <f t="shared" si="7"/>
        <v>-0.0311291127</v>
      </c>
      <c r="AI148" s="27">
        <f t="shared" si="8"/>
        <v>0.118183936</v>
      </c>
      <c r="AJ148" s="27">
        <f t="shared" si="9"/>
        <v>0.09862802785</v>
      </c>
      <c r="AK148" s="27">
        <f t="shared" si="10"/>
        <v>-0.1852669762</v>
      </c>
      <c r="AL148" s="27">
        <f t="shared" si="11"/>
        <v>0.6189041132</v>
      </c>
      <c r="AM148" s="28">
        <f t="shared" si="12"/>
        <v>-0.1852669762</v>
      </c>
      <c r="AN148" s="27">
        <f t="shared" si="13"/>
        <v>0.1064602099</v>
      </c>
      <c r="AO148" s="27">
        <f t="shared" si="14"/>
        <v>0.1024477438</v>
      </c>
      <c r="AP148" s="27">
        <f t="shared" si="15"/>
        <v>0.3530337543</v>
      </c>
      <c r="AQ148" s="27">
        <f t="shared" si="16"/>
        <v>1.130932029</v>
      </c>
      <c r="AR148" s="28" t="str">
        <f t="shared" si="17"/>
        <v>#N/A</v>
      </c>
      <c r="AS148" s="27">
        <f t="shared" si="18"/>
        <v>0.1067561535</v>
      </c>
      <c r="AT148" s="27">
        <f t="shared" si="19"/>
        <v>0.1016221866</v>
      </c>
      <c r="AU148" s="27">
        <f t="shared" si="20"/>
        <v>2.921069803</v>
      </c>
      <c r="AV148" s="27">
        <f t="shared" si="21"/>
        <v>3.284751206</v>
      </c>
      <c r="AW148" s="28" t="str">
        <f t="shared" si="22"/>
        <v>#N/A</v>
      </c>
      <c r="AX148" s="27">
        <f t="shared" si="23"/>
        <v>0.09967015247</v>
      </c>
      <c r="AY148" s="27">
        <f t="shared" si="24"/>
        <v>0.1026789341</v>
      </c>
    </row>
    <row r="149" ht="15.75" customHeight="1">
      <c r="Y149" s="24">
        <v>42430.0</v>
      </c>
      <c r="Z149" s="25">
        <v>0.0043</v>
      </c>
      <c r="AA149" s="26">
        <f t="shared" si="1"/>
        <v>517.819012</v>
      </c>
      <c r="AB149" s="25">
        <v>0.1031</v>
      </c>
      <c r="AC149" s="14">
        <f t="shared" si="2"/>
        <v>-0.09362877942</v>
      </c>
      <c r="AD149" s="27">
        <f t="shared" si="3"/>
        <v>0.01348134715</v>
      </c>
      <c r="AE149" s="28" t="str">
        <f t="shared" si="4"/>
        <v>#N/A</v>
      </c>
      <c r="AF149" s="27">
        <f t="shared" si="5"/>
        <v>0.1072953541</v>
      </c>
      <c r="AG149" s="27">
        <f t="shared" si="6"/>
        <v>0.1704112326</v>
      </c>
      <c r="AH149" s="28" t="str">
        <f t="shared" si="7"/>
        <v>#N/A</v>
      </c>
      <c r="AI149" s="27">
        <f t="shared" si="8"/>
        <v>0.1521276019</v>
      </c>
      <c r="AJ149" s="27">
        <f t="shared" si="9"/>
        <v>0.09862802785</v>
      </c>
      <c r="AK149" s="27">
        <f t="shared" si="10"/>
        <v>-0.1701259928</v>
      </c>
      <c r="AL149" s="27">
        <f t="shared" si="11"/>
        <v>0.6189041132</v>
      </c>
      <c r="AM149" s="28">
        <f t="shared" si="12"/>
        <v>-0.1701259928</v>
      </c>
      <c r="AN149" s="27">
        <f t="shared" si="13"/>
        <v>0.1067119215</v>
      </c>
      <c r="AO149" s="27">
        <f t="shared" si="14"/>
        <v>0.1024477438</v>
      </c>
      <c r="AP149" s="27">
        <f t="shared" si="15"/>
        <v>0.3626268636</v>
      </c>
      <c r="AQ149" s="27">
        <f t="shared" si="16"/>
        <v>1.130932029</v>
      </c>
      <c r="AR149" s="28" t="str">
        <f t="shared" si="17"/>
        <v>#N/A</v>
      </c>
      <c r="AS149" s="27">
        <f t="shared" si="18"/>
        <v>0.10674762</v>
      </c>
      <c r="AT149" s="27">
        <f t="shared" si="19"/>
        <v>0.1016221866</v>
      </c>
      <c r="AU149" s="27">
        <f t="shared" si="20"/>
        <v>2.656402123</v>
      </c>
      <c r="AV149" s="27">
        <f t="shared" si="21"/>
        <v>3.284751206</v>
      </c>
      <c r="AW149" s="28" t="str">
        <f t="shared" si="22"/>
        <v>#N/A</v>
      </c>
      <c r="AX149" s="27">
        <f t="shared" si="23"/>
        <v>0.0971686741</v>
      </c>
      <c r="AY149" s="27">
        <f t="shared" si="24"/>
        <v>0.1026789341</v>
      </c>
    </row>
    <row r="150" ht="15.75" customHeight="1">
      <c r="Y150" s="24">
        <v>42461.0</v>
      </c>
      <c r="Z150" s="25">
        <v>0.0061</v>
      </c>
      <c r="AA150" s="26">
        <f t="shared" si="1"/>
        <v>545.5741111</v>
      </c>
      <c r="AB150" s="25">
        <v>0.0536</v>
      </c>
      <c r="AC150" s="14">
        <f t="shared" si="2"/>
        <v>-0.045047282</v>
      </c>
      <c r="AD150" s="27">
        <f t="shared" si="3"/>
        <v>0.01348134715</v>
      </c>
      <c r="AE150" s="28" t="str">
        <f t="shared" si="4"/>
        <v>#N/A</v>
      </c>
      <c r="AF150" s="27">
        <f t="shared" si="5"/>
        <v>0.1288305613</v>
      </c>
      <c r="AG150" s="27">
        <f t="shared" si="6"/>
        <v>0.1704112326</v>
      </c>
      <c r="AH150" s="28" t="str">
        <f t="shared" si="7"/>
        <v>#N/A</v>
      </c>
      <c r="AI150" s="27">
        <f t="shared" si="8"/>
        <v>0.1568557038</v>
      </c>
      <c r="AJ150" s="27">
        <f t="shared" si="9"/>
        <v>0.09862802785</v>
      </c>
      <c r="AK150" s="27">
        <f t="shared" si="10"/>
        <v>-0.07410335051</v>
      </c>
      <c r="AL150" s="27">
        <f t="shared" si="11"/>
        <v>0.6189041132</v>
      </c>
      <c r="AM150" s="28">
        <f t="shared" si="12"/>
        <v>-0.07410335051</v>
      </c>
      <c r="AN150" s="27">
        <f t="shared" si="13"/>
        <v>0.1234176969</v>
      </c>
      <c r="AO150" s="27">
        <f t="shared" si="14"/>
        <v>0.1024477438</v>
      </c>
      <c r="AP150" s="27">
        <f t="shared" si="15"/>
        <v>0.4567878399</v>
      </c>
      <c r="AQ150" s="27">
        <f t="shared" si="16"/>
        <v>1.130932029</v>
      </c>
      <c r="AR150" s="28" t="str">
        <f t="shared" si="17"/>
        <v>#N/A</v>
      </c>
      <c r="AS150" s="27">
        <f t="shared" si="18"/>
        <v>0.1147628906</v>
      </c>
      <c r="AT150" s="27">
        <f t="shared" si="19"/>
        <v>0.1016221866</v>
      </c>
      <c r="AU150" s="27">
        <f t="shared" si="20"/>
        <v>2.999382432</v>
      </c>
      <c r="AV150" s="27">
        <f t="shared" si="21"/>
        <v>3.284751206</v>
      </c>
      <c r="AW150" s="28" t="str">
        <f t="shared" si="22"/>
        <v>#N/A</v>
      </c>
      <c r="AX150" s="27">
        <f t="shared" si="23"/>
        <v>0.101410888</v>
      </c>
      <c r="AY150" s="27">
        <f t="shared" si="24"/>
        <v>0.1026789341</v>
      </c>
    </row>
    <row r="151" ht="15.75" customHeight="1">
      <c r="Y151" s="24">
        <v>42491.0</v>
      </c>
      <c r="Z151" s="25">
        <v>0.0078</v>
      </c>
      <c r="AA151" s="26">
        <f t="shared" si="1"/>
        <v>573.562063</v>
      </c>
      <c r="AB151" s="25">
        <v>0.0513</v>
      </c>
      <c r="AC151" s="14">
        <f t="shared" si="2"/>
        <v>0</v>
      </c>
      <c r="AD151" s="27">
        <f t="shared" si="3"/>
        <v>0.01348134715</v>
      </c>
      <c r="AE151" s="28" t="str">
        <f t="shared" si="4"/>
        <v>#N/A</v>
      </c>
      <c r="AF151" s="27">
        <f t="shared" si="5"/>
        <v>0.1592649888</v>
      </c>
      <c r="AG151" s="27">
        <f t="shared" si="6"/>
        <v>0.1704112326</v>
      </c>
      <c r="AH151" s="28" t="str">
        <f t="shared" si="7"/>
        <v>#N/A</v>
      </c>
      <c r="AI151" s="27">
        <f t="shared" si="8"/>
        <v>0.1616345457</v>
      </c>
      <c r="AJ151" s="27">
        <f t="shared" si="9"/>
        <v>0.09862802785</v>
      </c>
      <c r="AK151" s="27">
        <f t="shared" si="10"/>
        <v>-0.005581335472</v>
      </c>
      <c r="AL151" s="27">
        <f t="shared" si="11"/>
        <v>0.6189041132</v>
      </c>
      <c r="AM151" s="28">
        <f t="shared" si="12"/>
        <v>-0.005581335472</v>
      </c>
      <c r="AN151" s="27">
        <f t="shared" si="13"/>
        <v>0.1269591112</v>
      </c>
      <c r="AO151" s="27">
        <f t="shared" si="14"/>
        <v>0.1024477438</v>
      </c>
      <c r="AP151" s="27">
        <f t="shared" si="15"/>
        <v>0.5347181963</v>
      </c>
      <c r="AQ151" s="27">
        <f t="shared" si="16"/>
        <v>1.130932029</v>
      </c>
      <c r="AR151" s="28" t="str">
        <f t="shared" si="17"/>
        <v>#N/A</v>
      </c>
      <c r="AS151" s="27">
        <f t="shared" si="18"/>
        <v>0.1166042206</v>
      </c>
      <c r="AT151" s="27">
        <f t="shared" si="19"/>
        <v>0.1016221866</v>
      </c>
      <c r="AU151" s="27">
        <f t="shared" si="20"/>
        <v>3.11740212</v>
      </c>
      <c r="AV151" s="27">
        <f t="shared" si="21"/>
        <v>3.284751206</v>
      </c>
      <c r="AW151" s="28" t="str">
        <f t="shared" si="22"/>
        <v>#N/A</v>
      </c>
      <c r="AX151" s="27">
        <f t="shared" si="23"/>
        <v>0.1021986458</v>
      </c>
      <c r="AY151" s="27">
        <f t="shared" si="24"/>
        <v>0.1026789341</v>
      </c>
    </row>
    <row r="152" ht="15.75" customHeight="1">
      <c r="Y152" s="24">
        <v>42522.0</v>
      </c>
      <c r="Z152" s="25">
        <v>0.0035</v>
      </c>
      <c r="AA152" s="26">
        <f t="shared" si="1"/>
        <v>590.4821439</v>
      </c>
      <c r="AB152" s="25">
        <v>0.0295</v>
      </c>
      <c r="AC152" s="14">
        <f t="shared" si="2"/>
        <v>0</v>
      </c>
      <c r="AD152" s="27">
        <f t="shared" si="3"/>
        <v>0.01348134715</v>
      </c>
      <c r="AE152" s="28" t="str">
        <f t="shared" si="4"/>
        <v>#N/A</v>
      </c>
      <c r="AF152" s="27">
        <f t="shared" si="5"/>
        <v>0.1376068116</v>
      </c>
      <c r="AG152" s="27">
        <f t="shared" si="6"/>
        <v>0.1704112326</v>
      </c>
      <c r="AH152" s="28" t="str">
        <f t="shared" si="7"/>
        <v>#N/A</v>
      </c>
      <c r="AI152" s="27">
        <f t="shared" si="8"/>
        <v>0.1580574435</v>
      </c>
      <c r="AJ152" s="27">
        <f t="shared" si="9"/>
        <v>0.09862802785</v>
      </c>
      <c r="AK152" s="27">
        <f t="shared" si="10"/>
        <v>0.04543234202</v>
      </c>
      <c r="AL152" s="27">
        <f t="shared" si="11"/>
        <v>0.6189041132</v>
      </c>
      <c r="AM152" s="28" t="str">
        <f t="shared" si="12"/>
        <v>#N/A</v>
      </c>
      <c r="AN152" s="27">
        <f t="shared" si="13"/>
        <v>0.1303010171</v>
      </c>
      <c r="AO152" s="27">
        <f t="shared" si="14"/>
        <v>0.1024477438</v>
      </c>
      <c r="AP152" s="27">
        <f t="shared" si="15"/>
        <v>0.5878843025</v>
      </c>
      <c r="AQ152" s="27">
        <f t="shared" si="16"/>
        <v>1.130932029</v>
      </c>
      <c r="AR152" s="28" t="str">
        <f t="shared" si="17"/>
        <v>#N/A</v>
      </c>
      <c r="AS152" s="27">
        <f t="shared" si="18"/>
        <v>0.1181708192</v>
      </c>
      <c r="AT152" s="27">
        <f t="shared" si="19"/>
        <v>0.1016221866</v>
      </c>
      <c r="AU152" s="27">
        <f t="shared" si="20"/>
        <v>3.094811133</v>
      </c>
      <c r="AV152" s="27">
        <f t="shared" si="21"/>
        <v>3.284751206</v>
      </c>
      <c r="AW152" s="28" t="str">
        <f t="shared" si="22"/>
        <v>#N/A</v>
      </c>
      <c r="AX152" s="27">
        <f t="shared" si="23"/>
        <v>0.1019583873</v>
      </c>
      <c r="AY152" s="27">
        <f t="shared" si="24"/>
        <v>0.1026789341</v>
      </c>
    </row>
    <row r="153" ht="15.75" customHeight="1">
      <c r="Y153" s="24">
        <v>42552.0</v>
      </c>
      <c r="Z153" s="25">
        <v>0.0052</v>
      </c>
      <c r="AA153" s="26">
        <f t="shared" si="1"/>
        <v>628.6863386</v>
      </c>
      <c r="AB153" s="25">
        <v>0.0647</v>
      </c>
      <c r="AC153" s="14">
        <f t="shared" si="2"/>
        <v>0</v>
      </c>
      <c r="AD153" s="27">
        <f t="shared" si="3"/>
        <v>0.01348134715</v>
      </c>
      <c r="AE153" s="28" t="str">
        <f t="shared" si="4"/>
        <v>#N/A</v>
      </c>
      <c r="AF153" s="27">
        <f t="shared" si="5"/>
        <v>0.2044649684</v>
      </c>
      <c r="AG153" s="27">
        <f t="shared" si="6"/>
        <v>0.1704112326</v>
      </c>
      <c r="AH153" s="28" t="str">
        <f t="shared" si="7"/>
        <v>#N/A</v>
      </c>
      <c r="AI153" s="27">
        <f t="shared" si="8"/>
        <v>0.1663821669</v>
      </c>
      <c r="AJ153" s="27">
        <f t="shared" si="9"/>
        <v>0.09862802785</v>
      </c>
      <c r="AK153" s="27">
        <f t="shared" si="10"/>
        <v>0.1601515534</v>
      </c>
      <c r="AL153" s="27">
        <f t="shared" si="11"/>
        <v>0.6189041132</v>
      </c>
      <c r="AM153" s="28" t="str">
        <f t="shared" si="12"/>
        <v>#N/A</v>
      </c>
      <c r="AN153" s="27">
        <f t="shared" si="13"/>
        <v>0.1234975026</v>
      </c>
      <c r="AO153" s="27">
        <f t="shared" si="14"/>
        <v>0.1024477438</v>
      </c>
      <c r="AP153" s="27">
        <f t="shared" si="15"/>
        <v>0.6301624346</v>
      </c>
      <c r="AQ153" s="27">
        <f t="shared" si="16"/>
        <v>1.130932029</v>
      </c>
      <c r="AR153" s="28" t="str">
        <f t="shared" si="17"/>
        <v>#N/A</v>
      </c>
      <c r="AS153" s="27">
        <f t="shared" si="18"/>
        <v>0.1185205151</v>
      </c>
      <c r="AT153" s="27">
        <f t="shared" si="19"/>
        <v>0.1016221866</v>
      </c>
      <c r="AU153" s="27">
        <f t="shared" si="20"/>
        <v>3.164386113</v>
      </c>
      <c r="AV153" s="27">
        <f t="shared" si="21"/>
        <v>3.284751206</v>
      </c>
      <c r="AW153" s="28" t="str">
        <f t="shared" si="22"/>
        <v>#N/A</v>
      </c>
      <c r="AX153" s="27">
        <f t="shared" si="23"/>
        <v>0.1021043256</v>
      </c>
      <c r="AY153" s="27">
        <f t="shared" si="24"/>
        <v>0.1026789341</v>
      </c>
    </row>
    <row r="154" ht="15.75" customHeight="1">
      <c r="Y154" s="24">
        <v>42583.0</v>
      </c>
      <c r="Z154" s="25">
        <v>0.0044</v>
      </c>
      <c r="AA154" s="26">
        <f t="shared" si="1"/>
        <v>639.1225318</v>
      </c>
      <c r="AB154" s="25">
        <v>0.0166</v>
      </c>
      <c r="AC154" s="14">
        <f t="shared" si="2"/>
        <v>0</v>
      </c>
      <c r="AD154" s="27">
        <f t="shared" si="3"/>
        <v>0.01348134715</v>
      </c>
      <c r="AE154" s="28" t="str">
        <f t="shared" si="4"/>
        <v>#N/A</v>
      </c>
      <c r="AF154" s="27">
        <f t="shared" si="5"/>
        <v>0.2465225358</v>
      </c>
      <c r="AG154" s="27">
        <f t="shared" si="6"/>
        <v>0.1704112326</v>
      </c>
      <c r="AH154" s="28" t="str">
        <f t="shared" si="7"/>
        <v>#N/A</v>
      </c>
      <c r="AI154" s="27">
        <f t="shared" si="8"/>
        <v>0.1621346326</v>
      </c>
      <c r="AJ154" s="27">
        <f t="shared" si="9"/>
        <v>0.09862802785</v>
      </c>
      <c r="AK154" s="27">
        <f t="shared" si="10"/>
        <v>0.2439208046</v>
      </c>
      <c r="AL154" s="27">
        <f t="shared" si="11"/>
        <v>0.6189041132</v>
      </c>
      <c r="AM154" s="28" t="str">
        <f t="shared" si="12"/>
        <v>#N/A</v>
      </c>
      <c r="AN154" s="27">
        <f t="shared" si="13"/>
        <v>0.1280139289</v>
      </c>
      <c r="AO154" s="27">
        <f t="shared" si="14"/>
        <v>0.1024477438</v>
      </c>
      <c r="AP154" s="27">
        <f t="shared" si="15"/>
        <v>0.6886884065</v>
      </c>
      <c r="AQ154" s="27">
        <f t="shared" si="16"/>
        <v>1.130932029</v>
      </c>
      <c r="AR154" s="28" t="str">
        <f t="shared" si="17"/>
        <v>#N/A</v>
      </c>
      <c r="AS154" s="27">
        <f t="shared" si="18"/>
        <v>0.1208526095</v>
      </c>
      <c r="AT154" s="27">
        <f t="shared" si="19"/>
        <v>0.1016221866</v>
      </c>
      <c r="AU154" s="27">
        <f t="shared" si="20"/>
        <v>3.244922828</v>
      </c>
      <c r="AV154" s="27">
        <f t="shared" si="21"/>
        <v>3.284751206</v>
      </c>
      <c r="AW154" s="28" t="str">
        <f t="shared" si="22"/>
        <v>#N/A</v>
      </c>
      <c r="AX154" s="27">
        <f t="shared" si="23"/>
        <v>0.1029413688</v>
      </c>
      <c r="AY154" s="27">
        <f t="shared" si="24"/>
        <v>0.1026789341</v>
      </c>
    </row>
    <row r="155" ht="15.75" customHeight="1">
      <c r="Y155" s="24">
        <v>42614.0</v>
      </c>
      <c r="Z155" s="25">
        <v>8.0E-4</v>
      </c>
      <c r="AA155" s="26">
        <f t="shared" si="1"/>
        <v>649.2206678</v>
      </c>
      <c r="AB155" s="25">
        <v>0.0158</v>
      </c>
      <c r="AC155" s="14">
        <f t="shared" si="2"/>
        <v>0</v>
      </c>
      <c r="AD155" s="27">
        <f t="shared" si="3"/>
        <v>0.01348134715</v>
      </c>
      <c r="AE155" s="28" t="str">
        <f t="shared" si="4"/>
        <v>#N/A</v>
      </c>
      <c r="AF155" s="27">
        <f t="shared" si="5"/>
        <v>0.320902975</v>
      </c>
      <c r="AG155" s="27">
        <f t="shared" si="6"/>
        <v>0.1704112326</v>
      </c>
      <c r="AH155" s="28" t="str">
        <f t="shared" si="7"/>
        <v>#N/A</v>
      </c>
      <c r="AI155" s="27">
        <f t="shared" si="8"/>
        <v>0.1481757034</v>
      </c>
      <c r="AJ155" s="27">
        <f t="shared" si="9"/>
        <v>0.09862802785</v>
      </c>
      <c r="AK155" s="27">
        <f t="shared" si="10"/>
        <v>0.3123390306</v>
      </c>
      <c r="AL155" s="27">
        <f t="shared" si="11"/>
        <v>0.6189041132</v>
      </c>
      <c r="AM155" s="28" t="str">
        <f t="shared" si="12"/>
        <v>#N/A</v>
      </c>
      <c r="AN155" s="27">
        <f t="shared" si="13"/>
        <v>0.1255229378</v>
      </c>
      <c r="AO155" s="27">
        <f t="shared" si="14"/>
        <v>0.1024477438</v>
      </c>
      <c r="AP155" s="27">
        <f t="shared" si="15"/>
        <v>0.6807525299</v>
      </c>
      <c r="AQ155" s="27">
        <f t="shared" si="16"/>
        <v>1.130932029</v>
      </c>
      <c r="AR155" s="28" t="str">
        <f t="shared" si="17"/>
        <v>#N/A</v>
      </c>
      <c r="AS155" s="27">
        <f t="shared" si="18"/>
        <v>0.1207744411</v>
      </c>
      <c r="AT155" s="27">
        <f t="shared" si="19"/>
        <v>0.1016221866</v>
      </c>
      <c r="AU155" s="27">
        <f t="shared" si="20"/>
        <v>3.255387582</v>
      </c>
      <c r="AV155" s="27">
        <f t="shared" si="21"/>
        <v>3.284751206</v>
      </c>
      <c r="AW155" s="28" t="str">
        <f t="shared" si="22"/>
        <v>#N/A</v>
      </c>
      <c r="AX155" s="27">
        <f t="shared" si="23"/>
        <v>0.102948188</v>
      </c>
      <c r="AY155" s="27">
        <f t="shared" si="24"/>
        <v>0.1026789341</v>
      </c>
    </row>
    <row r="156" ht="15.75" customHeight="1">
      <c r="Y156" s="24">
        <v>42644.0</v>
      </c>
      <c r="Z156" s="25">
        <v>0.0026</v>
      </c>
      <c r="AA156" s="26">
        <f t="shared" si="1"/>
        <v>671.9433912</v>
      </c>
      <c r="AB156" s="25">
        <v>0.035</v>
      </c>
      <c r="AC156" s="14">
        <f t="shared" si="2"/>
        <v>0</v>
      </c>
      <c r="AD156" s="27">
        <f t="shared" si="3"/>
        <v>0.01348134715</v>
      </c>
      <c r="AE156" s="28" t="str">
        <f t="shared" si="4"/>
        <v>#N/A</v>
      </c>
      <c r="AF156" s="27">
        <f t="shared" si="5"/>
        <v>0.3583055928</v>
      </c>
      <c r="AG156" s="27">
        <f t="shared" si="6"/>
        <v>0.1704112326</v>
      </c>
      <c r="AH156" s="28" t="str">
        <f t="shared" si="7"/>
        <v>#N/A</v>
      </c>
      <c r="AI156" s="27">
        <f t="shared" si="8"/>
        <v>0.1471800629</v>
      </c>
      <c r="AJ156" s="27">
        <f t="shared" si="9"/>
        <v>0.09862802785</v>
      </c>
      <c r="AK156" s="27">
        <f t="shared" si="10"/>
        <v>0.3122098507</v>
      </c>
      <c r="AL156" s="27">
        <f t="shared" si="11"/>
        <v>0.6189041132</v>
      </c>
      <c r="AM156" s="28" t="str">
        <f t="shared" si="12"/>
        <v>#N/A</v>
      </c>
      <c r="AN156" s="27">
        <f t="shared" si="13"/>
        <v>0.1255208516</v>
      </c>
      <c r="AO156" s="27">
        <f t="shared" si="14"/>
        <v>0.1024477438</v>
      </c>
      <c r="AP156" s="27">
        <f t="shared" si="15"/>
        <v>0.6723561758</v>
      </c>
      <c r="AQ156" s="27">
        <f t="shared" si="16"/>
        <v>1.130932029</v>
      </c>
      <c r="AR156" s="28" t="str">
        <f t="shared" si="17"/>
        <v>#N/A</v>
      </c>
      <c r="AS156" s="27">
        <f t="shared" si="18"/>
        <v>0.1206962091</v>
      </c>
      <c r="AT156" s="27">
        <f t="shared" si="19"/>
        <v>0.1016221866</v>
      </c>
      <c r="AU156" s="27">
        <f t="shared" si="20"/>
        <v>3.291722305</v>
      </c>
      <c r="AV156" s="27">
        <f t="shared" si="21"/>
        <v>3.284751206</v>
      </c>
      <c r="AW156" s="28" t="str">
        <f t="shared" si="22"/>
        <v>#N/A</v>
      </c>
      <c r="AX156" s="27">
        <f t="shared" si="23"/>
        <v>0.1029388229</v>
      </c>
      <c r="AY156" s="27">
        <f t="shared" si="24"/>
        <v>0.1026789341</v>
      </c>
    </row>
    <row r="157" ht="15.75" customHeight="1">
      <c r="Y157" s="24">
        <v>42675.0</v>
      </c>
      <c r="Z157" s="25">
        <v>0.0018</v>
      </c>
      <c r="AA157" s="26">
        <f t="shared" si="1"/>
        <v>657.8997743</v>
      </c>
      <c r="AB157" s="25">
        <v>-0.0209</v>
      </c>
      <c r="AC157" s="14">
        <f t="shared" si="2"/>
        <v>-0.0209</v>
      </c>
      <c r="AD157" s="27">
        <f t="shared" si="3"/>
        <v>0.01348134715</v>
      </c>
      <c r="AE157" s="28">
        <f t="shared" si="4"/>
        <v>-0.0209</v>
      </c>
      <c r="AF157" s="27">
        <f t="shared" si="5"/>
        <v>0.300270831</v>
      </c>
      <c r="AG157" s="27">
        <f t="shared" si="6"/>
        <v>0.1704112326</v>
      </c>
      <c r="AH157" s="28" t="str">
        <f t="shared" si="7"/>
        <v>#N/A</v>
      </c>
      <c r="AI157" s="27">
        <f t="shared" si="8"/>
        <v>0.1547266299</v>
      </c>
      <c r="AJ157" s="27">
        <f t="shared" si="9"/>
        <v>0.09862802785</v>
      </c>
      <c r="AK157" s="27">
        <f t="shared" si="10"/>
        <v>0.3470910489</v>
      </c>
      <c r="AL157" s="27">
        <f t="shared" si="11"/>
        <v>0.6189041132</v>
      </c>
      <c r="AM157" s="28" t="str">
        <f t="shared" si="12"/>
        <v>#N/A</v>
      </c>
      <c r="AN157" s="27">
        <f t="shared" si="13"/>
        <v>0.1264701282</v>
      </c>
      <c r="AO157" s="27">
        <f t="shared" si="14"/>
        <v>0.1024477438</v>
      </c>
      <c r="AP157" s="27">
        <f t="shared" si="15"/>
        <v>0.7649522198</v>
      </c>
      <c r="AQ157" s="27">
        <f t="shared" si="16"/>
        <v>1.130932029</v>
      </c>
      <c r="AR157" s="28" t="str">
        <f t="shared" si="17"/>
        <v>#N/A</v>
      </c>
      <c r="AS157" s="27">
        <f t="shared" si="18"/>
        <v>0.1205310093</v>
      </c>
      <c r="AT157" s="27">
        <f t="shared" si="19"/>
        <v>0.1016221866</v>
      </c>
      <c r="AU157" s="27">
        <f t="shared" si="20"/>
        <v>3.319685487</v>
      </c>
      <c r="AV157" s="27">
        <f t="shared" si="21"/>
        <v>3.284751206</v>
      </c>
      <c r="AW157" s="28" t="str">
        <f t="shared" si="22"/>
        <v>#N/A</v>
      </c>
      <c r="AX157" s="27">
        <f t="shared" si="23"/>
        <v>0.1030632858</v>
      </c>
      <c r="AY157" s="27">
        <f t="shared" si="24"/>
        <v>0.1026789341</v>
      </c>
    </row>
    <row r="158" ht="15.75" customHeight="1">
      <c r="Y158" s="24">
        <v>42705.0</v>
      </c>
      <c r="Z158" s="25">
        <v>0.003</v>
      </c>
      <c r="AA158" s="26">
        <f t="shared" si="1"/>
        <v>667.373531</v>
      </c>
      <c r="AB158" s="35">
        <v>0.0144</v>
      </c>
      <c r="AC158" s="14">
        <f t="shared" si="2"/>
        <v>-0.00680096</v>
      </c>
      <c r="AD158" s="27">
        <f t="shared" si="3"/>
        <v>0.01348134715</v>
      </c>
      <c r="AE158" s="28" t="str">
        <f t="shared" si="4"/>
        <v>#N/A</v>
      </c>
      <c r="AF158" s="36">
        <f t="shared" si="5"/>
        <v>0.3354204019</v>
      </c>
      <c r="AG158" s="27">
        <f t="shared" si="6"/>
        <v>0.1704112326</v>
      </c>
      <c r="AH158" s="37" t="str">
        <f t="shared" si="7"/>
        <v>#N/A</v>
      </c>
      <c r="AI158" s="36">
        <f t="shared" si="8"/>
        <v>0.1503175911</v>
      </c>
      <c r="AJ158" s="27">
        <f t="shared" si="9"/>
        <v>0.09862802785</v>
      </c>
      <c r="AK158" s="27">
        <f t="shared" si="10"/>
        <v>0.3372572705</v>
      </c>
      <c r="AL158" s="27">
        <f t="shared" si="11"/>
        <v>0.6189041132</v>
      </c>
      <c r="AM158" s="28" t="str">
        <f t="shared" si="12"/>
        <v>#N/A</v>
      </c>
      <c r="AN158" s="27">
        <f t="shared" si="13"/>
        <v>0.1269796324</v>
      </c>
      <c r="AO158" s="27">
        <f t="shared" si="14"/>
        <v>0.1024477438</v>
      </c>
      <c r="AP158" s="27">
        <f t="shared" si="15"/>
        <v>0.7141798615</v>
      </c>
      <c r="AQ158" s="27">
        <f t="shared" si="16"/>
        <v>1.130932029</v>
      </c>
      <c r="AR158" s="28" t="str">
        <f t="shared" si="17"/>
        <v>#N/A</v>
      </c>
      <c r="AS158" s="27">
        <f t="shared" si="18"/>
        <v>0.1213243424</v>
      </c>
      <c r="AT158" s="27">
        <f t="shared" si="19"/>
        <v>0.1016221866</v>
      </c>
      <c r="AU158" s="27">
        <f t="shared" si="20"/>
        <v>3.193757125</v>
      </c>
      <c r="AV158" s="27">
        <f t="shared" si="21"/>
        <v>3.284751206</v>
      </c>
      <c r="AW158" s="28" t="str">
        <f t="shared" si="22"/>
        <v>#N/A</v>
      </c>
      <c r="AX158" s="27">
        <f t="shared" si="23"/>
        <v>0.1036021243</v>
      </c>
      <c r="AY158" s="27">
        <f t="shared" si="24"/>
        <v>0.1026789341</v>
      </c>
    </row>
    <row r="159" ht="15.75" customHeight="1">
      <c r="Y159" s="24">
        <v>42736.0</v>
      </c>
      <c r="Z159" s="25">
        <v>0.0038</v>
      </c>
      <c r="AA159" s="26">
        <f t="shared" si="1"/>
        <v>701.9434799</v>
      </c>
      <c r="AB159" s="25">
        <v>0.0518</v>
      </c>
      <c r="AC159" s="14">
        <f t="shared" si="2"/>
        <v>0</v>
      </c>
      <c r="AD159" s="27">
        <f t="shared" si="3"/>
        <v>0.01348134715</v>
      </c>
      <c r="AE159" s="28" t="str">
        <f t="shared" si="4"/>
        <v>#N/A</v>
      </c>
      <c r="AF159" s="27">
        <f t="shared" si="5"/>
        <v>0.5080472178</v>
      </c>
      <c r="AG159" s="27">
        <f t="shared" si="6"/>
        <v>0.1704112326</v>
      </c>
      <c r="AH159" s="28" t="str">
        <f t="shared" si="7"/>
        <v>#N/A</v>
      </c>
      <c r="AI159" s="27">
        <f t="shared" si="8"/>
        <v>0.1115257655</v>
      </c>
      <c r="AJ159" s="27">
        <f t="shared" si="9"/>
        <v>0.09862802785</v>
      </c>
      <c r="AK159" s="27">
        <f t="shared" si="10"/>
        <v>0.3829276942</v>
      </c>
      <c r="AL159" s="27">
        <f t="shared" si="11"/>
        <v>0.6189041132</v>
      </c>
      <c r="AM159" s="37" t="str">
        <f t="shared" si="12"/>
        <v>#N/A</v>
      </c>
      <c r="AN159" s="27">
        <f t="shared" si="13"/>
        <v>0.1259286642</v>
      </c>
      <c r="AO159" s="27">
        <f t="shared" si="14"/>
        <v>0.1024477438</v>
      </c>
      <c r="AP159" s="27">
        <f t="shared" si="15"/>
        <v>0.6169463004</v>
      </c>
      <c r="AQ159" s="27">
        <f t="shared" si="16"/>
        <v>1.130932029</v>
      </c>
      <c r="AR159" s="28" t="str">
        <f t="shared" si="17"/>
        <v>#N/A</v>
      </c>
      <c r="AS159" s="27">
        <f t="shared" si="18"/>
        <v>0.117608005</v>
      </c>
      <c r="AT159" s="27">
        <f t="shared" si="19"/>
        <v>0.1016221866</v>
      </c>
      <c r="AU159" s="27">
        <f t="shared" si="20"/>
        <v>2.973610337</v>
      </c>
      <c r="AV159" s="27">
        <f t="shared" si="21"/>
        <v>3.284751206</v>
      </c>
      <c r="AW159" s="28" t="str">
        <f t="shared" si="22"/>
        <v>#N/A</v>
      </c>
      <c r="AX159" s="27">
        <f t="shared" si="23"/>
        <v>0.1019325274</v>
      </c>
      <c r="AY159" s="27">
        <f t="shared" si="24"/>
        <v>0.1026789341</v>
      </c>
    </row>
    <row r="160" ht="15.75" customHeight="1">
      <c r="Y160" s="24">
        <v>42767.0</v>
      </c>
      <c r="Z160" s="25">
        <v>0.0033</v>
      </c>
      <c r="AA160" s="26">
        <f t="shared" si="1"/>
        <v>734.5136574</v>
      </c>
      <c r="AB160" s="25">
        <v>0.0464</v>
      </c>
      <c r="AC160" s="14">
        <f t="shared" si="2"/>
        <v>0</v>
      </c>
      <c r="AD160" s="27">
        <f t="shared" si="3"/>
        <v>0.01348134715</v>
      </c>
      <c r="AE160" s="28" t="str">
        <f t="shared" si="4"/>
        <v>#N/A</v>
      </c>
      <c r="AF160" s="27">
        <f t="shared" si="5"/>
        <v>0.5647204846</v>
      </c>
      <c r="AG160" s="27">
        <f t="shared" si="6"/>
        <v>0.1704112326</v>
      </c>
      <c r="AH160" s="28" t="str">
        <f t="shared" si="7"/>
        <v>#N/A</v>
      </c>
      <c r="AI160" s="27">
        <f t="shared" si="8"/>
        <v>0.1079799434</v>
      </c>
      <c r="AJ160" s="27">
        <f t="shared" si="9"/>
        <v>0.09862802785</v>
      </c>
      <c r="AK160" s="27">
        <f t="shared" si="10"/>
        <v>0.5730110833</v>
      </c>
      <c r="AL160" s="27">
        <f t="shared" si="11"/>
        <v>0.6189041132</v>
      </c>
      <c r="AM160" s="28" t="str">
        <f t="shared" si="12"/>
        <v>#N/A</v>
      </c>
      <c r="AN160" s="27">
        <f t="shared" si="13"/>
        <v>0.1176262216</v>
      </c>
      <c r="AO160" s="27">
        <f t="shared" si="14"/>
        <v>0.1024477438</v>
      </c>
      <c r="AP160" s="27">
        <f t="shared" si="15"/>
        <v>0.6506882644</v>
      </c>
      <c r="AQ160" s="27">
        <f t="shared" si="16"/>
        <v>1.130932029</v>
      </c>
      <c r="AR160" s="28" t="str">
        <f t="shared" si="17"/>
        <v>#N/A</v>
      </c>
      <c r="AS160" s="27">
        <f t="shared" si="18"/>
        <v>0.1188015892</v>
      </c>
      <c r="AT160" s="27">
        <f t="shared" si="19"/>
        <v>0.1016221866</v>
      </c>
      <c r="AU160" s="27">
        <f t="shared" si="20"/>
        <v>2.860917647</v>
      </c>
      <c r="AV160" s="27">
        <f t="shared" si="21"/>
        <v>3.284751206</v>
      </c>
      <c r="AW160" s="28" t="str">
        <f t="shared" si="22"/>
        <v>#N/A</v>
      </c>
      <c r="AX160" s="27">
        <f t="shared" si="23"/>
        <v>0.1002393119</v>
      </c>
      <c r="AY160" s="27">
        <f t="shared" si="24"/>
        <v>0.1026789341</v>
      </c>
    </row>
    <row r="161" ht="15.75" customHeight="1">
      <c r="Y161" s="24">
        <v>42795.0</v>
      </c>
      <c r="Z161" s="25">
        <v>0.0025</v>
      </c>
      <c r="AA161" s="26">
        <f t="shared" si="1"/>
        <v>732.3101164</v>
      </c>
      <c r="AB161" s="25">
        <v>-0.003</v>
      </c>
      <c r="AC161" s="14">
        <f t="shared" si="2"/>
        <v>-0.003</v>
      </c>
      <c r="AD161" s="27">
        <f t="shared" si="3"/>
        <v>0.01348134715</v>
      </c>
      <c r="AE161" s="28">
        <f t="shared" si="4"/>
        <v>-0.003</v>
      </c>
      <c r="AF161" s="27">
        <f t="shared" si="5"/>
        <v>0.4142202186</v>
      </c>
      <c r="AG161" s="27">
        <f t="shared" si="6"/>
        <v>0.1704112326</v>
      </c>
      <c r="AH161" s="28" t="str">
        <f t="shared" si="7"/>
        <v>#N/A</v>
      </c>
      <c r="AI161" s="27">
        <f t="shared" si="8"/>
        <v>0.08915751128</v>
      </c>
      <c r="AJ161" s="27">
        <f t="shared" si="9"/>
        <v>0.09862802785</v>
      </c>
      <c r="AK161" s="27">
        <f t="shared" si="10"/>
        <v>0.5805634699</v>
      </c>
      <c r="AL161" s="27">
        <f t="shared" si="11"/>
        <v>0.6189041132</v>
      </c>
      <c r="AM161" s="28" t="str">
        <f t="shared" si="12"/>
        <v>#N/A</v>
      </c>
      <c r="AN161" s="27">
        <f t="shared" si="13"/>
        <v>0.1180715457</v>
      </c>
      <c r="AO161" s="27">
        <f t="shared" si="14"/>
        <v>0.1024477438</v>
      </c>
      <c r="AP161" s="27">
        <f t="shared" si="15"/>
        <v>0.6505305302</v>
      </c>
      <c r="AQ161" s="27">
        <f t="shared" si="16"/>
        <v>1.130932029</v>
      </c>
      <c r="AR161" s="28" t="str">
        <f t="shared" si="17"/>
        <v>#N/A</v>
      </c>
      <c r="AS161" s="27">
        <f t="shared" si="18"/>
        <v>0.1187951714</v>
      </c>
      <c r="AT161" s="27">
        <f t="shared" si="19"/>
        <v>0.1016221866</v>
      </c>
      <c r="AU161" s="27">
        <f t="shared" si="20"/>
        <v>3.233093279</v>
      </c>
      <c r="AV161" s="27">
        <f t="shared" si="21"/>
        <v>3.284751206</v>
      </c>
      <c r="AW161" s="28" t="str">
        <f t="shared" si="22"/>
        <v>#N/A</v>
      </c>
      <c r="AX161" s="27">
        <f t="shared" si="23"/>
        <v>0.09914890758</v>
      </c>
      <c r="AY161" s="27">
        <f t="shared" si="24"/>
        <v>0.1026789341</v>
      </c>
    </row>
    <row r="162" ht="15.75" customHeight="1">
      <c r="Y162" s="24">
        <v>42826.0</v>
      </c>
      <c r="Z162" s="25">
        <v>0.0014</v>
      </c>
      <c r="AA162" s="26">
        <f t="shared" si="1"/>
        <v>736.4842841</v>
      </c>
      <c r="AB162" s="25">
        <v>0.0057</v>
      </c>
      <c r="AC162" s="14">
        <f t="shared" si="2"/>
        <v>0</v>
      </c>
      <c r="AD162" s="27">
        <f t="shared" si="3"/>
        <v>0.01348134715</v>
      </c>
      <c r="AE162" s="28" t="str">
        <f t="shared" si="4"/>
        <v>#N/A</v>
      </c>
      <c r="AF162" s="27">
        <f t="shared" si="5"/>
        <v>0.3499252789</v>
      </c>
      <c r="AG162" s="27">
        <f t="shared" si="6"/>
        <v>0.1704112326</v>
      </c>
      <c r="AH162" s="28" t="str">
        <f t="shared" si="7"/>
        <v>#N/A</v>
      </c>
      <c r="AI162" s="27">
        <f t="shared" si="8"/>
        <v>0.08795029071</v>
      </c>
      <c r="AJ162" s="27">
        <f t="shared" si="9"/>
        <v>0.09862802785</v>
      </c>
      <c r="AK162" s="27">
        <f t="shared" si="10"/>
        <v>0.5706386719</v>
      </c>
      <c r="AL162" s="27">
        <f t="shared" si="11"/>
        <v>0.6189041132</v>
      </c>
      <c r="AM162" s="28" t="str">
        <f t="shared" si="12"/>
        <v>#N/A</v>
      </c>
      <c r="AN162" s="27">
        <f t="shared" si="13"/>
        <v>0.1183112839</v>
      </c>
      <c r="AO162" s="27">
        <f t="shared" si="14"/>
        <v>0.1024477438</v>
      </c>
      <c r="AP162" s="27">
        <f t="shared" si="15"/>
        <v>0.5812231562</v>
      </c>
      <c r="AQ162" s="27">
        <f t="shared" si="16"/>
        <v>1.130932029</v>
      </c>
      <c r="AR162" s="28" t="str">
        <f t="shared" si="17"/>
        <v>#N/A</v>
      </c>
      <c r="AS162" s="27">
        <f t="shared" si="18"/>
        <v>0.1180257224</v>
      </c>
      <c r="AT162" s="27">
        <f t="shared" si="19"/>
        <v>0.1016221866</v>
      </c>
      <c r="AU162" s="27">
        <f t="shared" si="20"/>
        <v>3.147399764</v>
      </c>
      <c r="AV162" s="27">
        <f t="shared" si="21"/>
        <v>3.284751206</v>
      </c>
      <c r="AW162" s="28" t="str">
        <f t="shared" si="22"/>
        <v>#N/A</v>
      </c>
      <c r="AX162" s="27">
        <f t="shared" si="23"/>
        <v>0.09925601626</v>
      </c>
      <c r="AY162" s="27">
        <f t="shared" si="24"/>
        <v>0.1026789341</v>
      </c>
    </row>
    <row r="163" ht="15.75" customHeight="1">
      <c r="Y163" s="24">
        <v>42856.0</v>
      </c>
      <c r="Z163" s="25">
        <v>0.0031</v>
      </c>
      <c r="AA163" s="26">
        <f t="shared" si="1"/>
        <v>738.6200885</v>
      </c>
      <c r="AB163" s="25">
        <v>0.0029</v>
      </c>
      <c r="AC163" s="14">
        <f t="shared" si="2"/>
        <v>0</v>
      </c>
      <c r="AD163" s="27">
        <f t="shared" si="3"/>
        <v>0.01348134715</v>
      </c>
      <c r="AE163" s="28" t="str">
        <f t="shared" si="4"/>
        <v>#N/A</v>
      </c>
      <c r="AF163" s="27">
        <f t="shared" si="5"/>
        <v>0.2877770972</v>
      </c>
      <c r="AG163" s="27">
        <f t="shared" si="6"/>
        <v>0.1704112326</v>
      </c>
      <c r="AH163" s="28" t="str">
        <f t="shared" si="7"/>
        <v>#N/A</v>
      </c>
      <c r="AI163" s="27">
        <f t="shared" si="8"/>
        <v>0.08581825934</v>
      </c>
      <c r="AJ163" s="27">
        <f t="shared" si="9"/>
        <v>0.09862802785</v>
      </c>
      <c r="AK163" s="27">
        <f t="shared" si="10"/>
        <v>0.5439266077</v>
      </c>
      <c r="AL163" s="27">
        <f t="shared" si="11"/>
        <v>0.6189041132</v>
      </c>
      <c r="AM163" s="28" t="str">
        <f t="shared" si="12"/>
        <v>#N/A</v>
      </c>
      <c r="AN163" s="27">
        <f t="shared" si="13"/>
        <v>0.1182375861</v>
      </c>
      <c r="AO163" s="27">
        <f t="shared" si="14"/>
        <v>0.1024477438</v>
      </c>
      <c r="AP163" s="27">
        <f t="shared" si="15"/>
        <v>0.5678163543</v>
      </c>
      <c r="AQ163" s="27">
        <f t="shared" si="16"/>
        <v>1.130932029</v>
      </c>
      <c r="AR163" s="28" t="str">
        <f t="shared" si="17"/>
        <v>#N/A</v>
      </c>
      <c r="AS163" s="27">
        <f t="shared" si="18"/>
        <v>0.1179984997</v>
      </c>
      <c r="AT163" s="27">
        <f t="shared" si="19"/>
        <v>0.1016221866</v>
      </c>
      <c r="AU163" s="27">
        <f t="shared" si="20"/>
        <v>3.168538819</v>
      </c>
      <c r="AV163" s="27">
        <f t="shared" si="21"/>
        <v>3.284751206</v>
      </c>
      <c r="AW163" s="28" t="str">
        <f t="shared" si="22"/>
        <v>#N/A</v>
      </c>
      <c r="AX163" s="27">
        <f t="shared" si="23"/>
        <v>0.09920833372</v>
      </c>
      <c r="AY163" s="27">
        <f t="shared" si="24"/>
        <v>0.1026789341</v>
      </c>
    </row>
    <row r="164" ht="15.75" customHeight="1">
      <c r="Y164" s="24">
        <v>42887.0</v>
      </c>
      <c r="Z164" s="25">
        <v>-0.0023</v>
      </c>
      <c r="AA164" s="26">
        <f t="shared" si="1"/>
        <v>751.250492</v>
      </c>
      <c r="AB164" s="25">
        <v>0.0171</v>
      </c>
      <c r="AC164" s="14">
        <f t="shared" si="2"/>
        <v>0</v>
      </c>
      <c r="AD164" s="27">
        <f t="shared" si="3"/>
        <v>0.01348134715</v>
      </c>
      <c r="AE164" s="28" t="str">
        <f t="shared" si="4"/>
        <v>#N/A</v>
      </c>
      <c r="AF164" s="27">
        <f t="shared" si="5"/>
        <v>0.2722662317</v>
      </c>
      <c r="AG164" s="27">
        <f t="shared" si="6"/>
        <v>0.1704112326</v>
      </c>
      <c r="AH164" s="28" t="str">
        <f t="shared" si="7"/>
        <v>#N/A</v>
      </c>
      <c r="AI164" s="27">
        <f t="shared" si="8"/>
        <v>0.08546418176</v>
      </c>
      <c r="AJ164" s="27">
        <f t="shared" si="9"/>
        <v>0.09862802785</v>
      </c>
      <c r="AK164" s="27">
        <f t="shared" si="10"/>
        <v>0.519383765</v>
      </c>
      <c r="AL164" s="27">
        <f t="shared" si="11"/>
        <v>0.6189041132</v>
      </c>
      <c r="AM164" s="28" t="str">
        <f t="shared" si="12"/>
        <v>#N/A</v>
      </c>
      <c r="AN164" s="27">
        <f t="shared" si="13"/>
        <v>0.1183067244</v>
      </c>
      <c r="AO164" s="27">
        <f t="shared" si="14"/>
        <v>0.1024477438</v>
      </c>
      <c r="AP164" s="27">
        <f t="shared" si="15"/>
        <v>0.5203664878</v>
      </c>
      <c r="AQ164" s="27">
        <f t="shared" si="16"/>
        <v>1.130932029</v>
      </c>
      <c r="AR164" s="28" t="str">
        <f t="shared" si="17"/>
        <v>#N/A</v>
      </c>
      <c r="AS164" s="27">
        <f t="shared" si="18"/>
        <v>0.117418769</v>
      </c>
      <c r="AT164" s="27">
        <f t="shared" si="19"/>
        <v>0.1016221866</v>
      </c>
      <c r="AU164" s="27">
        <f t="shared" si="20"/>
        <v>3.123313524</v>
      </c>
      <c r="AV164" s="27">
        <f t="shared" si="21"/>
        <v>3.284751206</v>
      </c>
      <c r="AW164" s="28" t="str">
        <f t="shared" si="22"/>
        <v>#N/A</v>
      </c>
      <c r="AX164" s="27">
        <f t="shared" si="23"/>
        <v>0.09925221857</v>
      </c>
      <c r="AY164" s="27">
        <f t="shared" si="24"/>
        <v>0.1026789341</v>
      </c>
    </row>
    <row r="165" ht="15.75" customHeight="1">
      <c r="Y165" s="24">
        <v>42917.0</v>
      </c>
      <c r="Z165" s="25">
        <v>0.0024</v>
      </c>
      <c r="AA165" s="26">
        <f t="shared" si="1"/>
        <v>756.9599958</v>
      </c>
      <c r="AB165" s="25">
        <v>0.0076</v>
      </c>
      <c r="AC165" s="14">
        <f t="shared" si="2"/>
        <v>0</v>
      </c>
      <c r="AD165" s="27">
        <f t="shared" si="3"/>
        <v>0.01348134715</v>
      </c>
      <c r="AE165" s="28" t="str">
        <f t="shared" si="4"/>
        <v>#N/A</v>
      </c>
      <c r="AF165" s="27">
        <f t="shared" si="5"/>
        <v>0.2040344276</v>
      </c>
      <c r="AG165" s="27">
        <f t="shared" si="6"/>
        <v>0.1704112326</v>
      </c>
      <c r="AH165" s="28" t="str">
        <f t="shared" si="7"/>
        <v>#N/A</v>
      </c>
      <c r="AI165" s="27">
        <f t="shared" si="8"/>
        <v>0.07115624294</v>
      </c>
      <c r="AJ165" s="27">
        <f t="shared" si="9"/>
        <v>0.09862802785</v>
      </c>
      <c r="AK165" s="27">
        <f t="shared" si="10"/>
        <v>0.5094405424</v>
      </c>
      <c r="AL165" s="27">
        <f t="shared" si="11"/>
        <v>0.6189041132</v>
      </c>
      <c r="AM165" s="28" t="str">
        <f t="shared" si="12"/>
        <v>#N/A</v>
      </c>
      <c r="AN165" s="27">
        <f t="shared" si="13"/>
        <v>0.1181455358</v>
      </c>
      <c r="AO165" s="27">
        <f t="shared" si="14"/>
        <v>0.1024477438</v>
      </c>
      <c r="AP165" s="27">
        <f t="shared" si="15"/>
        <v>0.4883202645</v>
      </c>
      <c r="AQ165" s="27">
        <f t="shared" si="16"/>
        <v>1.130932029</v>
      </c>
      <c r="AR165" s="28" t="str">
        <f t="shared" si="17"/>
        <v>#N/A</v>
      </c>
      <c r="AS165" s="27">
        <f t="shared" si="18"/>
        <v>0.116632311</v>
      </c>
      <c r="AT165" s="27">
        <f t="shared" si="19"/>
        <v>0.1016221866</v>
      </c>
      <c r="AU165" s="27">
        <f t="shared" si="20"/>
        <v>3.039512796</v>
      </c>
      <c r="AV165" s="27">
        <f t="shared" si="21"/>
        <v>3.284751206</v>
      </c>
      <c r="AW165" s="28" t="str">
        <f t="shared" si="22"/>
        <v>#N/A</v>
      </c>
      <c r="AX165" s="27">
        <f t="shared" si="23"/>
        <v>0.09892028261</v>
      </c>
      <c r="AY165" s="27">
        <f t="shared" si="24"/>
        <v>0.1026789341</v>
      </c>
    </row>
    <row r="166" ht="15.75" customHeight="1">
      <c r="Y166" s="24">
        <v>42948.0</v>
      </c>
      <c r="Z166" s="25">
        <v>0.0019</v>
      </c>
      <c r="AA166" s="26">
        <f t="shared" si="1"/>
        <v>771.4179317</v>
      </c>
      <c r="AB166" s="25">
        <v>0.0191</v>
      </c>
      <c r="AC166" s="14">
        <f t="shared" si="2"/>
        <v>0</v>
      </c>
      <c r="AD166" s="27">
        <f t="shared" si="3"/>
        <v>0.01348134715</v>
      </c>
      <c r="AE166" s="28" t="str">
        <f t="shared" si="4"/>
        <v>#N/A</v>
      </c>
      <c r="AF166" s="27">
        <f t="shared" si="5"/>
        <v>0.2069953621</v>
      </c>
      <c r="AG166" s="27">
        <f t="shared" si="6"/>
        <v>0.1704112326</v>
      </c>
      <c r="AH166" s="28" t="str">
        <f t="shared" si="7"/>
        <v>#N/A</v>
      </c>
      <c r="AI166" s="27">
        <f t="shared" si="8"/>
        <v>0.07123142182</v>
      </c>
      <c r="AJ166" s="27">
        <f t="shared" si="9"/>
        <v>0.09862802785</v>
      </c>
      <c r="AK166" s="27">
        <f t="shared" si="10"/>
        <v>0.4730385381</v>
      </c>
      <c r="AL166" s="27">
        <f t="shared" si="11"/>
        <v>0.6189041132</v>
      </c>
      <c r="AM166" s="28" t="str">
        <f t="shared" si="12"/>
        <v>#N/A</v>
      </c>
      <c r="AN166" s="27">
        <f t="shared" si="13"/>
        <v>0.1175417296</v>
      </c>
      <c r="AO166" s="27">
        <f t="shared" si="14"/>
        <v>0.1024477438</v>
      </c>
      <c r="AP166" s="27">
        <f t="shared" si="15"/>
        <v>0.4134132879</v>
      </c>
      <c r="AQ166" s="27">
        <f t="shared" si="16"/>
        <v>1.130932029</v>
      </c>
      <c r="AR166" s="28" t="str">
        <f t="shared" si="17"/>
        <v>#N/A</v>
      </c>
      <c r="AS166" s="27">
        <f t="shared" si="18"/>
        <v>0.1140389019</v>
      </c>
      <c r="AT166" s="27">
        <f t="shared" si="19"/>
        <v>0.1016221866</v>
      </c>
      <c r="AU166" s="27">
        <f t="shared" si="20"/>
        <v>3.091077589</v>
      </c>
      <c r="AV166" s="27">
        <f t="shared" si="21"/>
        <v>3.284751206</v>
      </c>
      <c r="AW166" s="28" t="str">
        <f t="shared" si="22"/>
        <v>#N/A</v>
      </c>
      <c r="AX166" s="27">
        <f t="shared" si="23"/>
        <v>0.09877897303</v>
      </c>
      <c r="AY166" s="27">
        <f t="shared" si="24"/>
        <v>0.1026789341</v>
      </c>
    </row>
    <row r="167" ht="15.75" customHeight="1">
      <c r="Y167" s="24">
        <v>42979.0</v>
      </c>
      <c r="Z167" s="25">
        <v>0.0016</v>
      </c>
      <c r="AA167" s="26">
        <f t="shared" si="1"/>
        <v>797.414716</v>
      </c>
      <c r="AB167" s="25">
        <v>0.0337</v>
      </c>
      <c r="AC167" s="14">
        <f t="shared" si="2"/>
        <v>0</v>
      </c>
      <c r="AD167" s="27">
        <f t="shared" si="3"/>
        <v>0.01348134715</v>
      </c>
      <c r="AE167" s="28" t="str">
        <f t="shared" si="4"/>
        <v>#N/A</v>
      </c>
      <c r="AF167" s="27">
        <f t="shared" si="5"/>
        <v>0.2282645263</v>
      </c>
      <c r="AG167" s="27">
        <f t="shared" si="6"/>
        <v>0.1704112326</v>
      </c>
      <c r="AH167" s="28" t="str">
        <f t="shared" si="7"/>
        <v>#N/A</v>
      </c>
      <c r="AI167" s="27">
        <f t="shared" si="8"/>
        <v>0.0733950952</v>
      </c>
      <c r="AJ167" s="27">
        <f t="shared" si="9"/>
        <v>0.09862802785</v>
      </c>
      <c r="AK167" s="27">
        <f t="shared" si="10"/>
        <v>0.4962359954</v>
      </c>
      <c r="AL167" s="27">
        <f t="shared" si="11"/>
        <v>0.6189041132</v>
      </c>
      <c r="AM167" s="28" t="str">
        <f t="shared" si="12"/>
        <v>#N/A</v>
      </c>
      <c r="AN167" s="27">
        <f t="shared" si="13"/>
        <v>0.1175238055</v>
      </c>
      <c r="AO167" s="27">
        <f t="shared" si="14"/>
        <v>0.1024477438</v>
      </c>
      <c r="AP167" s="27">
        <f t="shared" si="15"/>
        <v>0.4466299907</v>
      </c>
      <c r="AQ167" s="27">
        <f t="shared" si="16"/>
        <v>1.130932029</v>
      </c>
      <c r="AR167" s="28" t="str">
        <f t="shared" si="17"/>
        <v>#N/A</v>
      </c>
      <c r="AS167" s="27">
        <f t="shared" si="18"/>
        <v>0.1140760393</v>
      </c>
      <c r="AT167" s="27">
        <f t="shared" si="19"/>
        <v>0.1016221866</v>
      </c>
      <c r="AU167" s="27">
        <f t="shared" si="20"/>
        <v>3.207080899</v>
      </c>
      <c r="AV167" s="27">
        <f t="shared" si="21"/>
        <v>3.284751206</v>
      </c>
      <c r="AW167" s="28" t="str">
        <f t="shared" si="22"/>
        <v>#N/A</v>
      </c>
      <c r="AX167" s="27">
        <f t="shared" si="23"/>
        <v>0.09856999863</v>
      </c>
      <c r="AY167" s="27">
        <f t="shared" si="24"/>
        <v>0.1026789341</v>
      </c>
    </row>
    <row r="168" ht="15.75" customHeight="1">
      <c r="Y168" s="24">
        <v>43009.0</v>
      </c>
      <c r="Z168" s="25">
        <v>0.0042</v>
      </c>
      <c r="AA168" s="26">
        <f t="shared" si="1"/>
        <v>807.1431755</v>
      </c>
      <c r="AB168" s="25">
        <v>0.0122</v>
      </c>
      <c r="AC168" s="14">
        <f t="shared" si="2"/>
        <v>0</v>
      </c>
      <c r="AD168" s="27">
        <f t="shared" si="3"/>
        <v>0.01348134715</v>
      </c>
      <c r="AE168" s="28" t="str">
        <f t="shared" si="4"/>
        <v>#N/A</v>
      </c>
      <c r="AF168" s="27">
        <f t="shared" si="5"/>
        <v>0.2012071049</v>
      </c>
      <c r="AG168" s="27">
        <f t="shared" si="6"/>
        <v>0.1704112326</v>
      </c>
      <c r="AH168" s="28" t="str">
        <f t="shared" si="7"/>
        <v>#N/A</v>
      </c>
      <c r="AI168" s="27">
        <f t="shared" si="8"/>
        <v>0.07095988624</v>
      </c>
      <c r="AJ168" s="27">
        <f t="shared" si="9"/>
        <v>0.09862802785</v>
      </c>
      <c r="AK168" s="27">
        <f t="shared" si="10"/>
        <v>0.5424944135</v>
      </c>
      <c r="AL168" s="27">
        <f t="shared" si="11"/>
        <v>0.6189041132</v>
      </c>
      <c r="AM168" s="28" t="str">
        <f t="shared" si="12"/>
        <v>#N/A</v>
      </c>
      <c r="AN168" s="27">
        <f t="shared" si="13"/>
        <v>0.1180616832</v>
      </c>
      <c r="AO168" s="27">
        <f t="shared" si="14"/>
        <v>0.1024477438</v>
      </c>
      <c r="AP168" s="27">
        <f t="shared" si="15"/>
        <v>0.4695179062</v>
      </c>
      <c r="AQ168" s="27">
        <f t="shared" si="16"/>
        <v>1.130932029</v>
      </c>
      <c r="AR168" s="28" t="str">
        <f t="shared" si="17"/>
        <v>#N/A</v>
      </c>
      <c r="AS168" s="27">
        <f t="shared" si="18"/>
        <v>0.1146147362</v>
      </c>
      <c r="AT168" s="27">
        <f t="shared" si="19"/>
        <v>0.1016221866</v>
      </c>
      <c r="AU168" s="27">
        <f t="shared" si="20"/>
        <v>3.23329069</v>
      </c>
      <c r="AV168" s="27">
        <f t="shared" si="21"/>
        <v>3.284751206</v>
      </c>
      <c r="AW168" s="28" t="str">
        <f t="shared" si="22"/>
        <v>#N/A</v>
      </c>
      <c r="AX168" s="27">
        <f t="shared" si="23"/>
        <v>0.09868797237</v>
      </c>
      <c r="AY168" s="27">
        <f t="shared" si="24"/>
        <v>0.1026789341</v>
      </c>
    </row>
    <row r="169" ht="15.75" customHeight="1">
      <c r="Y169" s="24">
        <v>43040.0</v>
      </c>
      <c r="Z169" s="25">
        <v>0.0028</v>
      </c>
      <c r="AA169" s="26">
        <f t="shared" si="1"/>
        <v>805.2867462</v>
      </c>
      <c r="AB169" s="25">
        <v>-0.0023</v>
      </c>
      <c r="AC169" s="14">
        <f t="shared" si="2"/>
        <v>-0.0023</v>
      </c>
      <c r="AD169" s="27">
        <f t="shared" si="3"/>
        <v>0.01348134715</v>
      </c>
      <c r="AE169" s="28">
        <f t="shared" si="4"/>
        <v>-0.0023</v>
      </c>
      <c r="AF169" s="27">
        <f t="shared" si="5"/>
        <v>0.224026482</v>
      </c>
      <c r="AG169" s="27">
        <f t="shared" si="6"/>
        <v>0.1704112326</v>
      </c>
      <c r="AH169" s="28" t="str">
        <f t="shared" si="7"/>
        <v>#N/A</v>
      </c>
      <c r="AI169" s="27">
        <f t="shared" si="8"/>
        <v>0.06245562789</v>
      </c>
      <c r="AJ169" s="27">
        <f t="shared" si="9"/>
        <v>0.09862802785</v>
      </c>
      <c r="AK169" s="27">
        <f t="shared" si="10"/>
        <v>0.5928513011</v>
      </c>
      <c r="AL169" s="27">
        <f t="shared" si="11"/>
        <v>0.6189041132</v>
      </c>
      <c r="AM169" s="28" t="str">
        <f t="shared" si="12"/>
        <v>#N/A</v>
      </c>
      <c r="AN169" s="27">
        <f t="shared" si="13"/>
        <v>0.1164792771</v>
      </c>
      <c r="AO169" s="27">
        <f t="shared" si="14"/>
        <v>0.1024477438</v>
      </c>
      <c r="AP169" s="27">
        <f t="shared" si="15"/>
        <v>0.5191972471</v>
      </c>
      <c r="AQ169" s="27">
        <f t="shared" si="16"/>
        <v>1.130932029</v>
      </c>
      <c r="AR169" s="28" t="str">
        <f t="shared" si="17"/>
        <v>#N/A</v>
      </c>
      <c r="AS169" s="27">
        <f t="shared" si="18"/>
        <v>0.113931391</v>
      </c>
      <c r="AT169" s="27">
        <f t="shared" si="19"/>
        <v>0.1016221866</v>
      </c>
      <c r="AU169" s="27">
        <f t="shared" si="20"/>
        <v>3.104738803</v>
      </c>
      <c r="AV169" s="27">
        <f t="shared" si="21"/>
        <v>3.284751206</v>
      </c>
      <c r="AW169" s="28" t="str">
        <f t="shared" si="22"/>
        <v>#N/A</v>
      </c>
      <c r="AX169" s="27">
        <f t="shared" si="23"/>
        <v>0.09817861274</v>
      </c>
      <c r="AY169" s="27">
        <f t="shared" si="24"/>
        <v>0.1026789341</v>
      </c>
    </row>
    <row r="170" ht="15.75" customHeight="1">
      <c r="Y170" s="24">
        <v>43070.0</v>
      </c>
      <c r="Z170" s="25">
        <v>0.0044</v>
      </c>
      <c r="AA170" s="26">
        <f t="shared" si="1"/>
        <v>808.1052498</v>
      </c>
      <c r="AB170" s="25">
        <v>0.0035</v>
      </c>
      <c r="AC170" s="14">
        <f t="shared" si="2"/>
        <v>0</v>
      </c>
      <c r="AD170" s="27">
        <f t="shared" si="3"/>
        <v>0.01348134715</v>
      </c>
      <c r="AE170" s="28" t="str">
        <f t="shared" si="4"/>
        <v>#N/A</v>
      </c>
      <c r="AF170" s="36">
        <f t="shared" si="5"/>
        <v>0.2108739892</v>
      </c>
      <c r="AG170" s="27">
        <f t="shared" si="6"/>
        <v>0.1704112326</v>
      </c>
      <c r="AH170" s="37" t="str">
        <f t="shared" si="7"/>
        <v>#N/A</v>
      </c>
      <c r="AI170" s="36">
        <f t="shared" si="8"/>
        <v>0.06391024246</v>
      </c>
      <c r="AJ170" s="27">
        <f t="shared" si="9"/>
        <v>0.09862802785</v>
      </c>
      <c r="AK170" s="27">
        <f t="shared" si="10"/>
        <v>0.651618939</v>
      </c>
      <c r="AL170" s="27">
        <f t="shared" si="11"/>
        <v>0.6189041132</v>
      </c>
      <c r="AM170" s="28" t="str">
        <f t="shared" si="12"/>
        <v>#N/A</v>
      </c>
      <c r="AN170" s="27">
        <f t="shared" si="13"/>
        <v>0.112859633</v>
      </c>
      <c r="AO170" s="27">
        <f t="shared" si="14"/>
        <v>0.1024477438</v>
      </c>
      <c r="AP170" s="27">
        <f t="shared" si="15"/>
        <v>0.5096644357</v>
      </c>
      <c r="AQ170" s="27">
        <f t="shared" si="16"/>
        <v>1.130932029</v>
      </c>
      <c r="AR170" s="28" t="str">
        <f t="shared" si="17"/>
        <v>#N/A</v>
      </c>
      <c r="AS170" s="27">
        <f t="shared" si="18"/>
        <v>0.1140058482</v>
      </c>
      <c r="AT170" s="27">
        <f t="shared" si="19"/>
        <v>0.1016221866</v>
      </c>
      <c r="AU170" s="27">
        <f t="shared" si="20"/>
        <v>3.053546376</v>
      </c>
      <c r="AV170" s="27">
        <f t="shared" si="21"/>
        <v>3.284751206</v>
      </c>
      <c r="AW170" s="28" t="str">
        <f t="shared" si="22"/>
        <v>#N/A</v>
      </c>
      <c r="AX170" s="27">
        <f t="shared" si="23"/>
        <v>0.09828442878</v>
      </c>
      <c r="AY170" s="27">
        <f t="shared" si="24"/>
        <v>0.1026789341</v>
      </c>
    </row>
    <row r="171" ht="15.75" customHeight="1">
      <c r="Y171" s="24">
        <v>43101.0</v>
      </c>
      <c r="Z171" s="25">
        <v>0.0029</v>
      </c>
      <c r="AA171" s="26">
        <f t="shared" si="1"/>
        <v>835.0959652</v>
      </c>
      <c r="AB171" s="25">
        <v>0.0334</v>
      </c>
      <c r="AC171" s="14">
        <f t="shared" si="2"/>
        <v>0</v>
      </c>
      <c r="AD171" s="27">
        <f t="shared" si="3"/>
        <v>0.01348134715</v>
      </c>
      <c r="AE171" s="28" t="str">
        <f t="shared" si="4"/>
        <v>#N/A</v>
      </c>
      <c r="AF171" s="27">
        <f t="shared" si="5"/>
        <v>0.1896911775</v>
      </c>
      <c r="AG171" s="27">
        <f t="shared" si="6"/>
        <v>0.1704112326</v>
      </c>
      <c r="AH171" s="28" t="str">
        <f t="shared" si="7"/>
        <v>#N/A</v>
      </c>
      <c r="AI171" s="27">
        <f t="shared" si="8"/>
        <v>0.05472572106</v>
      </c>
      <c r="AJ171" s="27">
        <f t="shared" si="9"/>
        <v>0.09862802785</v>
      </c>
      <c r="AK171" s="27">
        <f t="shared" si="10"/>
        <v>0.7021665865</v>
      </c>
      <c r="AL171" s="27">
        <f t="shared" si="11"/>
        <v>0.6189041132</v>
      </c>
      <c r="AM171" s="37" t="str">
        <f t="shared" si="12"/>
        <v>#N/A</v>
      </c>
      <c r="AN171" s="27">
        <f t="shared" si="13"/>
        <v>0.1104476484</v>
      </c>
      <c r="AO171" s="27">
        <f t="shared" si="14"/>
        <v>0.1024477438</v>
      </c>
      <c r="AP171" s="27">
        <f t="shared" si="15"/>
        <v>0.4504052286</v>
      </c>
      <c r="AQ171" s="27">
        <f t="shared" si="16"/>
        <v>1.130932029</v>
      </c>
      <c r="AR171" s="28" t="str">
        <f t="shared" si="17"/>
        <v>#N/A</v>
      </c>
      <c r="AS171" s="27">
        <f t="shared" si="18"/>
        <v>0.1127613162</v>
      </c>
      <c r="AT171" s="27">
        <f t="shared" si="19"/>
        <v>0.1016221866</v>
      </c>
      <c r="AU171" s="27">
        <f t="shared" si="20"/>
        <v>2.996987116</v>
      </c>
      <c r="AV171" s="27">
        <f t="shared" si="21"/>
        <v>3.284751206</v>
      </c>
      <c r="AW171" s="28" t="str">
        <f t="shared" si="22"/>
        <v>#N/A</v>
      </c>
      <c r="AX171" s="27">
        <f t="shared" si="23"/>
        <v>0.09830583114</v>
      </c>
      <c r="AY171" s="27">
        <f t="shared" si="24"/>
        <v>0.1026789341</v>
      </c>
    </row>
    <row r="172" ht="15.75" customHeight="1">
      <c r="Y172" s="24">
        <v>43132.0</v>
      </c>
      <c r="Z172" s="25">
        <v>0.0032</v>
      </c>
      <c r="AA172" s="26">
        <f t="shared" si="1"/>
        <v>849.0420678</v>
      </c>
      <c r="AB172" s="25">
        <v>0.0167</v>
      </c>
      <c r="AC172" s="14">
        <f t="shared" si="2"/>
        <v>0</v>
      </c>
      <c r="AD172" s="27">
        <f t="shared" si="3"/>
        <v>0.01348134715</v>
      </c>
      <c r="AE172" s="28" t="str">
        <f t="shared" si="4"/>
        <v>#N/A</v>
      </c>
      <c r="AF172" s="27">
        <f t="shared" si="5"/>
        <v>0.1559241401</v>
      </c>
      <c r="AG172" s="27">
        <f t="shared" si="6"/>
        <v>0.1704112326</v>
      </c>
      <c r="AH172" s="28" t="str">
        <f t="shared" si="7"/>
        <v>#N/A</v>
      </c>
      <c r="AI172" s="27">
        <f t="shared" si="8"/>
        <v>0.04268834203</v>
      </c>
      <c r="AJ172" s="27">
        <f t="shared" si="9"/>
        <v>0.09862802785</v>
      </c>
      <c r="AK172" s="27">
        <f t="shared" si="10"/>
        <v>0.713441409</v>
      </c>
      <c r="AL172" s="27">
        <f t="shared" si="11"/>
        <v>0.6189041132</v>
      </c>
      <c r="AM172" s="28" t="str">
        <f t="shared" si="12"/>
        <v>#N/A</v>
      </c>
      <c r="AN172" s="27">
        <f t="shared" si="13"/>
        <v>0.1107540063</v>
      </c>
      <c r="AO172" s="27">
        <f t="shared" si="14"/>
        <v>0.1024477438</v>
      </c>
      <c r="AP172" s="27">
        <f t="shared" si="15"/>
        <v>0.4617210486</v>
      </c>
      <c r="AQ172" s="27">
        <f t="shared" si="16"/>
        <v>1.130932029</v>
      </c>
      <c r="AR172" s="28" t="str">
        <f t="shared" si="17"/>
        <v>#N/A</v>
      </c>
      <c r="AS172" s="27">
        <f t="shared" si="18"/>
        <v>0.1130869106</v>
      </c>
      <c r="AT172" s="27">
        <f t="shared" si="19"/>
        <v>0.1016221866</v>
      </c>
      <c r="AU172" s="27">
        <f t="shared" si="20"/>
        <v>3.096485655</v>
      </c>
      <c r="AV172" s="27">
        <f t="shared" si="21"/>
        <v>3.284751206</v>
      </c>
      <c r="AW172" s="28" t="str">
        <f t="shared" si="22"/>
        <v>#N/A</v>
      </c>
      <c r="AX172" s="27">
        <f t="shared" si="23"/>
        <v>0.0985304863</v>
      </c>
      <c r="AY172" s="27">
        <f t="shared" si="24"/>
        <v>0.1026789341</v>
      </c>
    </row>
    <row r="173" ht="15.75" customHeight="1">
      <c r="Y173" s="24">
        <v>43160.0</v>
      </c>
      <c r="Z173" s="25">
        <v>9.0E-4</v>
      </c>
      <c r="AA173" s="26">
        <f t="shared" si="1"/>
        <v>866.7021428</v>
      </c>
      <c r="AB173" s="25">
        <v>0.0208</v>
      </c>
      <c r="AC173" s="14">
        <f t="shared" si="2"/>
        <v>0</v>
      </c>
      <c r="AD173" s="27">
        <f t="shared" si="3"/>
        <v>0.01348134715</v>
      </c>
      <c r="AE173" s="28" t="str">
        <f t="shared" si="4"/>
        <v>#N/A</v>
      </c>
      <c r="AF173" s="27">
        <f t="shared" si="5"/>
        <v>0.1835179159</v>
      </c>
      <c r="AG173" s="27">
        <f t="shared" si="6"/>
        <v>0.1704112326</v>
      </c>
      <c r="AH173" s="28" t="str">
        <f t="shared" si="7"/>
        <v>#N/A</v>
      </c>
      <c r="AI173" s="27">
        <f t="shared" si="8"/>
        <v>0.03998217785</v>
      </c>
      <c r="AJ173" s="27">
        <f t="shared" si="9"/>
        <v>0.09862802785</v>
      </c>
      <c r="AK173" s="27">
        <f t="shared" si="10"/>
        <v>0.7523950111</v>
      </c>
      <c r="AL173" s="27">
        <f t="shared" si="11"/>
        <v>0.6189041132</v>
      </c>
      <c r="AM173" s="28" t="str">
        <f t="shared" si="12"/>
        <v>#N/A</v>
      </c>
      <c r="AN173" s="27">
        <f t="shared" si="13"/>
        <v>0.1100187136</v>
      </c>
      <c r="AO173" s="27">
        <f t="shared" si="14"/>
        <v>0.1024477438</v>
      </c>
      <c r="AP173" s="27">
        <f t="shared" si="15"/>
        <v>0.500991607</v>
      </c>
      <c r="AQ173" s="27">
        <f t="shared" si="16"/>
        <v>1.130932029</v>
      </c>
      <c r="AR173" s="28" t="str">
        <f t="shared" si="17"/>
        <v>#N/A</v>
      </c>
      <c r="AS173" s="27">
        <f t="shared" si="18"/>
        <v>0.1129101602</v>
      </c>
      <c r="AT173" s="27">
        <f t="shared" si="19"/>
        <v>0.1016221866</v>
      </c>
      <c r="AU173" s="27">
        <f t="shared" si="20"/>
        <v>3.096485655</v>
      </c>
      <c r="AV173" s="27">
        <f t="shared" si="21"/>
        <v>3.284751206</v>
      </c>
      <c r="AW173" s="28" t="str">
        <f t="shared" si="22"/>
        <v>#N/A</v>
      </c>
      <c r="AX173" s="27">
        <f t="shared" si="23"/>
        <v>0.0985304863</v>
      </c>
      <c r="AY173" s="27">
        <f t="shared" si="24"/>
        <v>0.1026789341</v>
      </c>
    </row>
    <row r="174" ht="15.75" customHeight="1">
      <c r="Y174" s="24">
        <v>43191.0</v>
      </c>
      <c r="Z174" s="25">
        <v>0.0022</v>
      </c>
      <c r="AA174" s="26">
        <f t="shared" si="1"/>
        <v>859.8551959</v>
      </c>
      <c r="AB174" s="25">
        <v>-0.0079</v>
      </c>
      <c r="AC174" s="14">
        <f t="shared" si="2"/>
        <v>-0.0079</v>
      </c>
      <c r="AD174" s="27">
        <f t="shared" si="3"/>
        <v>0.01348134715</v>
      </c>
      <c r="AE174" s="28">
        <f t="shared" si="4"/>
        <v>-0.0079</v>
      </c>
      <c r="AF174" s="27">
        <f t="shared" si="5"/>
        <v>0.1675132986</v>
      </c>
      <c r="AG174" s="27">
        <f t="shared" si="6"/>
        <v>0.1704112326</v>
      </c>
      <c r="AH174" s="28" t="str">
        <f t="shared" si="7"/>
        <v>#N/A</v>
      </c>
      <c r="AI174" s="27">
        <f t="shared" si="8"/>
        <v>0.04511931656</v>
      </c>
      <c r="AJ174" s="27">
        <f t="shared" si="9"/>
        <v>0.09862802785</v>
      </c>
      <c r="AK174" s="27">
        <f t="shared" si="10"/>
        <v>0.8533410975</v>
      </c>
      <c r="AL174" s="27">
        <f t="shared" si="11"/>
        <v>0.6189041132</v>
      </c>
      <c r="AM174" s="28" t="str">
        <f t="shared" si="12"/>
        <v>#N/A</v>
      </c>
      <c r="AN174" s="27">
        <f t="shared" si="13"/>
        <v>0.1057855513</v>
      </c>
      <c r="AO174" s="27">
        <f t="shared" si="14"/>
        <v>0.1024477438</v>
      </c>
      <c r="AP174" s="27">
        <f t="shared" si="15"/>
        <v>0.5497241149</v>
      </c>
      <c r="AQ174" s="27">
        <f t="shared" si="16"/>
        <v>1.130932029</v>
      </c>
      <c r="AR174" s="28" t="str">
        <f t="shared" si="17"/>
        <v>#N/A</v>
      </c>
      <c r="AS174" s="27">
        <f t="shared" si="18"/>
        <v>0.1127463538</v>
      </c>
      <c r="AT174" s="27">
        <f t="shared" si="19"/>
        <v>0.1016221866</v>
      </c>
      <c r="AU174" s="27">
        <f t="shared" si="20"/>
        <v>3.149327799</v>
      </c>
      <c r="AV174" s="27">
        <f t="shared" si="21"/>
        <v>3.284751206</v>
      </c>
      <c r="AW174" s="28" t="str">
        <f t="shared" si="22"/>
        <v>#N/A</v>
      </c>
      <c r="AX174" s="27">
        <f t="shared" si="23"/>
        <v>0.09855744693</v>
      </c>
      <c r="AY174" s="27">
        <f t="shared" si="24"/>
        <v>0.1026789341</v>
      </c>
    </row>
    <row r="175" ht="15.75" customHeight="1">
      <c r="Y175" s="24">
        <v>43221.0</v>
      </c>
      <c r="Z175" s="25">
        <v>0.004</v>
      </c>
      <c r="AA175" s="26">
        <f t="shared" si="1"/>
        <v>806.9741013</v>
      </c>
      <c r="AB175" s="25">
        <v>-0.0615</v>
      </c>
      <c r="AC175" s="14">
        <f t="shared" si="2"/>
        <v>-0.06891415</v>
      </c>
      <c r="AD175" s="27">
        <f t="shared" si="3"/>
        <v>0.01348134715</v>
      </c>
      <c r="AE175" s="28">
        <f t="shared" si="4"/>
        <v>-0.0615</v>
      </c>
      <c r="AF175" s="27">
        <f t="shared" si="5"/>
        <v>0.09254285644</v>
      </c>
      <c r="AG175" s="27">
        <f t="shared" si="6"/>
        <v>0.1704112326</v>
      </c>
      <c r="AH175" s="28" t="str">
        <f t="shared" si="7"/>
        <v>#N/A</v>
      </c>
      <c r="AI175" s="27">
        <f t="shared" si="8"/>
        <v>0.08724460911</v>
      </c>
      <c r="AJ175" s="27">
        <f t="shared" si="9"/>
        <v>0.09862802785</v>
      </c>
      <c r="AK175" s="27">
        <f t="shared" si="10"/>
        <v>0.7790998576</v>
      </c>
      <c r="AL175" s="27">
        <f t="shared" si="11"/>
        <v>0.6189041132</v>
      </c>
      <c r="AM175" s="28" t="str">
        <f t="shared" si="12"/>
        <v>#N/A</v>
      </c>
      <c r="AN175" s="27">
        <f t="shared" si="13"/>
        <v>0.1063687441</v>
      </c>
      <c r="AO175" s="27">
        <f t="shared" si="14"/>
        <v>0.1024477438</v>
      </c>
      <c r="AP175" s="27">
        <f t="shared" si="15"/>
        <v>0.5672592196</v>
      </c>
      <c r="AQ175" s="27">
        <f t="shared" si="16"/>
        <v>1.130932029</v>
      </c>
      <c r="AR175" s="28" t="str">
        <f t="shared" si="17"/>
        <v>#N/A</v>
      </c>
      <c r="AS175" s="27">
        <f t="shared" si="18"/>
        <v>0.1123172082</v>
      </c>
      <c r="AT175" s="27">
        <f t="shared" si="19"/>
        <v>0.1016221866</v>
      </c>
      <c r="AU175" s="27">
        <f t="shared" si="20"/>
        <v>3.121081299</v>
      </c>
      <c r="AV175" s="27">
        <f t="shared" si="21"/>
        <v>3.284751206</v>
      </c>
      <c r="AW175" s="28" t="str">
        <f t="shared" si="22"/>
        <v>#N/A</v>
      </c>
      <c r="AX175" s="27">
        <f t="shared" si="23"/>
        <v>0.09867425805</v>
      </c>
      <c r="AY175" s="27">
        <f t="shared" si="24"/>
        <v>0.1026789341</v>
      </c>
    </row>
    <row r="176" ht="15.75" customHeight="1">
      <c r="Y176" s="24">
        <v>43252.0</v>
      </c>
      <c r="Z176" s="25">
        <v>0.0126</v>
      </c>
      <c r="AA176" s="26">
        <f t="shared" si="1"/>
        <v>780.5053508</v>
      </c>
      <c r="AB176" s="25">
        <v>-0.0328</v>
      </c>
      <c r="AC176" s="14">
        <f t="shared" si="2"/>
        <v>-0.09945376588</v>
      </c>
      <c r="AD176" s="27">
        <f t="shared" si="3"/>
        <v>0.01348134715</v>
      </c>
      <c r="AE176" s="28">
        <f t="shared" si="4"/>
        <v>-0.0328</v>
      </c>
      <c r="AF176" s="27">
        <f t="shared" si="5"/>
        <v>0.03894155024</v>
      </c>
      <c r="AG176" s="27">
        <f t="shared" si="6"/>
        <v>0.1704112326</v>
      </c>
      <c r="AH176" s="28" t="str">
        <f t="shared" si="7"/>
        <v>#N/A</v>
      </c>
      <c r="AI176" s="27">
        <f t="shared" si="8"/>
        <v>0.09527973647</v>
      </c>
      <c r="AJ176" s="27">
        <f t="shared" si="9"/>
        <v>0.09862802785</v>
      </c>
      <c r="AK176" s="27">
        <f t="shared" si="10"/>
        <v>0.6310298099</v>
      </c>
      <c r="AL176" s="27">
        <f t="shared" si="11"/>
        <v>0.6189041132</v>
      </c>
      <c r="AM176" s="28" t="str">
        <f t="shared" si="12"/>
        <v>#N/A</v>
      </c>
      <c r="AN176" s="27">
        <f t="shared" si="13"/>
        <v>0.1154045654</v>
      </c>
      <c r="AO176" s="27">
        <f t="shared" si="14"/>
        <v>0.1024477438</v>
      </c>
      <c r="AP176" s="27">
        <f t="shared" si="15"/>
        <v>0.4708727776</v>
      </c>
      <c r="AQ176" s="27">
        <f t="shared" si="16"/>
        <v>1.130932029</v>
      </c>
      <c r="AR176" s="28" t="str">
        <f t="shared" si="17"/>
        <v>#N/A</v>
      </c>
      <c r="AS176" s="27">
        <f t="shared" si="18"/>
        <v>0.1165013938</v>
      </c>
      <c r="AT176" s="27">
        <f t="shared" si="19"/>
        <v>0.1016221866</v>
      </c>
      <c r="AU176" s="27">
        <f t="shared" si="20"/>
        <v>2.82896228</v>
      </c>
      <c r="AV176" s="27">
        <f t="shared" si="21"/>
        <v>3.284751206</v>
      </c>
      <c r="AW176" s="28" t="str">
        <f t="shared" si="22"/>
        <v>#N/A</v>
      </c>
      <c r="AX176" s="27">
        <f t="shared" si="23"/>
        <v>0.1013933566</v>
      </c>
      <c r="AY176" s="27">
        <f t="shared" si="24"/>
        <v>0.1026789341</v>
      </c>
    </row>
    <row r="177" ht="15.75" customHeight="1">
      <c r="Y177" s="24">
        <v>43282.0</v>
      </c>
      <c r="Z177" s="25">
        <v>0.0033</v>
      </c>
      <c r="AA177" s="26">
        <f t="shared" si="1"/>
        <v>782.6127153</v>
      </c>
      <c r="AB177" s="25">
        <v>0.0027</v>
      </c>
      <c r="AC177" s="14">
        <f t="shared" si="2"/>
        <v>-0.09702229105</v>
      </c>
      <c r="AD177" s="27">
        <f t="shared" si="3"/>
        <v>0.01348134715</v>
      </c>
      <c r="AE177" s="28" t="str">
        <f t="shared" si="4"/>
        <v>#N/A</v>
      </c>
      <c r="AF177" s="27">
        <f t="shared" si="5"/>
        <v>0.03388913499</v>
      </c>
      <c r="AG177" s="27">
        <f t="shared" si="6"/>
        <v>0.1704112326</v>
      </c>
      <c r="AH177" s="28" t="str">
        <f t="shared" si="7"/>
        <v>#N/A</v>
      </c>
      <c r="AI177" s="27">
        <f t="shared" si="8"/>
        <v>0.09517799593</v>
      </c>
      <c r="AJ177" s="27">
        <f t="shared" si="9"/>
        <v>0.09862802785</v>
      </c>
      <c r="AK177" s="27">
        <f t="shared" si="10"/>
        <v>0.5037003452</v>
      </c>
      <c r="AL177" s="27">
        <f t="shared" si="11"/>
        <v>0.6189041132</v>
      </c>
      <c r="AM177" s="28" t="str">
        <f t="shared" si="12"/>
        <v>#N/A</v>
      </c>
      <c r="AN177" s="27">
        <f t="shared" si="13"/>
        <v>0.1165977518</v>
      </c>
      <c r="AO177" s="27">
        <f t="shared" si="14"/>
        <v>0.1024477438</v>
      </c>
      <c r="AP177" s="27">
        <f t="shared" si="15"/>
        <v>0.5335002161</v>
      </c>
      <c r="AQ177" s="27">
        <f t="shared" si="16"/>
        <v>1.130932029</v>
      </c>
      <c r="AR177" s="28" t="str">
        <f t="shared" si="17"/>
        <v>#N/A</v>
      </c>
      <c r="AS177" s="27">
        <f t="shared" si="18"/>
        <v>0.112295657</v>
      </c>
      <c r="AT177" s="27">
        <f t="shared" si="19"/>
        <v>0.1016221866</v>
      </c>
      <c r="AU177" s="27">
        <f t="shared" si="20"/>
        <v>2.665616468</v>
      </c>
      <c r="AV177" s="27">
        <f t="shared" si="21"/>
        <v>3.284751206</v>
      </c>
      <c r="AW177" s="28" t="str">
        <f t="shared" si="22"/>
        <v>#N/A</v>
      </c>
      <c r="AX177" s="27">
        <f t="shared" si="23"/>
        <v>0.1023636587</v>
      </c>
      <c r="AY177" s="27">
        <f t="shared" si="24"/>
        <v>0.1026789341</v>
      </c>
    </row>
    <row r="178" ht="15.75" customHeight="1">
      <c r="Y178" s="24">
        <v>43313.0</v>
      </c>
      <c r="Z178" s="25">
        <v>-9.0E-4</v>
      </c>
      <c r="AA178" s="26">
        <f t="shared" si="1"/>
        <v>774.473543</v>
      </c>
      <c r="AB178" s="25">
        <v>-0.0104</v>
      </c>
      <c r="AC178" s="14">
        <f t="shared" si="2"/>
        <v>-0.1064132592</v>
      </c>
      <c r="AD178" s="27">
        <f t="shared" si="3"/>
        <v>0.01348134715</v>
      </c>
      <c r="AE178" s="28">
        <f t="shared" si="4"/>
        <v>-0.0104</v>
      </c>
      <c r="AF178" s="27">
        <f t="shared" si="5"/>
        <v>0.003961032274</v>
      </c>
      <c r="AG178" s="27">
        <f t="shared" si="6"/>
        <v>0.1704112326</v>
      </c>
      <c r="AH178" s="28" t="str">
        <f t="shared" si="7"/>
        <v>#N/A</v>
      </c>
      <c r="AI178" s="27">
        <f t="shared" si="8"/>
        <v>0.09434738037</v>
      </c>
      <c r="AJ178" s="27">
        <f t="shared" si="9"/>
        <v>0.09862802785</v>
      </c>
      <c r="AK178" s="27">
        <f t="shared" si="10"/>
        <v>0.4993638983</v>
      </c>
      <c r="AL178" s="27">
        <f t="shared" si="11"/>
        <v>0.6189041132</v>
      </c>
      <c r="AM178" s="28" t="str">
        <f t="shared" si="12"/>
        <v>#N/A</v>
      </c>
      <c r="AN178" s="27">
        <f t="shared" si="13"/>
        <v>0.1166638329</v>
      </c>
      <c r="AO178" s="27">
        <f t="shared" si="14"/>
        <v>0.1024477438</v>
      </c>
      <c r="AP178" s="27">
        <f t="shared" si="15"/>
        <v>0.5484800269</v>
      </c>
      <c r="AQ178" s="27">
        <f t="shared" si="16"/>
        <v>1.130932029</v>
      </c>
      <c r="AR178" s="28" t="str">
        <f t="shared" si="17"/>
        <v>#N/A</v>
      </c>
      <c r="AS178" s="27">
        <f t="shared" si="18"/>
        <v>0.1121216366</v>
      </c>
      <c r="AT178" s="27">
        <f t="shared" si="19"/>
        <v>0.1016221866</v>
      </c>
      <c r="AU178" s="27">
        <f t="shared" si="20"/>
        <v>2.631571616</v>
      </c>
      <c r="AV178" s="27">
        <f t="shared" si="21"/>
        <v>3.284751206</v>
      </c>
      <c r="AW178" s="28" t="str">
        <f t="shared" si="22"/>
        <v>#N/A</v>
      </c>
      <c r="AX178" s="27">
        <f t="shared" si="23"/>
        <v>0.1023995431</v>
      </c>
      <c r="AY178" s="27">
        <f t="shared" si="24"/>
        <v>0.1026789341</v>
      </c>
    </row>
    <row r="179" ht="15.75" customHeight="1">
      <c r="Y179" s="24">
        <v>43344.0</v>
      </c>
      <c r="Z179" s="25">
        <v>0.0048</v>
      </c>
      <c r="AA179" s="26">
        <f t="shared" si="1"/>
        <v>764.8700711</v>
      </c>
      <c r="AB179" s="25">
        <v>-0.0124</v>
      </c>
      <c r="AC179" s="14">
        <f t="shared" si="2"/>
        <v>-0.1174937348</v>
      </c>
      <c r="AD179" s="27">
        <f t="shared" si="3"/>
        <v>0.01348134715</v>
      </c>
      <c r="AE179" s="28">
        <f t="shared" si="4"/>
        <v>-0.0124</v>
      </c>
      <c r="AF179" s="27">
        <f t="shared" si="5"/>
        <v>-0.04081269665</v>
      </c>
      <c r="AG179" s="27">
        <f t="shared" si="6"/>
        <v>0.1704112326</v>
      </c>
      <c r="AH179" s="28">
        <f t="shared" si="7"/>
        <v>-0.04081269665</v>
      </c>
      <c r="AI179" s="27">
        <f t="shared" si="8"/>
        <v>0.08777769441</v>
      </c>
      <c r="AJ179" s="27">
        <f t="shared" si="9"/>
        <v>0.09862802785</v>
      </c>
      <c r="AK179" s="27">
        <f t="shared" si="10"/>
        <v>0.5105064784</v>
      </c>
      <c r="AL179" s="27">
        <f t="shared" si="11"/>
        <v>0.6189041132</v>
      </c>
      <c r="AM179" s="28" t="str">
        <f t="shared" si="12"/>
        <v>#N/A</v>
      </c>
      <c r="AN179" s="27">
        <f t="shared" si="13"/>
        <v>0.1161044304</v>
      </c>
      <c r="AO179" s="27">
        <f t="shared" si="14"/>
        <v>0.1024477438</v>
      </c>
      <c r="AP179" s="27">
        <f t="shared" si="15"/>
        <v>0.5902613476</v>
      </c>
      <c r="AQ179" s="27">
        <f t="shared" si="16"/>
        <v>1.130932029</v>
      </c>
      <c r="AR179" s="28" t="str">
        <f t="shared" si="17"/>
        <v>#N/A</v>
      </c>
      <c r="AS179" s="27">
        <f t="shared" si="18"/>
        <v>0.1106286154</v>
      </c>
      <c r="AT179" s="27">
        <f t="shared" si="19"/>
        <v>0.1016221866</v>
      </c>
      <c r="AU179" s="27">
        <f t="shared" si="20"/>
        <v>2.692390086</v>
      </c>
      <c r="AV179" s="27">
        <f t="shared" si="21"/>
        <v>3.284751206</v>
      </c>
      <c r="AW179" s="28" t="str">
        <f t="shared" si="22"/>
        <v>#N/A</v>
      </c>
      <c r="AX179" s="27">
        <f t="shared" si="23"/>
        <v>0.1019191965</v>
      </c>
      <c r="AY179" s="27">
        <f t="shared" si="24"/>
        <v>0.1026789341</v>
      </c>
    </row>
    <row r="180" ht="15.75" customHeight="1">
      <c r="Y180" s="24">
        <v>43374.0</v>
      </c>
      <c r="Z180" s="25">
        <v>0.0045</v>
      </c>
      <c r="AA180" s="26">
        <f t="shared" si="1"/>
        <v>803.8019577</v>
      </c>
      <c r="AB180" s="25">
        <v>0.0509</v>
      </c>
      <c r="AC180" s="14">
        <f t="shared" si="2"/>
        <v>-0.07257416591</v>
      </c>
      <c r="AD180" s="27">
        <f t="shared" si="3"/>
        <v>0.01348134715</v>
      </c>
      <c r="AE180" s="28" t="str">
        <f t="shared" si="4"/>
        <v>#N/A</v>
      </c>
      <c r="AF180" s="27">
        <f t="shared" si="5"/>
        <v>-0.004139560273</v>
      </c>
      <c r="AG180" s="27">
        <f t="shared" si="6"/>
        <v>0.1704112326</v>
      </c>
      <c r="AH180" s="28">
        <f t="shared" si="7"/>
        <v>-0.004139560273</v>
      </c>
      <c r="AI180" s="27">
        <f t="shared" si="8"/>
        <v>0.1024700888</v>
      </c>
      <c r="AJ180" s="27">
        <f t="shared" si="9"/>
        <v>0.09862802785</v>
      </c>
      <c r="AK180" s="27">
        <f t="shared" si="10"/>
        <v>0.5562030024</v>
      </c>
      <c r="AL180" s="27">
        <f t="shared" si="11"/>
        <v>0.6189041132</v>
      </c>
      <c r="AM180" s="28" t="str">
        <f t="shared" si="12"/>
        <v>#N/A</v>
      </c>
      <c r="AN180" s="27">
        <f t="shared" si="13"/>
        <v>0.1126827603</v>
      </c>
      <c r="AO180" s="27">
        <f t="shared" si="14"/>
        <v>0.1024477438</v>
      </c>
      <c r="AP180" s="27">
        <f t="shared" si="15"/>
        <v>0.5459613219</v>
      </c>
      <c r="AQ180" s="27">
        <f t="shared" si="16"/>
        <v>1.130932029</v>
      </c>
      <c r="AR180" s="28" t="str">
        <f t="shared" si="17"/>
        <v>#N/A</v>
      </c>
      <c r="AS180" s="27">
        <f t="shared" si="18"/>
        <v>0.1109546623</v>
      </c>
      <c r="AT180" s="27">
        <f t="shared" si="19"/>
        <v>0.1016221866</v>
      </c>
      <c r="AU180" s="27">
        <f t="shared" si="20"/>
        <v>2.707029022</v>
      </c>
      <c r="AV180" s="27">
        <f t="shared" si="21"/>
        <v>3.284751206</v>
      </c>
      <c r="AW180" s="28" t="str">
        <f t="shared" si="22"/>
        <v>#N/A</v>
      </c>
      <c r="AX180" s="27">
        <f t="shared" si="23"/>
        <v>0.1018198295</v>
      </c>
      <c r="AY180" s="27">
        <f t="shared" si="24"/>
        <v>0.1026789341</v>
      </c>
    </row>
    <row r="181" ht="15.75" customHeight="1">
      <c r="Y181" s="24">
        <v>43405.0</v>
      </c>
      <c r="Z181" s="25">
        <v>-0.0021</v>
      </c>
      <c r="AA181" s="26">
        <f t="shared" si="1"/>
        <v>836.355937</v>
      </c>
      <c r="AB181" s="25">
        <v>0.0405</v>
      </c>
      <c r="AC181" s="14">
        <f t="shared" si="2"/>
        <v>-0.03501341963</v>
      </c>
      <c r="AD181" s="27">
        <f t="shared" si="3"/>
        <v>0.01348134715</v>
      </c>
      <c r="AE181" s="28" t="str">
        <f t="shared" si="4"/>
        <v>#N/A</v>
      </c>
      <c r="AF181" s="27">
        <f t="shared" si="5"/>
        <v>0.03858152504</v>
      </c>
      <c r="AG181" s="27">
        <f t="shared" si="6"/>
        <v>0.1704112326</v>
      </c>
      <c r="AH181" s="28" t="str">
        <f t="shared" si="7"/>
        <v>#N/A</v>
      </c>
      <c r="AI181" s="27">
        <f t="shared" si="8"/>
        <v>0.1100533218</v>
      </c>
      <c r="AJ181" s="27">
        <f t="shared" si="9"/>
        <v>0.09862802785</v>
      </c>
      <c r="AK181" s="27">
        <f t="shared" si="10"/>
        <v>0.6248521959</v>
      </c>
      <c r="AL181" s="27">
        <f t="shared" si="11"/>
        <v>0.6189041132</v>
      </c>
      <c r="AM181" s="28" t="str">
        <f t="shared" si="12"/>
        <v>#N/A</v>
      </c>
      <c r="AN181" s="27">
        <f t="shared" si="13"/>
        <v>0.1147196678</v>
      </c>
      <c r="AO181" s="27">
        <f t="shared" si="14"/>
        <v>0.1024477438</v>
      </c>
      <c r="AP181" s="27">
        <f t="shared" si="15"/>
        <v>0.61143697</v>
      </c>
      <c r="AQ181" s="27">
        <f t="shared" si="16"/>
        <v>1.130932029</v>
      </c>
      <c r="AR181" s="28" t="str">
        <f t="shared" si="17"/>
        <v>#N/A</v>
      </c>
      <c r="AS181" s="27">
        <f t="shared" si="18"/>
        <v>0.1126175678</v>
      </c>
      <c r="AT181" s="27">
        <f t="shared" si="19"/>
        <v>0.1016221866</v>
      </c>
      <c r="AU181" s="27">
        <f t="shared" si="20"/>
        <v>2.982536086</v>
      </c>
      <c r="AV181" s="27">
        <f t="shared" si="21"/>
        <v>3.284751206</v>
      </c>
      <c r="AW181" s="28" t="str">
        <f t="shared" si="22"/>
        <v>#N/A</v>
      </c>
      <c r="AX181" s="27">
        <f t="shared" si="23"/>
        <v>0.1020242561</v>
      </c>
      <c r="AY181" s="27">
        <f t="shared" si="24"/>
        <v>0.1026789341</v>
      </c>
    </row>
    <row r="182" ht="15.75" customHeight="1">
      <c r="Y182" s="24">
        <v>43435.0</v>
      </c>
      <c r="Z182" s="25">
        <v>0.0015</v>
      </c>
      <c r="AA182" s="26">
        <f t="shared" si="1"/>
        <v>852.4976066</v>
      </c>
      <c r="AB182" s="25">
        <v>0.0193</v>
      </c>
      <c r="AC182" s="14">
        <f t="shared" si="2"/>
        <v>-0.01638917863</v>
      </c>
      <c r="AD182" s="27">
        <f t="shared" si="3"/>
        <v>0.01348134715</v>
      </c>
      <c r="AE182" s="28" t="str">
        <f t="shared" si="4"/>
        <v>#N/A</v>
      </c>
      <c r="AF182" s="36">
        <f t="shared" si="5"/>
        <v>0.0549338799</v>
      </c>
      <c r="AG182" s="27">
        <f t="shared" si="6"/>
        <v>0.1704112326</v>
      </c>
      <c r="AH182" s="37" t="str">
        <f t="shared" si="7"/>
        <v>#N/A</v>
      </c>
      <c r="AI182" s="36">
        <f t="shared" si="8"/>
        <v>0.1111623342</v>
      </c>
      <c r="AJ182" s="27">
        <f t="shared" si="9"/>
        <v>0.09862802785</v>
      </c>
      <c r="AK182" s="27">
        <f t="shared" si="10"/>
        <v>0.6529709717</v>
      </c>
      <c r="AL182" s="27">
        <f t="shared" si="11"/>
        <v>0.6189041132</v>
      </c>
      <c r="AM182" s="28" t="str">
        <f t="shared" si="12"/>
        <v>#N/A</v>
      </c>
      <c r="AN182" s="27">
        <f t="shared" si="13"/>
        <v>0.1156312744</v>
      </c>
      <c r="AO182" s="27">
        <f t="shared" si="14"/>
        <v>0.1024477438</v>
      </c>
      <c r="AP182" s="27">
        <f t="shared" si="15"/>
        <v>0.6999900307</v>
      </c>
      <c r="AQ182" s="27">
        <f t="shared" si="16"/>
        <v>1.130932029</v>
      </c>
      <c r="AR182" s="28" t="str">
        <f t="shared" si="17"/>
        <v>#N/A</v>
      </c>
      <c r="AS182" s="27">
        <f t="shared" si="18"/>
        <v>0.1130519981</v>
      </c>
      <c r="AT182" s="27">
        <f t="shared" si="19"/>
        <v>0.1016221866</v>
      </c>
      <c r="AU182" s="27">
        <f t="shared" si="20"/>
        <v>3.229259847</v>
      </c>
      <c r="AV182" s="27">
        <f t="shared" si="21"/>
        <v>3.284751206</v>
      </c>
      <c r="AW182" s="28" t="str">
        <f t="shared" si="22"/>
        <v>#N/A</v>
      </c>
      <c r="AX182" s="27">
        <f t="shared" si="23"/>
        <v>0.1018973614</v>
      </c>
      <c r="AY182" s="27">
        <f t="shared" si="24"/>
        <v>0.1026789341</v>
      </c>
    </row>
    <row r="183" ht="15.75" customHeight="1">
      <c r="Y183" s="24">
        <v>43466.0</v>
      </c>
      <c r="Z183" s="25">
        <v>0.0032</v>
      </c>
      <c r="AA183" s="26">
        <f t="shared" si="1"/>
        <v>880.8857769</v>
      </c>
      <c r="AB183" s="25">
        <v>0.0333</v>
      </c>
      <c r="AC183" s="14">
        <f t="shared" si="2"/>
        <v>0</v>
      </c>
      <c r="AD183" s="27">
        <f t="shared" si="3"/>
        <v>0.01348134715</v>
      </c>
      <c r="AE183" s="28" t="str">
        <f t="shared" si="4"/>
        <v>#N/A</v>
      </c>
      <c r="AF183" s="27">
        <f t="shared" si="5"/>
        <v>0.05483179611</v>
      </c>
      <c r="AG183" s="27">
        <f t="shared" si="6"/>
        <v>0.1704112326</v>
      </c>
      <c r="AH183" s="28" t="str">
        <f t="shared" si="7"/>
        <v>#N/A</v>
      </c>
      <c r="AI183" s="27">
        <f t="shared" si="8"/>
        <v>0.1111344477</v>
      </c>
      <c r="AJ183" s="27">
        <f t="shared" si="9"/>
        <v>0.09862802785</v>
      </c>
      <c r="AK183" s="27">
        <f t="shared" si="10"/>
        <v>0.705855332</v>
      </c>
      <c r="AL183" s="27">
        <f t="shared" si="11"/>
        <v>0.6189041132</v>
      </c>
      <c r="AM183" s="37" t="str">
        <f t="shared" si="12"/>
        <v>#N/A</v>
      </c>
      <c r="AN183" s="27">
        <f t="shared" si="13"/>
        <v>0.1145455401</v>
      </c>
      <c r="AO183" s="27">
        <f t="shared" si="14"/>
        <v>0.1024477438</v>
      </c>
      <c r="AP183" s="27">
        <f t="shared" si="15"/>
        <v>0.766540767</v>
      </c>
      <c r="AQ183" s="27">
        <f t="shared" si="16"/>
        <v>1.130932029</v>
      </c>
      <c r="AR183" s="28" t="str">
        <f t="shared" si="17"/>
        <v>#N/A</v>
      </c>
      <c r="AS183" s="27">
        <f t="shared" si="18"/>
        <v>0.1123850902</v>
      </c>
      <c r="AT183" s="27">
        <f t="shared" si="19"/>
        <v>0.1016221866</v>
      </c>
      <c r="AU183" s="27">
        <f t="shared" si="20"/>
        <v>3.237991115</v>
      </c>
      <c r="AV183" s="27">
        <f t="shared" si="21"/>
        <v>3.284751206</v>
      </c>
      <c r="AW183" s="28" t="str">
        <f t="shared" si="22"/>
        <v>#N/A</v>
      </c>
      <c r="AX183" s="27">
        <f t="shared" si="23"/>
        <v>0.1019092577</v>
      </c>
      <c r="AY183" s="27">
        <f t="shared" si="24"/>
        <v>0.1026789341</v>
      </c>
    </row>
    <row r="184" ht="15.75" customHeight="1">
      <c r="Y184" s="24">
        <v>43497.0</v>
      </c>
      <c r="Z184" s="25">
        <v>0.0043</v>
      </c>
      <c r="AA184" s="26">
        <f t="shared" si="1"/>
        <v>874.5433993</v>
      </c>
      <c r="AB184" s="25">
        <v>-0.0072</v>
      </c>
      <c r="AC184" s="14">
        <f t="shared" si="2"/>
        <v>-0.0072</v>
      </c>
      <c r="AD184" s="27">
        <f t="shared" si="3"/>
        <v>0.01348134715</v>
      </c>
      <c r="AE184" s="28">
        <f t="shared" si="4"/>
        <v>-0.0072</v>
      </c>
      <c r="AF184" s="27">
        <f t="shared" si="5"/>
        <v>0.03003541573</v>
      </c>
      <c r="AG184" s="27">
        <f t="shared" si="6"/>
        <v>0.1704112326</v>
      </c>
      <c r="AH184" s="28" t="str">
        <f t="shared" si="7"/>
        <v>#N/A</v>
      </c>
      <c r="AI184" s="27">
        <f t="shared" si="8"/>
        <v>0.1109436671</v>
      </c>
      <c r="AJ184" s="27">
        <f t="shared" si="9"/>
        <v>0.09862802785</v>
      </c>
      <c r="AK184" s="27">
        <f t="shared" si="10"/>
        <v>0.8924847698</v>
      </c>
      <c r="AL184" s="27">
        <f t="shared" si="11"/>
        <v>0.6189041132</v>
      </c>
      <c r="AM184" s="28" t="str">
        <f t="shared" si="12"/>
        <v>#N/A</v>
      </c>
      <c r="AN184" s="27">
        <f t="shared" si="13"/>
        <v>0.1034765559</v>
      </c>
      <c r="AO184" s="27">
        <f t="shared" si="14"/>
        <v>0.1024477438</v>
      </c>
      <c r="AP184" s="27">
        <f t="shared" si="15"/>
        <v>0.9740094891</v>
      </c>
      <c r="AQ184" s="27">
        <f t="shared" si="16"/>
        <v>1.130932029</v>
      </c>
      <c r="AR184" s="28" t="str">
        <f t="shared" si="17"/>
        <v>#N/A</v>
      </c>
      <c r="AS184" s="27">
        <f t="shared" si="18"/>
        <v>0.1059196707</v>
      </c>
      <c r="AT184" s="27">
        <f t="shared" si="19"/>
        <v>0.1016221866</v>
      </c>
      <c r="AU184" s="27">
        <f t="shared" si="20"/>
        <v>3.3131254</v>
      </c>
      <c r="AV184" s="27">
        <f t="shared" si="21"/>
        <v>3.284751206</v>
      </c>
      <c r="AW184" s="28" t="str">
        <f t="shared" si="22"/>
        <v>#N/A</v>
      </c>
      <c r="AX184" s="27">
        <f t="shared" si="23"/>
        <v>0.1021172731</v>
      </c>
      <c r="AY184" s="27">
        <f t="shared" si="24"/>
        <v>0.1026789341</v>
      </c>
    </row>
    <row r="185" ht="15.75" customHeight="1">
      <c r="Y185" s="24">
        <v>43525.0</v>
      </c>
      <c r="Z185" s="25">
        <v>0.0075</v>
      </c>
      <c r="AA185" s="26">
        <f t="shared" si="1"/>
        <v>902.4413337</v>
      </c>
      <c r="AB185" s="25">
        <v>0.0319</v>
      </c>
      <c r="AC185" s="14">
        <f t="shared" si="2"/>
        <v>0</v>
      </c>
      <c r="AD185" s="27">
        <f t="shared" si="3"/>
        <v>0.01348134715</v>
      </c>
      <c r="AE185" s="28" t="str">
        <f t="shared" si="4"/>
        <v>#N/A</v>
      </c>
      <c r="AF185" s="27">
        <f t="shared" si="5"/>
        <v>0.04123584002</v>
      </c>
      <c r="AG185" s="27">
        <f t="shared" si="6"/>
        <v>0.1704112326</v>
      </c>
      <c r="AH185" s="28" t="str">
        <f t="shared" si="7"/>
        <v>#N/A</v>
      </c>
      <c r="AI185" s="27">
        <f t="shared" si="8"/>
        <v>0.1134204727</v>
      </c>
      <c r="AJ185" s="27">
        <f t="shared" si="9"/>
        <v>0.09862802785</v>
      </c>
      <c r="AK185" s="27">
        <f t="shared" si="10"/>
        <v>0.8630231824</v>
      </c>
      <c r="AL185" s="27">
        <f t="shared" si="11"/>
        <v>0.6189041132</v>
      </c>
      <c r="AM185" s="28" t="str">
        <f t="shared" si="12"/>
        <v>#N/A</v>
      </c>
      <c r="AN185" s="27">
        <f t="shared" si="13"/>
        <v>0.1043795711</v>
      </c>
      <c r="AO185" s="27">
        <f t="shared" si="14"/>
        <v>0.1024477438</v>
      </c>
      <c r="AP185" s="27">
        <f t="shared" si="15"/>
        <v>0.8818865189</v>
      </c>
      <c r="AQ185" s="27">
        <f t="shared" si="16"/>
        <v>1.130932029</v>
      </c>
      <c r="AR185" s="28" t="str">
        <f t="shared" si="17"/>
        <v>#N/A</v>
      </c>
      <c r="AS185" s="27">
        <f t="shared" si="18"/>
        <v>0.1053910766</v>
      </c>
      <c r="AT185" s="27">
        <f t="shared" si="19"/>
        <v>0.1016221866</v>
      </c>
      <c r="AU185" s="27">
        <f t="shared" si="20"/>
        <v>3.069249166</v>
      </c>
      <c r="AV185" s="27">
        <f t="shared" si="21"/>
        <v>3.284751206</v>
      </c>
      <c r="AW185" s="28" t="str">
        <f t="shared" si="22"/>
        <v>#N/A</v>
      </c>
      <c r="AX185" s="27">
        <f t="shared" si="23"/>
        <v>0.1015212907</v>
      </c>
      <c r="AY185" s="27">
        <f t="shared" si="24"/>
        <v>0.1026789341</v>
      </c>
    </row>
    <row r="186" ht="15.75" customHeight="1">
      <c r="Y186" s="24">
        <v>43556.0</v>
      </c>
      <c r="Z186" s="25">
        <v>0.0057</v>
      </c>
      <c r="AA186" s="26">
        <f t="shared" si="1"/>
        <v>928.7023765</v>
      </c>
      <c r="AB186" s="25">
        <v>0.0291</v>
      </c>
      <c r="AC186" s="14">
        <f t="shared" si="2"/>
        <v>0</v>
      </c>
      <c r="AD186" s="27">
        <f t="shared" si="3"/>
        <v>0.01348134715</v>
      </c>
      <c r="AE186" s="28" t="str">
        <f t="shared" si="4"/>
        <v>#N/A</v>
      </c>
      <c r="AF186" s="27">
        <f t="shared" si="5"/>
        <v>0.08006834288</v>
      </c>
      <c r="AG186" s="27">
        <f t="shared" si="6"/>
        <v>0.1704112326</v>
      </c>
      <c r="AH186" s="28" t="str">
        <f t="shared" si="7"/>
        <v>#N/A</v>
      </c>
      <c r="AI186" s="27">
        <f t="shared" si="8"/>
        <v>0.1152532547</v>
      </c>
      <c r="AJ186" s="27">
        <f t="shared" si="9"/>
        <v>0.09862802785</v>
      </c>
      <c r="AK186" s="27">
        <f t="shared" si="10"/>
        <v>0.7427736578</v>
      </c>
      <c r="AL186" s="27">
        <f t="shared" si="11"/>
        <v>0.6189041132</v>
      </c>
      <c r="AM186" s="28" t="str">
        <f t="shared" si="12"/>
        <v>#N/A</v>
      </c>
      <c r="AN186" s="27">
        <f t="shared" si="13"/>
        <v>0.09178002688</v>
      </c>
      <c r="AO186" s="27">
        <f t="shared" si="14"/>
        <v>0.1024477438</v>
      </c>
      <c r="AP186" s="27">
        <f t="shared" si="15"/>
        <v>0.935531445</v>
      </c>
      <c r="AQ186" s="27">
        <f t="shared" si="16"/>
        <v>1.130932029</v>
      </c>
      <c r="AR186" s="28" t="str">
        <f t="shared" si="17"/>
        <v>#N/A</v>
      </c>
      <c r="AS186" s="27">
        <f t="shared" si="18"/>
        <v>0.1057391435</v>
      </c>
      <c r="AT186" s="27">
        <f t="shared" si="19"/>
        <v>0.1016221866</v>
      </c>
      <c r="AU186" s="27">
        <f t="shared" si="20"/>
        <v>3.050798972</v>
      </c>
      <c r="AV186" s="27">
        <f t="shared" si="21"/>
        <v>3.284751206</v>
      </c>
      <c r="AW186" s="28" t="str">
        <f t="shared" si="22"/>
        <v>#N/A</v>
      </c>
      <c r="AX186" s="27">
        <f t="shared" si="23"/>
        <v>0.1014181526</v>
      </c>
      <c r="AY186" s="27">
        <f t="shared" si="24"/>
        <v>0.1026789341</v>
      </c>
    </row>
    <row r="187" ht="15.75" customHeight="1">
      <c r="Y187" s="24">
        <v>43586.0</v>
      </c>
      <c r="Z187" s="25">
        <v>0.0013</v>
      </c>
      <c r="AA187" s="26">
        <f t="shared" si="1"/>
        <v>952.4771574</v>
      </c>
      <c r="AB187" s="25">
        <v>0.0256</v>
      </c>
      <c r="AC187" s="14">
        <f t="shared" si="2"/>
        <v>0</v>
      </c>
      <c r="AD187" s="27">
        <f t="shared" si="3"/>
        <v>0.01348134715</v>
      </c>
      <c r="AE187" s="28" t="str">
        <f t="shared" si="4"/>
        <v>#N/A</v>
      </c>
      <c r="AF187" s="27">
        <f t="shared" si="5"/>
        <v>0.1803069712</v>
      </c>
      <c r="AG187" s="27">
        <f t="shared" si="6"/>
        <v>0.1704112326</v>
      </c>
      <c r="AH187" s="28" t="str">
        <f t="shared" si="7"/>
        <v>#N/A</v>
      </c>
      <c r="AI187" s="27">
        <f t="shared" si="8"/>
        <v>0.08866641775</v>
      </c>
      <c r="AJ187" s="27">
        <f t="shared" si="9"/>
        <v>0.09862802785</v>
      </c>
      <c r="AK187" s="27">
        <f t="shared" si="10"/>
        <v>0.7022478846</v>
      </c>
      <c r="AL187" s="27">
        <f t="shared" si="11"/>
        <v>0.6189041132</v>
      </c>
      <c r="AM187" s="28" t="str">
        <f t="shared" si="12"/>
        <v>#N/A</v>
      </c>
      <c r="AN187" s="27">
        <f t="shared" si="13"/>
        <v>0.08938741522</v>
      </c>
      <c r="AO187" s="27">
        <f t="shared" si="14"/>
        <v>0.1024477438</v>
      </c>
      <c r="AP187" s="27">
        <f t="shared" si="15"/>
        <v>0.946882426</v>
      </c>
      <c r="AQ187" s="27">
        <f t="shared" si="16"/>
        <v>1.130932029</v>
      </c>
      <c r="AR187" s="28" t="str">
        <f t="shared" si="17"/>
        <v>#N/A</v>
      </c>
      <c r="AS187" s="27">
        <f t="shared" si="18"/>
        <v>0.1059066828</v>
      </c>
      <c r="AT187" s="27">
        <f t="shared" si="19"/>
        <v>0.1016221866</v>
      </c>
      <c r="AU187" s="27">
        <f t="shared" si="20"/>
        <v>2.991456551</v>
      </c>
      <c r="AV187" s="27">
        <f t="shared" si="21"/>
        <v>3.284751206</v>
      </c>
      <c r="AW187" s="28" t="str">
        <f t="shared" si="22"/>
        <v>#N/A</v>
      </c>
      <c r="AX187" s="27">
        <f t="shared" si="23"/>
        <v>0.1010422378</v>
      </c>
      <c r="AY187" s="27">
        <f t="shared" si="24"/>
        <v>0.1026789341</v>
      </c>
    </row>
    <row r="188" ht="15.75" customHeight="1">
      <c r="Y188" s="24">
        <v>43617.0</v>
      </c>
      <c r="Z188" s="25">
        <v>1.0E-4</v>
      </c>
      <c r="AA188" s="26">
        <f t="shared" si="1"/>
        <v>984.1946467</v>
      </c>
      <c r="AB188" s="25">
        <v>0.0333</v>
      </c>
      <c r="AC188" s="14">
        <f t="shared" si="2"/>
        <v>0</v>
      </c>
      <c r="AD188" s="27">
        <f t="shared" si="3"/>
        <v>0.01348134715</v>
      </c>
      <c r="AE188" s="28" t="str">
        <f t="shared" si="4"/>
        <v>#N/A</v>
      </c>
      <c r="AF188" s="27">
        <f t="shared" si="5"/>
        <v>0.2609710436</v>
      </c>
      <c r="AG188" s="27">
        <f t="shared" si="6"/>
        <v>0.1704112326</v>
      </c>
      <c r="AH188" s="28" t="str">
        <f t="shared" si="7"/>
        <v>#N/A</v>
      </c>
      <c r="AI188" s="27">
        <f t="shared" si="8"/>
        <v>0.0738341877</v>
      </c>
      <c r="AJ188" s="27">
        <f t="shared" si="9"/>
        <v>0.09862802785</v>
      </c>
      <c r="AK188" s="27">
        <f t="shared" si="10"/>
        <v>0.6606348621</v>
      </c>
      <c r="AL188" s="27">
        <f t="shared" si="11"/>
        <v>0.6189041132</v>
      </c>
      <c r="AM188" s="28" t="str">
        <f t="shared" si="12"/>
        <v>#N/A</v>
      </c>
      <c r="AN188" s="27">
        <f t="shared" si="13"/>
        <v>0.08703008128</v>
      </c>
      <c r="AO188" s="27">
        <f t="shared" si="14"/>
        <v>0.1024477438</v>
      </c>
      <c r="AP188" s="27">
        <f t="shared" si="15"/>
        <v>0.9592999864</v>
      </c>
      <c r="AQ188" s="27">
        <f t="shared" si="16"/>
        <v>1.130932029</v>
      </c>
      <c r="AR188" s="28" t="str">
        <f t="shared" si="17"/>
        <v>#N/A</v>
      </c>
      <c r="AS188" s="27">
        <f t="shared" si="18"/>
        <v>0.1060398448</v>
      </c>
      <c r="AT188" s="27">
        <f t="shared" si="19"/>
        <v>0.1016221866</v>
      </c>
      <c r="AU188" s="27">
        <f t="shared" si="20"/>
        <v>2.927127627</v>
      </c>
      <c r="AV188" s="27">
        <f t="shared" si="21"/>
        <v>3.284751206</v>
      </c>
      <c r="AW188" s="28" t="str">
        <f t="shared" si="22"/>
        <v>#N/A</v>
      </c>
      <c r="AX188" s="27">
        <f t="shared" si="23"/>
        <v>0.1006718872</v>
      </c>
      <c r="AY188" s="27">
        <f t="shared" si="24"/>
        <v>0.1026789341</v>
      </c>
    </row>
    <row r="189" ht="15.75" customHeight="1">
      <c r="Y189" s="24">
        <v>43647.0</v>
      </c>
      <c r="Z189" s="25">
        <v>0.0019</v>
      </c>
      <c r="AA189" s="26">
        <f t="shared" si="1"/>
        <v>991.4776871</v>
      </c>
      <c r="AB189" s="25">
        <v>0.0074</v>
      </c>
      <c r="AC189" s="14">
        <f t="shared" si="2"/>
        <v>0</v>
      </c>
      <c r="AD189" s="27">
        <f t="shared" si="3"/>
        <v>0.01348134715</v>
      </c>
      <c r="AE189" s="28" t="str">
        <f t="shared" si="4"/>
        <v>#N/A</v>
      </c>
      <c r="AF189" s="27">
        <f t="shared" si="5"/>
        <v>0.2668816488</v>
      </c>
      <c r="AG189" s="27">
        <f t="shared" si="6"/>
        <v>0.1704112326</v>
      </c>
      <c r="AH189" s="28" t="str">
        <f t="shared" si="7"/>
        <v>#N/A</v>
      </c>
      <c r="AI189" s="27">
        <f t="shared" si="8"/>
        <v>0.07279477379</v>
      </c>
      <c r="AJ189" s="27">
        <f t="shared" si="9"/>
        <v>0.09862802785</v>
      </c>
      <c r="AK189" s="27">
        <f t="shared" si="10"/>
        <v>0.6667644516</v>
      </c>
      <c r="AL189" s="27">
        <f t="shared" si="11"/>
        <v>0.6189041132</v>
      </c>
      <c r="AM189" s="28" t="str">
        <f t="shared" si="12"/>
        <v>#N/A</v>
      </c>
      <c r="AN189" s="27">
        <f t="shared" si="13"/>
        <v>0.087282006</v>
      </c>
      <c r="AO189" s="27">
        <f t="shared" si="14"/>
        <v>0.1024477438</v>
      </c>
      <c r="AP189" s="27">
        <f t="shared" si="15"/>
        <v>0.9774806368</v>
      </c>
      <c r="AQ189" s="27">
        <f t="shared" si="16"/>
        <v>1.130932029</v>
      </c>
      <c r="AR189" s="28" t="str">
        <f t="shared" si="17"/>
        <v>#N/A</v>
      </c>
      <c r="AS189" s="27">
        <f t="shared" si="18"/>
        <v>0.1063444501</v>
      </c>
      <c r="AT189" s="27">
        <f t="shared" si="19"/>
        <v>0.1016221866</v>
      </c>
      <c r="AU189" s="27">
        <f t="shared" si="20"/>
        <v>2.923710092</v>
      </c>
      <c r="AV189" s="27">
        <f t="shared" si="21"/>
        <v>3.284751206</v>
      </c>
      <c r="AW189" s="28" t="str">
        <f t="shared" si="22"/>
        <v>#N/A</v>
      </c>
      <c r="AX189" s="27">
        <f t="shared" si="23"/>
        <v>0.1006521675</v>
      </c>
      <c r="AY189" s="27">
        <f t="shared" si="24"/>
        <v>0.1026789341</v>
      </c>
    </row>
    <row r="190" ht="15.75" customHeight="1">
      <c r="Y190" s="24">
        <v>43678.0</v>
      </c>
      <c r="Z190" s="25">
        <v>0.0011</v>
      </c>
      <c r="AA190" s="26">
        <f t="shared" si="1"/>
        <v>992.7666081</v>
      </c>
      <c r="AB190" s="25">
        <v>0.0013</v>
      </c>
      <c r="AC190" s="14">
        <f t="shared" si="2"/>
        <v>0</v>
      </c>
      <c r="AD190" s="27">
        <f t="shared" si="3"/>
        <v>0.01348134715</v>
      </c>
      <c r="AE190" s="28" t="str">
        <f t="shared" si="4"/>
        <v>#N/A</v>
      </c>
      <c r="AF190" s="27">
        <f t="shared" si="5"/>
        <v>0.2818599383</v>
      </c>
      <c r="AG190" s="27">
        <f t="shared" si="6"/>
        <v>0.1704112326</v>
      </c>
      <c r="AH190" s="28" t="str">
        <f t="shared" si="7"/>
        <v>#N/A</v>
      </c>
      <c r="AI190" s="27">
        <f t="shared" si="8"/>
        <v>0.06824349453</v>
      </c>
      <c r="AJ190" s="27">
        <f t="shared" si="9"/>
        <v>0.09862802785</v>
      </c>
      <c r="AK190" s="27">
        <f t="shared" si="10"/>
        <v>0.5770625609</v>
      </c>
      <c r="AL190" s="27">
        <f t="shared" si="11"/>
        <v>0.6189041132</v>
      </c>
      <c r="AM190" s="28" t="str">
        <f t="shared" si="12"/>
        <v>#N/A</v>
      </c>
      <c r="AN190" s="27">
        <f t="shared" si="13"/>
        <v>0.08212233557</v>
      </c>
      <c r="AO190" s="27">
        <f t="shared" si="14"/>
        <v>0.1024477438</v>
      </c>
      <c r="AP190" s="27">
        <f t="shared" si="15"/>
        <v>0.9294082262</v>
      </c>
      <c r="AQ190" s="27">
        <f t="shared" si="16"/>
        <v>1.130932029</v>
      </c>
      <c r="AR190" s="28" t="str">
        <f t="shared" si="17"/>
        <v>#N/A</v>
      </c>
      <c r="AS190" s="27">
        <f t="shared" si="18"/>
        <v>0.1059466633</v>
      </c>
      <c r="AT190" s="27">
        <f t="shared" si="19"/>
        <v>0.1016221866</v>
      </c>
      <c r="AU190" s="27">
        <f t="shared" si="20"/>
        <v>2.819815952</v>
      </c>
      <c r="AV190" s="27">
        <f t="shared" si="21"/>
        <v>3.284751206</v>
      </c>
      <c r="AW190" s="28" t="str">
        <f t="shared" si="22"/>
        <v>#N/A</v>
      </c>
      <c r="AX190" s="27">
        <f t="shared" si="23"/>
        <v>0.1003954456</v>
      </c>
      <c r="AY190" s="27">
        <f t="shared" si="24"/>
        <v>0.1026789341</v>
      </c>
    </row>
    <row r="191" ht="15.75" customHeight="1">
      <c r="Y191" s="24">
        <v>43709.0</v>
      </c>
      <c r="Z191" s="25">
        <v>-4.0E-4</v>
      </c>
      <c r="AA191" s="26">
        <f t="shared" si="1"/>
        <v>1009.544364</v>
      </c>
      <c r="AB191" s="25">
        <v>0.0169</v>
      </c>
      <c r="AC191" s="14">
        <f t="shared" si="2"/>
        <v>0</v>
      </c>
      <c r="AD191" s="27">
        <f t="shared" si="3"/>
        <v>0.01348134715</v>
      </c>
      <c r="AE191" s="28" t="str">
        <f t="shared" si="4"/>
        <v>#N/A</v>
      </c>
      <c r="AF191" s="27">
        <f t="shared" si="5"/>
        <v>0.3198900074</v>
      </c>
      <c r="AG191" s="27">
        <f t="shared" si="6"/>
        <v>0.1704112326</v>
      </c>
      <c r="AH191" s="28" t="str">
        <f t="shared" si="7"/>
        <v>#N/A</v>
      </c>
      <c r="AI191" s="27">
        <f t="shared" si="8"/>
        <v>0.05809618201</v>
      </c>
      <c r="AJ191" s="27">
        <f t="shared" si="9"/>
        <v>0.09862802785</v>
      </c>
      <c r="AK191" s="27">
        <f t="shared" si="10"/>
        <v>0.5533275056</v>
      </c>
      <c r="AL191" s="27">
        <f t="shared" si="11"/>
        <v>0.6189041132</v>
      </c>
      <c r="AM191" s="28" t="str">
        <f t="shared" si="12"/>
        <v>#N/A</v>
      </c>
      <c r="AN191" s="27">
        <f t="shared" si="13"/>
        <v>0.08236762887</v>
      </c>
      <c r="AO191" s="27">
        <f t="shared" si="14"/>
        <v>0.1024477438</v>
      </c>
      <c r="AP191" s="27">
        <f t="shared" si="15"/>
        <v>0.9255621019</v>
      </c>
      <c r="AQ191" s="27">
        <f t="shared" si="16"/>
        <v>1.130932029</v>
      </c>
      <c r="AR191" s="28" t="str">
        <f t="shared" si="17"/>
        <v>#N/A</v>
      </c>
      <c r="AS191" s="27">
        <f t="shared" si="18"/>
        <v>0.1059818014</v>
      </c>
      <c r="AT191" s="27">
        <f t="shared" si="19"/>
        <v>0.1016221866</v>
      </c>
      <c r="AU191" s="27">
        <f t="shared" si="20"/>
        <v>2.569891462</v>
      </c>
      <c r="AV191" s="27">
        <f t="shared" si="21"/>
        <v>3.284751206</v>
      </c>
      <c r="AW191" s="28" t="str">
        <f t="shared" si="22"/>
        <v>#N/A</v>
      </c>
      <c r="AX191" s="27">
        <f t="shared" si="23"/>
        <v>0.09861974013</v>
      </c>
      <c r="AY191" s="27">
        <f t="shared" si="24"/>
        <v>0.1026789341</v>
      </c>
    </row>
    <row r="192" ht="15.75" customHeight="1">
      <c r="Y192" s="24">
        <v>43739.0</v>
      </c>
      <c r="Z192" s="25">
        <v>0.001</v>
      </c>
      <c r="AA192" s="26">
        <f t="shared" si="1"/>
        <v>1050.43091</v>
      </c>
      <c r="AB192" s="25">
        <v>0.0405</v>
      </c>
      <c r="AC192" s="14">
        <f t="shared" si="2"/>
        <v>0</v>
      </c>
      <c r="AD192" s="27">
        <f t="shared" si="3"/>
        <v>0.01348134715</v>
      </c>
      <c r="AE192" s="28" t="str">
        <f t="shared" si="4"/>
        <v>#N/A</v>
      </c>
      <c r="AF192" s="27">
        <f t="shared" si="5"/>
        <v>0.3068280071</v>
      </c>
      <c r="AG192" s="27">
        <f t="shared" si="6"/>
        <v>0.1704112326</v>
      </c>
      <c r="AH192" s="28" t="str">
        <f t="shared" si="7"/>
        <v>#N/A</v>
      </c>
      <c r="AI192" s="27">
        <f t="shared" si="8"/>
        <v>0.05349918436</v>
      </c>
      <c r="AJ192" s="27">
        <f t="shared" si="9"/>
        <v>0.09862802785</v>
      </c>
      <c r="AK192" s="27">
        <f t="shared" si="10"/>
        <v>0.555009589</v>
      </c>
      <c r="AL192" s="27">
        <f t="shared" si="11"/>
        <v>0.6189041132</v>
      </c>
      <c r="AM192" s="28" t="str">
        <f t="shared" si="12"/>
        <v>#N/A</v>
      </c>
      <c r="AN192" s="27">
        <f t="shared" si="13"/>
        <v>0.08238480385</v>
      </c>
      <c r="AO192" s="27">
        <f t="shared" si="14"/>
        <v>0.1024477438</v>
      </c>
      <c r="AP192" s="27">
        <f t="shared" si="15"/>
        <v>0.9528314565</v>
      </c>
      <c r="AQ192" s="27">
        <f t="shared" si="16"/>
        <v>1.130932029</v>
      </c>
      <c r="AR192" s="28" t="str">
        <f t="shared" si="17"/>
        <v>#N/A</v>
      </c>
      <c r="AS192" s="27">
        <f t="shared" si="18"/>
        <v>0.1059339647</v>
      </c>
      <c r="AT192" s="27">
        <f t="shared" si="19"/>
        <v>0.1016221866</v>
      </c>
      <c r="AU192" s="27">
        <f t="shared" si="20"/>
        <v>2.531344969</v>
      </c>
      <c r="AV192" s="27">
        <f t="shared" si="21"/>
        <v>3.284751206</v>
      </c>
      <c r="AW192" s="28" t="str">
        <f t="shared" si="22"/>
        <v>#N/A</v>
      </c>
      <c r="AX192" s="27">
        <f t="shared" si="23"/>
        <v>0.09848987283</v>
      </c>
      <c r="AY192" s="27">
        <f t="shared" si="24"/>
        <v>0.1026789341</v>
      </c>
    </row>
    <row r="193" ht="15.75" customHeight="1">
      <c r="Y193" s="24">
        <v>43770.0</v>
      </c>
      <c r="Z193" s="40">
        <v>0.0051</v>
      </c>
      <c r="AA193" s="26">
        <f t="shared" si="1"/>
        <v>1122.280385</v>
      </c>
      <c r="AB193" s="41">
        <v>0.0684</v>
      </c>
      <c r="AC193" s="14">
        <f t="shared" si="2"/>
        <v>0</v>
      </c>
      <c r="AD193" s="27">
        <f t="shared" si="3"/>
        <v>0.01348134715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1242.476614</v>
      </c>
      <c r="AB194" s="41">
        <v>0.1071</v>
      </c>
      <c r="AC194" s="14">
        <f t="shared" si="2"/>
        <v>0</v>
      </c>
      <c r="AD194" s="27">
        <f t="shared" si="3"/>
        <v>0.01348134715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1195.759493</v>
      </c>
      <c r="AB195" s="41">
        <v>-0.0376</v>
      </c>
      <c r="AC195" s="14">
        <f t="shared" si="2"/>
        <v>-0.0376</v>
      </c>
      <c r="AD195" s="27">
        <f t="shared" si="3"/>
        <v>0.01348134715</v>
      </c>
      <c r="AE195" s="28">
        <f t="shared" si="4"/>
        <v>-0.0376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3" width="8.71"/>
    <col customWidth="1" min="34" max="34" width="16.0"/>
    <col customWidth="1" min="35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8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97.4</v>
      </c>
      <c r="AB3" s="25">
        <v>-0.026</v>
      </c>
      <c r="AC3" s="14">
        <f t="shared" ref="AC3:AC195" si="2">AA3/MAX($AA$3:AA3)-1</f>
        <v>0</v>
      </c>
      <c r="AD3" s="27">
        <f t="shared" ref="AD3:AD195" si="3">AVERAGE($AB$3:$AB$196)</f>
        <v>0.01295647668</v>
      </c>
      <c r="AE3" s="28">
        <f t="shared" ref="AE3:AE195" si="4">IF(AB3&lt;0,AB3,NA())</f>
        <v>-0.026</v>
      </c>
      <c r="AH3" s="29" t="str">
        <f>"Evolução de R$ 100: " &amp; $AB$2</f>
        <v>Evolução de R$ 100: IFIX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100.35122</v>
      </c>
      <c r="AB4" s="25">
        <v>0.0303</v>
      </c>
      <c r="AC4" s="14">
        <f t="shared" si="2"/>
        <v>0</v>
      </c>
      <c r="AD4" s="27">
        <f t="shared" si="3"/>
        <v>0.01295647668</v>
      </c>
      <c r="AE4" s="28" t="str">
        <f t="shared" si="4"/>
        <v>#N/A</v>
      </c>
      <c r="AH4" s="29" t="str">
        <f>"Retorno Mensal: "&amp; $AB$2</f>
        <v>Retorno Mensal: IFIX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100.3411849</v>
      </c>
      <c r="AB5" s="25">
        <v>-1.0E-4</v>
      </c>
      <c r="AC5" s="14">
        <f t="shared" si="2"/>
        <v>-0.0001</v>
      </c>
      <c r="AD5" s="27">
        <f t="shared" si="3"/>
        <v>0.01295647668</v>
      </c>
      <c r="AE5" s="28">
        <f t="shared" si="4"/>
        <v>-0.0001</v>
      </c>
      <c r="AH5" s="29" t="str">
        <f>"Retorno em 12 meses corridos: " &amp; $AB$2</f>
        <v>Retorno em 12 meses corridos: IFIX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104.244457</v>
      </c>
      <c r="AB6" s="25">
        <v>0.0389</v>
      </c>
      <c r="AC6" s="14">
        <f t="shared" si="2"/>
        <v>0</v>
      </c>
      <c r="AD6" s="27">
        <f t="shared" si="3"/>
        <v>0.01295647668</v>
      </c>
      <c r="AE6" s="28" t="str">
        <f t="shared" si="4"/>
        <v>#N/A</v>
      </c>
      <c r="AH6" s="29" t="str">
        <f>"Risco em 12 meses corridos: "&amp; $AB$2</f>
        <v>Risco em 12 meses corridos: IFIX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105.4224193</v>
      </c>
      <c r="AB7" s="25">
        <v>0.0113</v>
      </c>
      <c r="AC7" s="14">
        <f t="shared" si="2"/>
        <v>0</v>
      </c>
      <c r="AD7" s="27">
        <f t="shared" si="3"/>
        <v>0.01295647668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106.5293547</v>
      </c>
      <c r="AB8" s="25">
        <v>0.0105</v>
      </c>
      <c r="AC8" s="14">
        <f t="shared" si="2"/>
        <v>0</v>
      </c>
      <c r="AD8" s="27">
        <f t="shared" si="3"/>
        <v>0.01295647668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121.2197528</v>
      </c>
      <c r="AB9" s="25">
        <v>0.1379</v>
      </c>
      <c r="AC9" s="14">
        <f t="shared" si="2"/>
        <v>0</v>
      </c>
      <c r="AD9" s="27">
        <f t="shared" si="3"/>
        <v>0.01295647668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105.424819</v>
      </c>
      <c r="AB10" s="25">
        <v>-0.1303</v>
      </c>
      <c r="AC10" s="14">
        <f t="shared" si="2"/>
        <v>-0.1303</v>
      </c>
      <c r="AD10" s="27">
        <f t="shared" si="3"/>
        <v>0.01295647668</v>
      </c>
      <c r="AE10" s="28">
        <f t="shared" si="4"/>
        <v>-0.1303</v>
      </c>
    </row>
    <row r="11">
      <c r="Y11" s="24">
        <v>38231.0</v>
      </c>
      <c r="Z11" s="25">
        <v>0.0033</v>
      </c>
      <c r="AA11" s="26">
        <f t="shared" si="1"/>
        <v>106.5423221</v>
      </c>
      <c r="AB11" s="25">
        <v>0.0106</v>
      </c>
      <c r="AC11" s="14">
        <f t="shared" si="2"/>
        <v>-0.12108118</v>
      </c>
      <c r="AD11" s="27">
        <f t="shared" si="3"/>
        <v>0.01295647668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105.2744684</v>
      </c>
      <c r="AB12" s="25">
        <v>-0.0119</v>
      </c>
      <c r="AC12" s="14">
        <f t="shared" si="2"/>
        <v>-0.131540314</v>
      </c>
      <c r="AD12" s="27">
        <f t="shared" si="3"/>
        <v>0.01295647668</v>
      </c>
      <c r="AE12" s="28">
        <f t="shared" si="4"/>
        <v>-0.0119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102.5478597</v>
      </c>
      <c r="AB13" s="25">
        <v>-0.0259</v>
      </c>
      <c r="AC13" s="14">
        <f t="shared" si="2"/>
        <v>-0.1540334198</v>
      </c>
      <c r="AD13" s="27">
        <f t="shared" si="3"/>
        <v>0.01295647668</v>
      </c>
      <c r="AE13" s="28">
        <f t="shared" si="4"/>
        <v>-0.0259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SUMPRODUCT(PRODUCT(AB3:AB288+1)-1)</f>
        <v>9.896921325</v>
      </c>
      <c r="AO13" s="34"/>
      <c r="AP13" s="34" t="s">
        <v>32</v>
      </c>
      <c r="AQ13" s="27">
        <f>SUMPRODUCT(PRODUCT(Z3:Z288+1)-1)</f>
        <v>1.389471122</v>
      </c>
    </row>
    <row r="14">
      <c r="Y14" s="24">
        <v>38322.0</v>
      </c>
      <c r="Z14" s="25">
        <v>0.0086</v>
      </c>
      <c r="AA14" s="26">
        <f t="shared" si="1"/>
        <v>102.8349937</v>
      </c>
      <c r="AB14" s="35">
        <v>0.0028</v>
      </c>
      <c r="AC14" s="14">
        <f t="shared" si="2"/>
        <v>-0.1516647134</v>
      </c>
      <c r="AD14" s="27">
        <f t="shared" si="3"/>
        <v>0.01295647668</v>
      </c>
      <c r="AE14" s="28" t="str">
        <f t="shared" si="4"/>
        <v>#N/A</v>
      </c>
      <c r="AF14" s="36">
        <f t="shared" ref="AF14:AF192" si="5">SUMPRODUCT(PRODUCT(AB3:AB14+1)-1)</f>
        <v>0.02834993694</v>
      </c>
      <c r="AG14" s="27">
        <f t="shared" ref="AG14:AG192" si="6">AVERAGE($AF$14:$AF$288)</f>
        <v>0.1664869612</v>
      </c>
      <c r="AH14" s="37" t="str">
        <f t="shared" ref="AH14:AH192" si="7">IF(AF14&lt;0,AF14,NA())</f>
        <v>#N/A</v>
      </c>
      <c r="AI14" s="36">
        <f t="shared" ref="AI14:AI192" si="8">STDEV(AB3:AB14)*SQRT(12)</f>
        <v>0.2091008521</v>
      </c>
      <c r="AJ14" s="27">
        <f t="shared" ref="AJ14:AJ192" si="9">AVERAGE($AI$14:$AI$288)</f>
        <v>0.09526823824</v>
      </c>
      <c r="AK14" s="27"/>
      <c r="AL14" s="19"/>
      <c r="AM14" s="34" t="s">
        <v>33</v>
      </c>
      <c r="AN14" s="27">
        <f>(1+AN13)^(12/COUNTA(AB3:AB288))-1</f>
        <v>0.1601003933</v>
      </c>
      <c r="AO14" s="34"/>
      <c r="AP14" s="34" t="s">
        <v>33</v>
      </c>
      <c r="AQ14" s="27">
        <f>(1+AQ13)^(12/COUNTA(Z3:Z288))-1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104.6243226</v>
      </c>
      <c r="AB15" s="25">
        <v>0.0174</v>
      </c>
      <c r="AC15" s="14">
        <f t="shared" si="2"/>
        <v>-0.1369036794</v>
      </c>
      <c r="AD15" s="27">
        <f t="shared" si="3"/>
        <v>0.01295647668</v>
      </c>
      <c r="AE15" s="28" t="str">
        <f t="shared" si="4"/>
        <v>#N/A</v>
      </c>
      <c r="AF15" s="27">
        <f t="shared" si="5"/>
        <v>0.07417168978</v>
      </c>
      <c r="AG15" s="27">
        <f t="shared" si="6"/>
        <v>0.1664869612</v>
      </c>
      <c r="AH15" s="28" t="str">
        <f t="shared" si="7"/>
        <v>#N/A</v>
      </c>
      <c r="AI15" s="27">
        <f t="shared" si="8"/>
        <v>0.2067975097</v>
      </c>
      <c r="AJ15" s="27">
        <f t="shared" si="9"/>
        <v>0.09526823824</v>
      </c>
      <c r="AK15" s="27"/>
      <c r="AL15" s="19"/>
      <c r="AM15" s="34" t="s">
        <v>34</v>
      </c>
      <c r="AN15" s="27">
        <f>STDEV(AB3:AB288)*SQRT(12)</f>
        <v>0.110925097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102.8770964</v>
      </c>
      <c r="AB16" s="25">
        <v>-0.0167</v>
      </c>
      <c r="AC16" s="14">
        <f t="shared" si="2"/>
        <v>-0.151317388</v>
      </c>
      <c r="AD16" s="27">
        <f t="shared" si="3"/>
        <v>0.01295647668</v>
      </c>
      <c r="AE16" s="28">
        <f t="shared" si="4"/>
        <v>-0.0167</v>
      </c>
      <c r="AF16" s="27">
        <f t="shared" si="5"/>
        <v>0.02517036064</v>
      </c>
      <c r="AG16" s="27">
        <f t="shared" si="6"/>
        <v>0.1664869612</v>
      </c>
      <c r="AH16" s="28" t="str">
        <f t="shared" si="7"/>
        <v>#N/A</v>
      </c>
      <c r="AI16" s="27">
        <f t="shared" si="8"/>
        <v>0.2065163234</v>
      </c>
      <c r="AJ16" s="27">
        <f t="shared" si="9"/>
        <v>0.09526823824</v>
      </c>
      <c r="AK16" s="27"/>
      <c r="AL16" s="19"/>
      <c r="AM16" s="34" t="s">
        <v>35</v>
      </c>
      <c r="AN16" s="27">
        <f>MIN(AC3:AC288)</f>
        <v>-0.2052109418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98.81345109</v>
      </c>
      <c r="AB17" s="25">
        <v>-0.0395</v>
      </c>
      <c r="AC17" s="14">
        <f t="shared" si="2"/>
        <v>-0.1848403511</v>
      </c>
      <c r="AD17" s="27">
        <f t="shared" si="3"/>
        <v>0.01295647668</v>
      </c>
      <c r="AE17" s="28">
        <f t="shared" si="4"/>
        <v>-0.0395</v>
      </c>
      <c r="AF17" s="27">
        <f t="shared" si="5"/>
        <v>-0.01522539115</v>
      </c>
      <c r="AG17" s="27">
        <f t="shared" si="6"/>
        <v>0.1664869612</v>
      </c>
      <c r="AH17" s="28">
        <f t="shared" si="7"/>
        <v>-0.01522539115</v>
      </c>
      <c r="AI17" s="27">
        <f t="shared" si="8"/>
        <v>0.2110183167</v>
      </c>
      <c r="AJ17" s="27">
        <f t="shared" si="9"/>
        <v>0.09526823824</v>
      </c>
      <c r="AK17" s="27"/>
      <c r="AL17" s="19"/>
      <c r="AM17" s="34" t="s">
        <v>36</v>
      </c>
      <c r="AN17" s="27">
        <f>MAX(AB3:AB288)</f>
        <v>0.1379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102.3410913</v>
      </c>
      <c r="AB18" s="25">
        <v>0.0357</v>
      </c>
      <c r="AC18" s="14">
        <f t="shared" si="2"/>
        <v>-0.1557391517</v>
      </c>
      <c r="AD18" s="27">
        <f t="shared" si="3"/>
        <v>0.01295647668</v>
      </c>
      <c r="AE18" s="28" t="str">
        <f t="shared" si="4"/>
        <v>#N/A</v>
      </c>
      <c r="AF18" s="27">
        <f t="shared" si="5"/>
        <v>-0.01825867515</v>
      </c>
      <c r="AG18" s="27">
        <f t="shared" si="6"/>
        <v>0.1664869612</v>
      </c>
      <c r="AH18" s="28">
        <f t="shared" si="7"/>
        <v>-0.01825867515</v>
      </c>
      <c r="AI18" s="27">
        <f t="shared" si="8"/>
        <v>0.2104051913</v>
      </c>
      <c r="AJ18" s="27">
        <f t="shared" si="9"/>
        <v>0.09526823824</v>
      </c>
      <c r="AK18" s="27"/>
      <c r="AL18" s="19"/>
      <c r="AM18" s="34" t="s">
        <v>37</v>
      </c>
      <c r="AN18" s="27">
        <f>MIN(AB3:AB288)</f>
        <v>-0.1303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101.9112587</v>
      </c>
      <c r="AB19" s="25">
        <v>-0.0042</v>
      </c>
      <c r="AC19" s="14">
        <f t="shared" si="2"/>
        <v>-0.1592850472</v>
      </c>
      <c r="AD19" s="27">
        <f t="shared" si="3"/>
        <v>0.01295647668</v>
      </c>
      <c r="AE19" s="28">
        <f t="shared" si="4"/>
        <v>-0.0042</v>
      </c>
      <c r="AF19" s="27">
        <f t="shared" si="5"/>
        <v>-0.03330563504</v>
      </c>
      <c r="AG19" s="27">
        <f t="shared" si="6"/>
        <v>0.1664869612</v>
      </c>
      <c r="AH19" s="28">
        <f t="shared" si="7"/>
        <v>-0.03330563504</v>
      </c>
      <c r="AI19" s="27">
        <f t="shared" si="8"/>
        <v>0.2100804694</v>
      </c>
      <c r="AJ19" s="27">
        <f t="shared" si="9"/>
        <v>0.09526823824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101.4424669</v>
      </c>
      <c r="AB20" s="25">
        <v>-0.0046</v>
      </c>
      <c r="AC20" s="14">
        <f t="shared" si="2"/>
        <v>-0.163152336</v>
      </c>
      <c r="AD20" s="27">
        <f t="shared" si="3"/>
        <v>0.01295647668</v>
      </c>
      <c r="AE20" s="28">
        <f t="shared" si="4"/>
        <v>-0.0046</v>
      </c>
      <c r="AF20" s="27">
        <f t="shared" si="5"/>
        <v>-0.04775104316</v>
      </c>
      <c r="AG20" s="27">
        <f t="shared" si="6"/>
        <v>0.1664869612</v>
      </c>
      <c r="AH20" s="28">
        <f t="shared" si="7"/>
        <v>-0.04775104316</v>
      </c>
      <c r="AI20" s="27">
        <f t="shared" si="8"/>
        <v>0.2097106296</v>
      </c>
      <c r="AJ20" s="27">
        <f t="shared" si="9"/>
        <v>0.09526823824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101.3511687</v>
      </c>
      <c r="AB21" s="25">
        <v>-9.0E-4</v>
      </c>
      <c r="AC21" s="14">
        <f t="shared" si="2"/>
        <v>-0.1639054989</v>
      </c>
      <c r="AD21" s="27">
        <f t="shared" si="3"/>
        <v>0.01295647668</v>
      </c>
      <c r="AE21" s="28">
        <f t="shared" si="4"/>
        <v>-0.0009</v>
      </c>
      <c r="AF21" s="27">
        <f t="shared" si="5"/>
        <v>-0.1639054989</v>
      </c>
      <c r="AG21" s="27">
        <f t="shared" si="6"/>
        <v>0.1664869612</v>
      </c>
      <c r="AH21" s="28">
        <f t="shared" si="7"/>
        <v>-0.1639054989</v>
      </c>
      <c r="AI21" s="27">
        <f t="shared" si="8"/>
        <v>0.1440783467</v>
      </c>
      <c r="AJ21" s="27">
        <f t="shared" si="9"/>
        <v>0.09526823824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99.21265904</v>
      </c>
      <c r="AB22" s="25">
        <v>-0.0211</v>
      </c>
      <c r="AC22" s="14">
        <f t="shared" si="2"/>
        <v>-0.1815470929</v>
      </c>
      <c r="AD22" s="27">
        <f t="shared" si="3"/>
        <v>0.01295647668</v>
      </c>
      <c r="AE22" s="28">
        <f t="shared" si="4"/>
        <v>-0.0211</v>
      </c>
      <c r="AF22" s="27">
        <f t="shared" si="5"/>
        <v>-0.05892502345</v>
      </c>
      <c r="AG22" s="27">
        <f t="shared" si="6"/>
        <v>0.1664869612</v>
      </c>
      <c r="AH22" s="28">
        <f t="shared" si="7"/>
        <v>-0.05892502345</v>
      </c>
      <c r="AI22" s="27">
        <f t="shared" si="8"/>
        <v>0.0704576404</v>
      </c>
      <c r="AJ22" s="27">
        <f t="shared" si="9"/>
        <v>0.09526823824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96.65297244</v>
      </c>
      <c r="AB23" s="25">
        <v>-0.0258</v>
      </c>
      <c r="AC23" s="14">
        <f t="shared" si="2"/>
        <v>-0.2026631779</v>
      </c>
      <c r="AD23" s="27">
        <f t="shared" si="3"/>
        <v>0.01295647668</v>
      </c>
      <c r="AE23" s="28">
        <f t="shared" si="4"/>
        <v>-0.0258</v>
      </c>
      <c r="AF23" s="27">
        <f t="shared" si="5"/>
        <v>-0.09282085676</v>
      </c>
      <c r="AG23" s="27">
        <f t="shared" si="6"/>
        <v>0.1664869612</v>
      </c>
      <c r="AH23" s="28">
        <f t="shared" si="7"/>
        <v>-0.09282085676</v>
      </c>
      <c r="AI23" s="27">
        <f t="shared" si="8"/>
        <v>0.07114468612</v>
      </c>
      <c r="AJ23" s="27">
        <f t="shared" si="9"/>
        <v>0.09526823824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98.32506886</v>
      </c>
      <c r="AB24" s="25">
        <v>0.0173</v>
      </c>
      <c r="AC24" s="14">
        <f t="shared" si="2"/>
        <v>-0.1888692509</v>
      </c>
      <c r="AD24" s="27">
        <f t="shared" si="3"/>
        <v>0.01295647668</v>
      </c>
      <c r="AE24" s="28" t="str">
        <f t="shared" si="4"/>
        <v>#N/A</v>
      </c>
      <c r="AF24" s="27">
        <f t="shared" si="5"/>
        <v>-0.0660122028</v>
      </c>
      <c r="AG24" s="27">
        <f t="shared" si="6"/>
        <v>0.1664869612</v>
      </c>
      <c r="AH24" s="28">
        <f t="shared" si="7"/>
        <v>-0.0660122028</v>
      </c>
      <c r="AI24" s="27">
        <f t="shared" si="8"/>
        <v>0.07522525567</v>
      </c>
      <c r="AJ24" s="27">
        <f t="shared" si="9"/>
        <v>0.09526823824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111.1564903</v>
      </c>
      <c r="AB25" s="25">
        <v>0.1305</v>
      </c>
      <c r="AC25" s="14">
        <f t="shared" si="2"/>
        <v>-0.08301668812</v>
      </c>
      <c r="AD25" s="27">
        <f t="shared" si="3"/>
        <v>0.01295647668</v>
      </c>
      <c r="AE25" s="28" t="str">
        <f t="shared" si="4"/>
        <v>#N/A</v>
      </c>
      <c r="AF25" s="27">
        <f t="shared" si="5"/>
        <v>0.08394744352</v>
      </c>
      <c r="AG25" s="27">
        <f t="shared" si="6"/>
        <v>0.1664869612</v>
      </c>
      <c r="AH25" s="28" t="str">
        <f t="shared" si="7"/>
        <v>#N/A</v>
      </c>
      <c r="AI25" s="27">
        <f t="shared" si="8"/>
        <v>0.1521327022</v>
      </c>
      <c r="AJ25" s="27">
        <f t="shared" si="9"/>
        <v>0.09526823824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115.8472942</v>
      </c>
      <c r="AB26" s="35">
        <v>0.0422</v>
      </c>
      <c r="AC26" s="14">
        <f t="shared" si="2"/>
        <v>-0.04431999235</v>
      </c>
      <c r="AD26" s="27">
        <f t="shared" si="3"/>
        <v>0.01295647668</v>
      </c>
      <c r="AE26" s="28" t="str">
        <f t="shared" si="4"/>
        <v>#N/A</v>
      </c>
      <c r="AF26" s="36">
        <f t="shared" si="5"/>
        <v>0.1265357256</v>
      </c>
      <c r="AG26" s="27">
        <f t="shared" si="6"/>
        <v>0.1664869612</v>
      </c>
      <c r="AH26" s="37" t="str">
        <f t="shared" si="7"/>
        <v>#N/A</v>
      </c>
      <c r="AI26" s="36">
        <f t="shared" si="8"/>
        <v>0.15584044</v>
      </c>
      <c r="AJ26" s="27">
        <f t="shared" si="9"/>
        <v>0.09526823824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118.7087224</v>
      </c>
      <c r="AB27" s="25">
        <v>0.0247</v>
      </c>
      <c r="AC27" s="14">
        <f t="shared" si="2"/>
        <v>-0.02071469617</v>
      </c>
      <c r="AD27" s="27">
        <f t="shared" si="3"/>
        <v>0.01295647668</v>
      </c>
      <c r="AE27" s="28" t="str">
        <f t="shared" si="4"/>
        <v>#N/A</v>
      </c>
      <c r="AF27" s="27">
        <f t="shared" si="5"/>
        <v>0.1346187911</v>
      </c>
      <c r="AG27" s="27">
        <f t="shared" si="6"/>
        <v>0.1664869612</v>
      </c>
      <c r="AH27" s="28" t="str">
        <f t="shared" si="7"/>
        <v>#N/A</v>
      </c>
      <c r="AI27" s="27">
        <f t="shared" si="8"/>
        <v>0.1563448868</v>
      </c>
      <c r="AJ27" s="27">
        <f t="shared" si="9"/>
        <v>0.09526823824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128.3834833</v>
      </c>
      <c r="AB28" s="25">
        <v>0.0815</v>
      </c>
      <c r="AC28" s="14">
        <f t="shared" si="2"/>
        <v>0</v>
      </c>
      <c r="AD28" s="27">
        <f t="shared" si="3"/>
        <v>0.01295647668</v>
      </c>
      <c r="AE28" s="28" t="str">
        <f t="shared" si="4"/>
        <v>#N/A</v>
      </c>
      <c r="AF28" s="27">
        <f t="shared" si="5"/>
        <v>0.2479306646</v>
      </c>
      <c r="AG28" s="27">
        <f t="shared" si="6"/>
        <v>0.1664869612</v>
      </c>
      <c r="AH28" s="28" t="str">
        <f t="shared" si="7"/>
        <v>#N/A</v>
      </c>
      <c r="AI28" s="27">
        <f t="shared" si="8"/>
        <v>0.1674876929</v>
      </c>
      <c r="AJ28" s="27">
        <f t="shared" si="9"/>
        <v>0.09526823824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129.4747429</v>
      </c>
      <c r="AB29" s="25">
        <v>0.0085</v>
      </c>
      <c r="AC29" s="14">
        <f t="shared" si="2"/>
        <v>0</v>
      </c>
      <c r="AD29" s="27">
        <f t="shared" si="3"/>
        <v>0.01295647668</v>
      </c>
      <c r="AE29" s="28" t="str">
        <f t="shared" si="4"/>
        <v>#N/A</v>
      </c>
      <c r="AF29" s="27">
        <f t="shared" si="5"/>
        <v>0.3102947166</v>
      </c>
      <c r="AG29" s="27">
        <f t="shared" si="6"/>
        <v>0.1664869612</v>
      </c>
      <c r="AH29" s="28" t="str">
        <f t="shared" si="7"/>
        <v>#N/A</v>
      </c>
      <c r="AI29" s="27">
        <f t="shared" si="8"/>
        <v>0.1554397282</v>
      </c>
      <c r="AJ29" s="27">
        <f t="shared" si="9"/>
        <v>0.09526823824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132.5044519</v>
      </c>
      <c r="AB30" s="25">
        <v>0.0234</v>
      </c>
      <c r="AC30" s="14">
        <f t="shared" si="2"/>
        <v>0</v>
      </c>
      <c r="AD30" s="27">
        <f t="shared" si="3"/>
        <v>0.01295647668</v>
      </c>
      <c r="AE30" s="28" t="str">
        <f t="shared" si="4"/>
        <v>#N/A</v>
      </c>
      <c r="AF30" s="27">
        <f t="shared" si="5"/>
        <v>0.2947336226</v>
      </c>
      <c r="AG30" s="27">
        <f t="shared" si="6"/>
        <v>0.1664869612</v>
      </c>
      <c r="AH30" s="28" t="str">
        <f t="shared" si="7"/>
        <v>#N/A</v>
      </c>
      <c r="AI30" s="27">
        <f t="shared" si="8"/>
        <v>0.1548851862</v>
      </c>
      <c r="AJ30" s="27">
        <f t="shared" si="9"/>
        <v>0.09526823824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140.0704561</v>
      </c>
      <c r="AB31" s="25">
        <v>0.0571</v>
      </c>
      <c r="AC31" s="14">
        <f t="shared" si="2"/>
        <v>0</v>
      </c>
      <c r="AD31" s="27">
        <f t="shared" si="3"/>
        <v>0.01295647668</v>
      </c>
      <c r="AE31" s="28" t="str">
        <f t="shared" si="4"/>
        <v>#N/A</v>
      </c>
      <c r="AF31" s="27">
        <f t="shared" si="5"/>
        <v>0.3744355418</v>
      </c>
      <c r="AG31" s="27">
        <f t="shared" si="6"/>
        <v>0.1664869612</v>
      </c>
      <c r="AH31" s="28" t="str">
        <f t="shared" si="7"/>
        <v>#N/A</v>
      </c>
      <c r="AI31" s="27">
        <f t="shared" si="8"/>
        <v>0.1554329086</v>
      </c>
      <c r="AJ31" s="27">
        <f t="shared" si="9"/>
        <v>0.09526823824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141.7933227</v>
      </c>
      <c r="AB32" s="25">
        <v>0.0123</v>
      </c>
      <c r="AC32" s="14">
        <f t="shared" si="2"/>
        <v>0</v>
      </c>
      <c r="AD32" s="27">
        <f t="shared" si="3"/>
        <v>0.01295647668</v>
      </c>
      <c r="AE32" s="28" t="str">
        <f t="shared" si="4"/>
        <v>#N/A</v>
      </c>
      <c r="AF32" s="27">
        <f t="shared" si="5"/>
        <v>0.3977708448</v>
      </c>
      <c r="AG32" s="27">
        <f t="shared" si="6"/>
        <v>0.1664869612</v>
      </c>
      <c r="AH32" s="28" t="str">
        <f t="shared" si="7"/>
        <v>#N/A</v>
      </c>
      <c r="AI32" s="27">
        <f t="shared" si="8"/>
        <v>0.1524886255</v>
      </c>
      <c r="AJ32" s="27">
        <f t="shared" si="9"/>
        <v>0.09526823824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148.1031255</v>
      </c>
      <c r="AB33" s="25">
        <v>0.0445</v>
      </c>
      <c r="AC33" s="14">
        <f t="shared" si="2"/>
        <v>0</v>
      </c>
      <c r="AD33" s="27">
        <f t="shared" si="3"/>
        <v>0.01295647668</v>
      </c>
      <c r="AE33" s="28" t="str">
        <f t="shared" si="4"/>
        <v>#N/A</v>
      </c>
      <c r="AF33" s="27">
        <f t="shared" si="5"/>
        <v>0.4612868055</v>
      </c>
      <c r="AG33" s="27">
        <f t="shared" si="6"/>
        <v>0.1664869612</v>
      </c>
      <c r="AH33" s="28" t="str">
        <f t="shared" si="7"/>
        <v>#N/A</v>
      </c>
      <c r="AI33" s="27">
        <f t="shared" si="8"/>
        <v>0.1494596175</v>
      </c>
      <c r="AJ33" s="27">
        <f t="shared" si="9"/>
        <v>0.09526823824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150.1913796</v>
      </c>
      <c r="AB34" s="25">
        <v>0.0141</v>
      </c>
      <c r="AC34" s="14">
        <f t="shared" si="2"/>
        <v>0</v>
      </c>
      <c r="AD34" s="27">
        <f t="shared" si="3"/>
        <v>0.01295647668</v>
      </c>
      <c r="AE34" s="28" t="str">
        <f t="shared" si="4"/>
        <v>#N/A</v>
      </c>
      <c r="AF34" s="27">
        <f t="shared" si="5"/>
        <v>0.513832822</v>
      </c>
      <c r="AG34" s="27">
        <f t="shared" si="6"/>
        <v>0.1664869612</v>
      </c>
      <c r="AH34" s="28" t="str">
        <f t="shared" si="7"/>
        <v>#N/A</v>
      </c>
      <c r="AI34" s="27">
        <f t="shared" si="8"/>
        <v>0.1393847096</v>
      </c>
      <c r="AJ34" s="27">
        <f t="shared" si="9"/>
        <v>0.09526823824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151.2727575</v>
      </c>
      <c r="AB35" s="25">
        <v>0.0072</v>
      </c>
      <c r="AC35" s="14">
        <f t="shared" si="2"/>
        <v>0</v>
      </c>
      <c r="AD35" s="27">
        <f t="shared" si="3"/>
        <v>0.01295647668</v>
      </c>
      <c r="AE35" s="28" t="str">
        <f t="shared" si="4"/>
        <v>#N/A</v>
      </c>
      <c r="AF35" s="27">
        <f t="shared" si="5"/>
        <v>0.5651123161</v>
      </c>
      <c r="AG35" s="27">
        <f t="shared" si="6"/>
        <v>0.1664869612</v>
      </c>
      <c r="AH35" s="28" t="str">
        <f t="shared" si="7"/>
        <v>#N/A</v>
      </c>
      <c r="AI35" s="27">
        <f t="shared" si="8"/>
        <v>0.1267978599</v>
      </c>
      <c r="AJ35" s="27">
        <f t="shared" si="9"/>
        <v>0.09526823824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155.5537766</v>
      </c>
      <c r="AB36" s="25">
        <v>0.0283</v>
      </c>
      <c r="AC36" s="14">
        <f t="shared" si="2"/>
        <v>0</v>
      </c>
      <c r="AD36" s="27">
        <f t="shared" si="3"/>
        <v>0.01295647668</v>
      </c>
      <c r="AE36" s="28" t="str">
        <f t="shared" si="4"/>
        <v>#N/A</v>
      </c>
      <c r="AF36" s="27">
        <f t="shared" si="5"/>
        <v>0.5820357757</v>
      </c>
      <c r="AG36" s="27">
        <f t="shared" si="6"/>
        <v>0.1664869612</v>
      </c>
      <c r="AH36" s="28" t="str">
        <f t="shared" si="7"/>
        <v>#N/A</v>
      </c>
      <c r="AI36" s="27">
        <f t="shared" si="8"/>
        <v>0.1252489412</v>
      </c>
      <c r="AJ36" s="27">
        <f t="shared" si="9"/>
        <v>0.09526823824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156.8759837</v>
      </c>
      <c r="AB37" s="25">
        <v>0.0085</v>
      </c>
      <c r="AC37" s="14">
        <f t="shared" si="2"/>
        <v>0</v>
      </c>
      <c r="AD37" s="27">
        <f t="shared" si="3"/>
        <v>0.01295647668</v>
      </c>
      <c r="AE37" s="28" t="str">
        <f t="shared" si="4"/>
        <v>#N/A</v>
      </c>
      <c r="AF37" s="27">
        <f t="shared" si="5"/>
        <v>0.4113074567</v>
      </c>
      <c r="AG37" s="27">
        <f t="shared" si="6"/>
        <v>0.1664869612</v>
      </c>
      <c r="AH37" s="28" t="str">
        <f t="shared" si="7"/>
        <v>#N/A</v>
      </c>
      <c r="AI37" s="27">
        <f t="shared" si="8"/>
        <v>0.07972080258</v>
      </c>
      <c r="AJ37" s="27">
        <f t="shared" si="9"/>
        <v>0.09526823824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167.9514281</v>
      </c>
      <c r="AB38" s="35">
        <v>0.0706</v>
      </c>
      <c r="AC38" s="14">
        <f t="shared" si="2"/>
        <v>0</v>
      </c>
      <c r="AD38" s="27">
        <f t="shared" si="3"/>
        <v>0.01295647668</v>
      </c>
      <c r="AE38" s="28" t="str">
        <f t="shared" si="4"/>
        <v>#N/A</v>
      </c>
      <c r="AF38" s="36">
        <f t="shared" si="5"/>
        <v>0.4497656526</v>
      </c>
      <c r="AG38" s="27">
        <f t="shared" si="6"/>
        <v>0.1664869612</v>
      </c>
      <c r="AH38" s="37" t="str">
        <f t="shared" si="7"/>
        <v>#N/A</v>
      </c>
      <c r="AI38" s="36">
        <f t="shared" si="8"/>
        <v>0.08920584469</v>
      </c>
      <c r="AJ38" s="27">
        <f t="shared" si="9"/>
        <v>0.09526823824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181.807421</v>
      </c>
      <c r="AB39" s="25">
        <v>0.0825</v>
      </c>
      <c r="AC39" s="14">
        <f t="shared" si="2"/>
        <v>0</v>
      </c>
      <c r="AD39" s="27">
        <f t="shared" si="3"/>
        <v>0.01295647668</v>
      </c>
      <c r="AE39" s="28" t="str">
        <f t="shared" si="4"/>
        <v>#N/A</v>
      </c>
      <c r="AF39" s="27">
        <f t="shared" si="5"/>
        <v>0.531542226</v>
      </c>
      <c r="AG39" s="27">
        <f t="shared" si="6"/>
        <v>0.1664869612</v>
      </c>
      <c r="AH39" s="28" t="str">
        <f t="shared" si="7"/>
        <v>#N/A</v>
      </c>
      <c r="AI39" s="27">
        <f t="shared" si="8"/>
        <v>0.1020421793</v>
      </c>
      <c r="AJ39" s="27">
        <f t="shared" si="9"/>
        <v>0.09526823824</v>
      </c>
      <c r="AK39" s="27">
        <f t="shared" ref="AK39:AK192" si="10">SUMPRODUCT(PRODUCT(AB3:AB38+1)-1)</f>
        <v>0.6795142814</v>
      </c>
      <c r="AL39" s="27">
        <f t="shared" ref="AL39:AL192" si="11">AVERAGE($AK$39:$AK$281)</f>
        <v>0.6076451256</v>
      </c>
      <c r="AM39" s="28" t="str">
        <f t="shared" ref="AM39:AM192" si="12">IF(AK39&lt;0,AK39,NA())</f>
        <v>#N/A</v>
      </c>
      <c r="AN39" s="27">
        <f t="shared" ref="AN39:AN192" si="13">STDEV(AB3:AB38)*SQRT(12)</f>
        <v>0.1599700505</v>
      </c>
      <c r="AO39" s="27">
        <f t="shared" ref="AO39:AO192" si="14">AVERAGE($AN$39:$AN$288)</f>
        <v>0.0987086596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173.5170026</v>
      </c>
      <c r="AB40" s="25">
        <v>-0.0456</v>
      </c>
      <c r="AC40" s="14">
        <f t="shared" si="2"/>
        <v>-0.0456</v>
      </c>
      <c r="AD40" s="27">
        <f t="shared" si="3"/>
        <v>0.01295647668</v>
      </c>
      <c r="AE40" s="28">
        <f t="shared" si="4"/>
        <v>-0.0456</v>
      </c>
      <c r="AF40" s="27">
        <f t="shared" si="5"/>
        <v>0.3515523814</v>
      </c>
      <c r="AG40" s="27">
        <f t="shared" si="6"/>
        <v>0.1664869612</v>
      </c>
      <c r="AH40" s="28" t="str">
        <f t="shared" si="7"/>
        <v>#N/A</v>
      </c>
      <c r="AI40" s="27">
        <f t="shared" si="8"/>
        <v>0.1187419969</v>
      </c>
      <c r="AJ40" s="27">
        <f t="shared" si="9"/>
        <v>0.09526823824</v>
      </c>
      <c r="AK40" s="27">
        <f t="shared" si="10"/>
        <v>0.8666059647</v>
      </c>
      <c r="AL40" s="27">
        <f t="shared" si="11"/>
        <v>0.6076451256</v>
      </c>
      <c r="AM40" s="28" t="str">
        <f t="shared" si="12"/>
        <v>#N/A</v>
      </c>
      <c r="AN40" s="27">
        <f t="shared" si="13"/>
        <v>0.1625565349</v>
      </c>
      <c r="AO40" s="27">
        <f t="shared" si="14"/>
        <v>0.0987086596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176.5709018</v>
      </c>
      <c r="AB41" s="25">
        <v>0.0176</v>
      </c>
      <c r="AC41" s="14">
        <f t="shared" si="2"/>
        <v>-0.02880256</v>
      </c>
      <c r="AD41" s="27">
        <f t="shared" si="3"/>
        <v>0.01295647668</v>
      </c>
      <c r="AE41" s="28" t="str">
        <f t="shared" si="4"/>
        <v>#N/A</v>
      </c>
      <c r="AF41" s="27">
        <f t="shared" si="5"/>
        <v>0.3637478466</v>
      </c>
      <c r="AG41" s="27">
        <f t="shared" si="6"/>
        <v>0.1664869612</v>
      </c>
      <c r="AH41" s="28" t="str">
        <f t="shared" si="7"/>
        <v>#N/A</v>
      </c>
      <c r="AI41" s="27">
        <f t="shared" si="8"/>
        <v>0.1176265701</v>
      </c>
      <c r="AJ41" s="27">
        <f t="shared" si="9"/>
        <v>0.09526823824</v>
      </c>
      <c r="AK41" s="27">
        <f t="shared" si="10"/>
        <v>0.7290970908</v>
      </c>
      <c r="AL41" s="27">
        <f t="shared" si="11"/>
        <v>0.6076451256</v>
      </c>
      <c r="AM41" s="28" t="str">
        <f t="shared" si="12"/>
        <v>#N/A</v>
      </c>
      <c r="AN41" s="27">
        <f t="shared" si="13"/>
        <v>0.1665324916</v>
      </c>
      <c r="AO41" s="27">
        <f t="shared" si="14"/>
        <v>0.0987086596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176.6768443</v>
      </c>
      <c r="AB42" s="25">
        <v>6.0E-4</v>
      </c>
      <c r="AC42" s="14">
        <f t="shared" si="2"/>
        <v>-0.02821984154</v>
      </c>
      <c r="AD42" s="27">
        <f t="shared" si="3"/>
        <v>0.01295647668</v>
      </c>
      <c r="AE42" s="28" t="str">
        <f t="shared" si="4"/>
        <v>#N/A</v>
      </c>
      <c r="AF42" s="27">
        <f t="shared" si="5"/>
        <v>0.3333653462</v>
      </c>
      <c r="AG42" s="27">
        <f t="shared" si="6"/>
        <v>0.1664869612</v>
      </c>
      <c r="AH42" s="28" t="str">
        <f t="shared" si="7"/>
        <v>#N/A</v>
      </c>
      <c r="AI42" s="27">
        <f t="shared" si="8"/>
        <v>0.1205007243</v>
      </c>
      <c r="AJ42" s="27">
        <f t="shared" si="9"/>
        <v>0.09526823824</v>
      </c>
      <c r="AK42" s="27">
        <f t="shared" si="10"/>
        <v>0.7597051701</v>
      </c>
      <c r="AL42" s="27">
        <f t="shared" si="11"/>
        <v>0.6076451256</v>
      </c>
      <c r="AM42" s="28" t="str">
        <f t="shared" si="12"/>
        <v>#N/A</v>
      </c>
      <c r="AN42" s="27">
        <f t="shared" si="13"/>
        <v>0.1662431942</v>
      </c>
      <c r="AO42" s="27">
        <f t="shared" si="14"/>
        <v>0.0987086596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179.1326525</v>
      </c>
      <c r="AB43" s="25">
        <v>0.0139</v>
      </c>
      <c r="AC43" s="14">
        <f t="shared" si="2"/>
        <v>-0.01471209733</v>
      </c>
      <c r="AD43" s="27">
        <f t="shared" si="3"/>
        <v>0.01295647668</v>
      </c>
      <c r="AE43" s="28" t="str">
        <f t="shared" si="4"/>
        <v>#N/A</v>
      </c>
      <c r="AF43" s="27">
        <f t="shared" si="5"/>
        <v>0.2788753425</v>
      </c>
      <c r="AG43" s="27">
        <f t="shared" si="6"/>
        <v>0.1664869612</v>
      </c>
      <c r="AH43" s="28" t="str">
        <f t="shared" si="7"/>
        <v>#N/A</v>
      </c>
      <c r="AI43" s="27">
        <f t="shared" si="8"/>
        <v>0.1155120261</v>
      </c>
      <c r="AJ43" s="27">
        <f t="shared" si="9"/>
        <v>0.09526823824</v>
      </c>
      <c r="AK43" s="27">
        <f t="shared" si="10"/>
        <v>0.6948320274</v>
      </c>
      <c r="AL43" s="27">
        <f t="shared" si="11"/>
        <v>0.6076451256</v>
      </c>
      <c r="AM43" s="28" t="str">
        <f t="shared" si="12"/>
        <v>#N/A</v>
      </c>
      <c r="AN43" s="27">
        <f t="shared" si="13"/>
        <v>0.1659780396</v>
      </c>
      <c r="AO43" s="27">
        <f t="shared" si="14"/>
        <v>0.0987086596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185.9755198</v>
      </c>
      <c r="AB44" s="25">
        <v>0.0382</v>
      </c>
      <c r="AC44" s="14">
        <f t="shared" si="2"/>
        <v>0</v>
      </c>
      <c r="AD44" s="27">
        <f t="shared" si="3"/>
        <v>0.01295647668</v>
      </c>
      <c r="AE44" s="28" t="str">
        <f t="shared" si="4"/>
        <v>#N/A</v>
      </c>
      <c r="AF44" s="27">
        <f t="shared" si="5"/>
        <v>0.3115957528</v>
      </c>
      <c r="AG44" s="27">
        <f t="shared" si="6"/>
        <v>0.1664869612</v>
      </c>
      <c r="AH44" s="28" t="str">
        <f t="shared" si="7"/>
        <v>#N/A</v>
      </c>
      <c r="AI44" s="27">
        <f t="shared" si="8"/>
        <v>0.1162344027</v>
      </c>
      <c r="AJ44" s="27">
        <f t="shared" si="9"/>
        <v>0.09526823824</v>
      </c>
      <c r="AK44" s="27">
        <f t="shared" si="10"/>
        <v>0.6991893529</v>
      </c>
      <c r="AL44" s="27">
        <f t="shared" si="11"/>
        <v>0.6076451256</v>
      </c>
      <c r="AM44" s="28" t="str">
        <f t="shared" si="12"/>
        <v>#N/A</v>
      </c>
      <c r="AN44" s="27">
        <f t="shared" si="13"/>
        <v>0.1659603151</v>
      </c>
      <c r="AO44" s="27">
        <f t="shared" si="14"/>
        <v>0.0987086596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185.0270447</v>
      </c>
      <c r="AB45" s="25">
        <v>-0.0051</v>
      </c>
      <c r="AC45" s="14">
        <f t="shared" si="2"/>
        <v>-0.0051</v>
      </c>
      <c r="AD45" s="27">
        <f t="shared" si="3"/>
        <v>0.01295647668</v>
      </c>
      <c r="AE45" s="28">
        <f t="shared" si="4"/>
        <v>-0.0051</v>
      </c>
      <c r="AF45" s="27">
        <f t="shared" si="5"/>
        <v>0.2493122206</v>
      </c>
      <c r="AG45" s="27">
        <f t="shared" si="6"/>
        <v>0.1664869612</v>
      </c>
      <c r="AH45" s="28" t="str">
        <f t="shared" si="7"/>
        <v>#N/A</v>
      </c>
      <c r="AI45" s="27">
        <f t="shared" si="8"/>
        <v>0.1169768586</v>
      </c>
      <c r="AJ45" s="27">
        <f t="shared" si="9"/>
        <v>0.09526823824</v>
      </c>
      <c r="AK45" s="27">
        <f t="shared" si="10"/>
        <v>0.745767824</v>
      </c>
      <c r="AL45" s="27">
        <f t="shared" si="11"/>
        <v>0.6076451256</v>
      </c>
      <c r="AM45" s="28" t="str">
        <f t="shared" si="12"/>
        <v>#N/A</v>
      </c>
      <c r="AN45" s="27">
        <f t="shared" si="13"/>
        <v>0.166419153</v>
      </c>
      <c r="AO45" s="27">
        <f t="shared" si="14"/>
        <v>0.0987086596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183.3618013</v>
      </c>
      <c r="AB46" s="25">
        <v>-0.009</v>
      </c>
      <c r="AC46" s="14">
        <f t="shared" si="2"/>
        <v>-0.0140541</v>
      </c>
      <c r="AD46" s="27">
        <f t="shared" si="3"/>
        <v>0.01295647668</v>
      </c>
      <c r="AE46" s="28">
        <f t="shared" si="4"/>
        <v>-0.009</v>
      </c>
      <c r="AF46" s="27">
        <f t="shared" si="5"/>
        <v>0.2208543641</v>
      </c>
      <c r="AG46" s="27">
        <f t="shared" si="6"/>
        <v>0.1664869612</v>
      </c>
      <c r="AH46" s="28" t="str">
        <f t="shared" si="7"/>
        <v>#N/A</v>
      </c>
      <c r="AI46" s="27">
        <f t="shared" si="8"/>
        <v>0.1203158986</v>
      </c>
      <c r="AJ46" s="27">
        <f t="shared" si="9"/>
        <v>0.09526823824</v>
      </c>
      <c r="AK46" s="27">
        <f t="shared" si="10"/>
        <v>0.5263770174</v>
      </c>
      <c r="AL46" s="27">
        <f t="shared" si="11"/>
        <v>0.6076451256</v>
      </c>
      <c r="AM46" s="28" t="str">
        <f t="shared" si="12"/>
        <v>#N/A</v>
      </c>
      <c r="AN46" s="27">
        <f t="shared" si="13"/>
        <v>0.1504250207</v>
      </c>
      <c r="AO46" s="27">
        <f t="shared" si="14"/>
        <v>0.0987086596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188.3675784</v>
      </c>
      <c r="AB47" s="25">
        <v>0.0273</v>
      </c>
      <c r="AC47" s="14">
        <f t="shared" si="2"/>
        <v>0</v>
      </c>
      <c r="AD47" s="27">
        <f t="shared" si="3"/>
        <v>0.01295647668</v>
      </c>
      <c r="AE47" s="28" t="str">
        <f t="shared" si="4"/>
        <v>#N/A</v>
      </c>
      <c r="AF47" s="27">
        <f t="shared" si="5"/>
        <v>0.2452181178</v>
      </c>
      <c r="AG47" s="27">
        <f t="shared" si="6"/>
        <v>0.1664869612</v>
      </c>
      <c r="AH47" s="28" t="str">
        <f t="shared" si="7"/>
        <v>#N/A</v>
      </c>
      <c r="AI47" s="27">
        <f t="shared" si="8"/>
        <v>0.1201525243</v>
      </c>
      <c r="AJ47" s="27">
        <f t="shared" si="9"/>
        <v>0.09526823824</v>
      </c>
      <c r="AK47" s="27">
        <f t="shared" si="10"/>
        <v>0.7392659817</v>
      </c>
      <c r="AL47" s="27">
        <f t="shared" si="11"/>
        <v>0.6076451256</v>
      </c>
      <c r="AM47" s="28" t="str">
        <f t="shared" si="12"/>
        <v>#N/A</v>
      </c>
      <c r="AN47" s="27">
        <f t="shared" si="13"/>
        <v>0.1250405782</v>
      </c>
      <c r="AO47" s="27">
        <f t="shared" si="14"/>
        <v>0.0987086596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196.6369151</v>
      </c>
      <c r="AB48" s="25">
        <v>0.0439</v>
      </c>
      <c r="AC48" s="14">
        <f t="shared" si="2"/>
        <v>0</v>
      </c>
      <c r="AD48" s="27">
        <f t="shared" si="3"/>
        <v>0.01295647668</v>
      </c>
      <c r="AE48" s="28" t="str">
        <f t="shared" si="4"/>
        <v>#N/A</v>
      </c>
      <c r="AF48" s="27">
        <f t="shared" si="5"/>
        <v>0.264108911</v>
      </c>
      <c r="AG48" s="27">
        <f t="shared" si="6"/>
        <v>0.1664869612</v>
      </c>
      <c r="AH48" s="28" t="str">
        <f t="shared" si="7"/>
        <v>#N/A</v>
      </c>
      <c r="AI48" s="27">
        <f t="shared" si="8"/>
        <v>0.1224626251</v>
      </c>
      <c r="AJ48" s="27">
        <f t="shared" si="9"/>
        <v>0.09526823824</v>
      </c>
      <c r="AK48" s="27">
        <f t="shared" si="10"/>
        <v>0.768007068</v>
      </c>
      <c r="AL48" s="27">
        <f t="shared" si="11"/>
        <v>0.6076451256</v>
      </c>
      <c r="AM48" s="28" t="str">
        <f t="shared" si="12"/>
        <v>#N/A</v>
      </c>
      <c r="AN48" s="27">
        <f t="shared" si="13"/>
        <v>0.1251602767</v>
      </c>
      <c r="AO48" s="27">
        <f t="shared" si="14"/>
        <v>0.0987086596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198.6622754</v>
      </c>
      <c r="AB49" s="25">
        <v>0.0103</v>
      </c>
      <c r="AC49" s="14">
        <f t="shared" si="2"/>
        <v>0</v>
      </c>
      <c r="AD49" s="27">
        <f t="shared" si="3"/>
        <v>0.01295647668</v>
      </c>
      <c r="AE49" s="28" t="str">
        <f t="shared" si="4"/>
        <v>#N/A</v>
      </c>
      <c r="AF49" s="27">
        <f t="shared" si="5"/>
        <v>0.2663651292</v>
      </c>
      <c r="AG49" s="27">
        <f t="shared" si="6"/>
        <v>0.1664869612</v>
      </c>
      <c r="AH49" s="28" t="str">
        <f t="shared" si="7"/>
        <v>#N/A</v>
      </c>
      <c r="AI49" s="27">
        <f t="shared" si="8"/>
        <v>0.1222867866</v>
      </c>
      <c r="AJ49" s="27">
        <f t="shared" si="9"/>
        <v>0.09526823824</v>
      </c>
      <c r="AK49" s="27">
        <f t="shared" si="10"/>
        <v>0.8678499932</v>
      </c>
      <c r="AL49" s="27">
        <f t="shared" si="11"/>
        <v>0.6076451256</v>
      </c>
      <c r="AM49" s="28" t="str">
        <f t="shared" si="12"/>
        <v>#N/A</v>
      </c>
      <c r="AN49" s="27">
        <f t="shared" si="13"/>
        <v>0.1249550273</v>
      </c>
      <c r="AO49" s="27">
        <f t="shared" si="14"/>
        <v>0.0987086596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202.1785976</v>
      </c>
      <c r="AB50" s="35">
        <v>0.0177</v>
      </c>
      <c r="AC50" s="14">
        <f t="shared" si="2"/>
        <v>0</v>
      </c>
      <c r="AD50" s="27">
        <f t="shared" si="3"/>
        <v>0.01295647668</v>
      </c>
      <c r="AE50" s="28" t="str">
        <f t="shared" si="4"/>
        <v>#N/A</v>
      </c>
      <c r="AF50" s="36">
        <f t="shared" si="5"/>
        <v>0.2037920717</v>
      </c>
      <c r="AG50" s="27">
        <f t="shared" si="6"/>
        <v>0.1664869612</v>
      </c>
      <c r="AH50" s="37" t="str">
        <f t="shared" si="7"/>
        <v>#N/A</v>
      </c>
      <c r="AI50" s="36">
        <f t="shared" si="8"/>
        <v>0.1093724039</v>
      </c>
      <c r="AJ50" s="27">
        <f t="shared" si="9"/>
        <v>0.09526823824</v>
      </c>
      <c r="AK50" s="27">
        <f t="shared" si="10"/>
        <v>0.9372639854</v>
      </c>
      <c r="AL50" s="27">
        <f t="shared" si="11"/>
        <v>0.6076451256</v>
      </c>
      <c r="AM50" s="28" t="str">
        <f t="shared" si="12"/>
        <v>#N/A</v>
      </c>
      <c r="AN50" s="27">
        <f t="shared" si="13"/>
        <v>0.1223027095</v>
      </c>
      <c r="AO50" s="27">
        <f t="shared" si="14"/>
        <v>0.0987086596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203.85668</v>
      </c>
      <c r="AB51" s="25">
        <v>0.0083</v>
      </c>
      <c r="AC51" s="14">
        <f t="shared" si="2"/>
        <v>0</v>
      </c>
      <c r="AD51" s="27">
        <f t="shared" si="3"/>
        <v>0.01295647668</v>
      </c>
      <c r="AE51" s="28" t="str">
        <f t="shared" si="4"/>
        <v>#N/A</v>
      </c>
      <c r="AF51" s="27">
        <f t="shared" si="5"/>
        <v>0.1212781025</v>
      </c>
      <c r="AG51" s="27">
        <f t="shared" si="6"/>
        <v>0.1664869612</v>
      </c>
      <c r="AH51" s="28" t="str">
        <f t="shared" si="7"/>
        <v>#N/A</v>
      </c>
      <c r="AI51" s="27">
        <f t="shared" si="8"/>
        <v>0.08189178558</v>
      </c>
      <c r="AJ51" s="27">
        <f t="shared" si="9"/>
        <v>0.09526823824</v>
      </c>
      <c r="AK51" s="27">
        <f t="shared" si="10"/>
        <v>0.9660486218</v>
      </c>
      <c r="AL51" s="27">
        <f t="shared" si="11"/>
        <v>0.6076451256</v>
      </c>
      <c r="AM51" s="37" t="str">
        <f t="shared" si="12"/>
        <v>#N/A</v>
      </c>
      <c r="AN51" s="27">
        <f t="shared" si="13"/>
        <v>0.1219228839</v>
      </c>
      <c r="AO51" s="27">
        <f t="shared" si="14"/>
        <v>0.0987086596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207.2610865</v>
      </c>
      <c r="AB52" s="25">
        <v>0.0167</v>
      </c>
      <c r="AC52" s="14">
        <f t="shared" si="2"/>
        <v>0</v>
      </c>
      <c r="AD52" s="27">
        <f t="shared" si="3"/>
        <v>0.01295647668</v>
      </c>
      <c r="AE52" s="28" t="str">
        <f t="shared" si="4"/>
        <v>#N/A</v>
      </c>
      <c r="AF52" s="27">
        <f t="shared" si="5"/>
        <v>0.1944713399</v>
      </c>
      <c r="AG52" s="27">
        <f t="shared" si="6"/>
        <v>0.1664869612</v>
      </c>
      <c r="AH52" s="28" t="str">
        <f t="shared" si="7"/>
        <v>#N/A</v>
      </c>
      <c r="AI52" s="27">
        <f t="shared" si="8"/>
        <v>0.05524056481</v>
      </c>
      <c r="AJ52" s="27">
        <f t="shared" si="9"/>
        <v>0.09526823824</v>
      </c>
      <c r="AK52" s="27">
        <f t="shared" si="10"/>
        <v>0.9484635594</v>
      </c>
      <c r="AL52" s="27">
        <f t="shared" si="11"/>
        <v>0.6076451256</v>
      </c>
      <c r="AM52" s="28" t="str">
        <f t="shared" si="12"/>
        <v>#N/A</v>
      </c>
      <c r="AN52" s="27">
        <f t="shared" si="13"/>
        <v>0.1220906314</v>
      </c>
      <c r="AO52" s="27">
        <f t="shared" si="14"/>
        <v>0.0987086596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208.877723</v>
      </c>
      <c r="AB53" s="25">
        <v>0.0078</v>
      </c>
      <c r="AC53" s="14">
        <f t="shared" si="2"/>
        <v>0</v>
      </c>
      <c r="AD53" s="27">
        <f t="shared" si="3"/>
        <v>0.01295647668</v>
      </c>
      <c r="AE53" s="28" t="str">
        <f t="shared" si="4"/>
        <v>#N/A</v>
      </c>
      <c r="AF53" s="27">
        <f t="shared" si="5"/>
        <v>0.1829679799</v>
      </c>
      <c r="AG53" s="27">
        <f t="shared" si="6"/>
        <v>0.1664869612</v>
      </c>
      <c r="AH53" s="28" t="str">
        <f t="shared" si="7"/>
        <v>#N/A</v>
      </c>
      <c r="AI53" s="27">
        <f t="shared" si="8"/>
        <v>0.05561186924</v>
      </c>
      <c r="AJ53" s="27">
        <f t="shared" si="9"/>
        <v>0.09526823824</v>
      </c>
      <c r="AK53" s="27">
        <f t="shared" si="10"/>
        <v>1.014647514</v>
      </c>
      <c r="AL53" s="27">
        <f t="shared" si="11"/>
        <v>0.6076451256</v>
      </c>
      <c r="AM53" s="28" t="str">
        <f t="shared" si="12"/>
        <v>#N/A</v>
      </c>
      <c r="AN53" s="27">
        <f t="shared" si="13"/>
        <v>0.1202241842</v>
      </c>
      <c r="AO53" s="27">
        <f t="shared" si="14"/>
        <v>0.0987086596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208.6479575</v>
      </c>
      <c r="AB54" s="25">
        <v>-0.0011</v>
      </c>
      <c r="AC54" s="14">
        <f t="shared" si="2"/>
        <v>-0.0011</v>
      </c>
      <c r="AD54" s="27">
        <f t="shared" si="3"/>
        <v>0.01295647668</v>
      </c>
      <c r="AE54" s="28">
        <f t="shared" si="4"/>
        <v>-0.0011</v>
      </c>
      <c r="AF54" s="27">
        <f t="shared" si="5"/>
        <v>0.1809581402</v>
      </c>
      <c r="AG54" s="27">
        <f t="shared" si="6"/>
        <v>0.1664869612</v>
      </c>
      <c r="AH54" s="28" t="str">
        <f t="shared" si="7"/>
        <v>#N/A</v>
      </c>
      <c r="AI54" s="27">
        <f t="shared" si="8"/>
        <v>0.05608988728</v>
      </c>
      <c r="AJ54" s="27">
        <f t="shared" si="9"/>
        <v>0.09526823824</v>
      </c>
      <c r="AK54" s="27">
        <f t="shared" si="10"/>
        <v>1.113859204</v>
      </c>
      <c r="AL54" s="27">
        <f t="shared" si="11"/>
        <v>0.6076451256</v>
      </c>
      <c r="AM54" s="28" t="str">
        <f t="shared" si="12"/>
        <v>#N/A</v>
      </c>
      <c r="AN54" s="27">
        <f t="shared" si="13"/>
        <v>0.1151647974</v>
      </c>
      <c r="AO54" s="27">
        <f t="shared" si="14"/>
        <v>0.0987086596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210.7553019</v>
      </c>
      <c r="AB55" s="25">
        <v>0.0101</v>
      </c>
      <c r="AC55" s="14">
        <f t="shared" si="2"/>
        <v>0</v>
      </c>
      <c r="AD55" s="27">
        <f t="shared" si="3"/>
        <v>0.01295647668</v>
      </c>
      <c r="AE55" s="28" t="str">
        <f t="shared" si="4"/>
        <v>#N/A</v>
      </c>
      <c r="AF55" s="27">
        <f t="shared" si="5"/>
        <v>0.1765320223</v>
      </c>
      <c r="AG55" s="27">
        <f t="shared" si="6"/>
        <v>0.1664869612</v>
      </c>
      <c r="AH55" s="28" t="str">
        <f t="shared" si="7"/>
        <v>#N/A</v>
      </c>
      <c r="AI55" s="27">
        <f t="shared" si="8"/>
        <v>0.05623136459</v>
      </c>
      <c r="AJ55" s="27">
        <f t="shared" si="9"/>
        <v>0.09526823824</v>
      </c>
      <c r="AK55" s="27">
        <f t="shared" si="10"/>
        <v>1.038750563</v>
      </c>
      <c r="AL55" s="27">
        <f t="shared" si="11"/>
        <v>0.6076451256</v>
      </c>
      <c r="AM55" s="28" t="str">
        <f t="shared" si="12"/>
        <v>#N/A</v>
      </c>
      <c r="AN55" s="27">
        <f t="shared" si="13"/>
        <v>0.1155709648</v>
      </c>
      <c r="AO55" s="27">
        <f t="shared" si="14"/>
        <v>0.0987086596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212.9260815</v>
      </c>
      <c r="AB56" s="25">
        <v>0.0103</v>
      </c>
      <c r="AC56" s="14">
        <f t="shared" si="2"/>
        <v>0</v>
      </c>
      <c r="AD56" s="27">
        <f t="shared" si="3"/>
        <v>0.01295647668</v>
      </c>
      <c r="AE56" s="28" t="str">
        <f t="shared" si="4"/>
        <v>#N/A</v>
      </c>
      <c r="AF56" s="27">
        <f t="shared" si="5"/>
        <v>0.1449145657</v>
      </c>
      <c r="AG56" s="27">
        <f t="shared" si="6"/>
        <v>0.1664869612</v>
      </c>
      <c r="AH56" s="28" t="str">
        <f t="shared" si="7"/>
        <v>#N/A</v>
      </c>
      <c r="AI56" s="27">
        <f t="shared" si="8"/>
        <v>0.04952318098</v>
      </c>
      <c r="AJ56" s="27">
        <f t="shared" si="9"/>
        <v>0.09526823824</v>
      </c>
      <c r="AK56" s="27">
        <f t="shared" si="10"/>
        <v>1.06802766</v>
      </c>
      <c r="AL56" s="27">
        <f t="shared" si="11"/>
        <v>0.6076451256</v>
      </c>
      <c r="AM56" s="28" t="str">
        <f t="shared" si="12"/>
        <v>#N/A</v>
      </c>
      <c r="AN56" s="27">
        <f t="shared" si="13"/>
        <v>0.1148154295</v>
      </c>
      <c r="AO56" s="27">
        <f t="shared" si="14"/>
        <v>0.0987086596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215.5024871</v>
      </c>
      <c r="AB57" s="25">
        <v>0.0121</v>
      </c>
      <c r="AC57" s="14">
        <f t="shared" si="2"/>
        <v>0</v>
      </c>
      <c r="AD57" s="27">
        <f t="shared" si="3"/>
        <v>0.01295647668</v>
      </c>
      <c r="AE57" s="28" t="str">
        <f t="shared" si="4"/>
        <v>#N/A</v>
      </c>
      <c r="AF57" s="27">
        <f t="shared" si="5"/>
        <v>0.164708043</v>
      </c>
      <c r="AG57" s="27">
        <f t="shared" si="6"/>
        <v>0.1664869612</v>
      </c>
      <c r="AH57" s="28" t="str">
        <f t="shared" si="7"/>
        <v>#N/A</v>
      </c>
      <c r="AI57" s="27">
        <f t="shared" si="8"/>
        <v>0.04612954092</v>
      </c>
      <c r="AJ57" s="27">
        <f t="shared" si="9"/>
        <v>0.09526823824</v>
      </c>
      <c r="AK57" s="27">
        <f t="shared" si="10"/>
        <v>1.09898367</v>
      </c>
      <c r="AL57" s="27">
        <f t="shared" si="11"/>
        <v>0.6076451256</v>
      </c>
      <c r="AM57" s="28" t="str">
        <f t="shared" si="12"/>
        <v>#N/A</v>
      </c>
      <c r="AN57" s="27">
        <f t="shared" si="13"/>
        <v>0.1140002151</v>
      </c>
      <c r="AO57" s="27">
        <f t="shared" si="14"/>
        <v>0.0987086596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209.7485707</v>
      </c>
      <c r="AB58" s="25">
        <v>-0.0267</v>
      </c>
      <c r="AC58" s="14">
        <f t="shared" si="2"/>
        <v>-0.0267</v>
      </c>
      <c r="AD58" s="27">
        <f t="shared" si="3"/>
        <v>0.01295647668</v>
      </c>
      <c r="AE58" s="28">
        <f t="shared" si="4"/>
        <v>-0.0267</v>
      </c>
      <c r="AF58" s="27">
        <f t="shared" si="5"/>
        <v>0.1439054876</v>
      </c>
      <c r="AG58" s="27">
        <f t="shared" si="6"/>
        <v>0.1664869612</v>
      </c>
      <c r="AH58" s="28" t="str">
        <f t="shared" si="7"/>
        <v>#N/A</v>
      </c>
      <c r="AI58" s="27">
        <f t="shared" si="8"/>
        <v>0.05732081171</v>
      </c>
      <c r="AJ58" s="27">
        <f t="shared" si="9"/>
        <v>0.09526823824</v>
      </c>
      <c r="AK58" s="27">
        <f t="shared" si="10"/>
        <v>1.126295038</v>
      </c>
      <c r="AL58" s="27">
        <f t="shared" si="11"/>
        <v>0.6076451256</v>
      </c>
      <c r="AM58" s="28" t="str">
        <f t="shared" si="12"/>
        <v>#N/A</v>
      </c>
      <c r="AN58" s="27">
        <f t="shared" si="13"/>
        <v>0.1133770763</v>
      </c>
      <c r="AO58" s="27">
        <f t="shared" si="14"/>
        <v>0.0987086596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206.329669</v>
      </c>
      <c r="AB59" s="25">
        <v>-0.0163</v>
      </c>
      <c r="AC59" s="14">
        <f t="shared" si="2"/>
        <v>-0.04256479</v>
      </c>
      <c r="AD59" s="27">
        <f t="shared" si="3"/>
        <v>0.01295647668</v>
      </c>
      <c r="AE59" s="28">
        <f t="shared" si="4"/>
        <v>-0.0163</v>
      </c>
      <c r="AF59" s="27">
        <f t="shared" si="5"/>
        <v>0.09535659319</v>
      </c>
      <c r="AG59" s="27">
        <f t="shared" si="6"/>
        <v>0.1664869612</v>
      </c>
      <c r="AH59" s="28" t="str">
        <f t="shared" si="7"/>
        <v>#N/A</v>
      </c>
      <c r="AI59" s="27">
        <f t="shared" si="8"/>
        <v>0.06060791277</v>
      </c>
      <c r="AJ59" s="27">
        <f t="shared" si="9"/>
        <v>0.09526823824</v>
      </c>
      <c r="AK59" s="27">
        <f t="shared" si="10"/>
        <v>1.114131127</v>
      </c>
      <c r="AL59" s="27">
        <f t="shared" si="11"/>
        <v>0.6076451256</v>
      </c>
      <c r="AM59" s="28" t="str">
        <f t="shared" si="12"/>
        <v>#N/A</v>
      </c>
      <c r="AN59" s="27">
        <f t="shared" si="13"/>
        <v>0.114144955</v>
      </c>
      <c r="AO59" s="27">
        <f t="shared" si="14"/>
        <v>0.0987086596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201.8316822</v>
      </c>
      <c r="AB60" s="25">
        <v>-0.0218</v>
      </c>
      <c r="AC60" s="14">
        <f t="shared" si="2"/>
        <v>-0.06343687758</v>
      </c>
      <c r="AD60" s="27">
        <f t="shared" si="3"/>
        <v>0.01295647668</v>
      </c>
      <c r="AE60" s="28">
        <f t="shared" si="4"/>
        <v>-0.0218</v>
      </c>
      <c r="AF60" s="27">
        <f t="shared" si="5"/>
        <v>0.02641806635</v>
      </c>
      <c r="AG60" s="27">
        <f t="shared" si="6"/>
        <v>0.1664869612</v>
      </c>
      <c r="AH60" s="28" t="str">
        <f t="shared" si="7"/>
        <v>#N/A</v>
      </c>
      <c r="AI60" s="27">
        <f t="shared" si="8"/>
        <v>0.05300061749</v>
      </c>
      <c r="AJ60" s="27">
        <f t="shared" si="9"/>
        <v>0.09526823824</v>
      </c>
      <c r="AK60" s="27">
        <f t="shared" si="10"/>
        <v>1.134747269</v>
      </c>
      <c r="AL60" s="27">
        <f t="shared" si="11"/>
        <v>0.6076451256</v>
      </c>
      <c r="AM60" s="28" t="str">
        <f t="shared" si="12"/>
        <v>#N/A</v>
      </c>
      <c r="AN60" s="27">
        <f t="shared" si="13"/>
        <v>0.1129198907</v>
      </c>
      <c r="AO60" s="27">
        <f t="shared" si="14"/>
        <v>0.0987086596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197.7546822</v>
      </c>
      <c r="AB61" s="25">
        <v>-0.0202</v>
      </c>
      <c r="AC61" s="14">
        <f t="shared" si="2"/>
        <v>-0.08235545265</v>
      </c>
      <c r="AD61" s="27">
        <f t="shared" si="3"/>
        <v>0.01295647668</v>
      </c>
      <c r="AE61" s="28">
        <f t="shared" si="4"/>
        <v>-0.0202</v>
      </c>
      <c r="AF61" s="27">
        <f t="shared" si="5"/>
        <v>-0.004568522805</v>
      </c>
      <c r="AG61" s="27">
        <f t="shared" si="6"/>
        <v>0.1664869612</v>
      </c>
      <c r="AH61" s="28">
        <f t="shared" si="7"/>
        <v>-0.004568522805</v>
      </c>
      <c r="AI61" s="27">
        <f t="shared" si="8"/>
        <v>0.05662016184</v>
      </c>
      <c r="AJ61" s="27">
        <f t="shared" si="9"/>
        <v>0.09526823824</v>
      </c>
      <c r="AK61" s="27">
        <f t="shared" si="10"/>
        <v>1.052698102</v>
      </c>
      <c r="AL61" s="27">
        <f t="shared" si="11"/>
        <v>0.6076451256</v>
      </c>
      <c r="AM61" s="28" t="str">
        <f t="shared" si="12"/>
        <v>#N/A</v>
      </c>
      <c r="AN61" s="27">
        <f t="shared" si="13"/>
        <v>0.1156750173</v>
      </c>
      <c r="AO61" s="27">
        <f t="shared" si="14"/>
        <v>0.0987086596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201.1560627</v>
      </c>
      <c r="AB62" s="35">
        <v>0.0172</v>
      </c>
      <c r="AC62" s="14">
        <f t="shared" si="2"/>
        <v>-0.06657196644</v>
      </c>
      <c r="AD62" s="27">
        <f t="shared" si="3"/>
        <v>0.01295647668</v>
      </c>
      <c r="AE62" s="28" t="str">
        <f t="shared" si="4"/>
        <v>#N/A</v>
      </c>
      <c r="AF62" s="36">
        <f t="shared" si="5"/>
        <v>-0.005057582192</v>
      </c>
      <c r="AG62" s="27">
        <f t="shared" si="6"/>
        <v>0.1664869612</v>
      </c>
      <c r="AH62" s="37">
        <f t="shared" si="7"/>
        <v>-0.005057582192</v>
      </c>
      <c r="AI62" s="36">
        <f t="shared" si="8"/>
        <v>0.05644910821</v>
      </c>
      <c r="AJ62" s="27">
        <f t="shared" si="9"/>
        <v>0.09526823824</v>
      </c>
      <c r="AK62" s="27">
        <f t="shared" si="10"/>
        <v>0.7790655462</v>
      </c>
      <c r="AL62" s="27">
        <f t="shared" si="11"/>
        <v>0.6076451256</v>
      </c>
      <c r="AM62" s="28" t="str">
        <f t="shared" si="12"/>
        <v>#N/A</v>
      </c>
      <c r="AN62" s="27">
        <f t="shared" si="13"/>
        <v>0.0980008552</v>
      </c>
      <c r="AO62" s="27">
        <f t="shared" si="14"/>
        <v>0.0987086596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204.2337505</v>
      </c>
      <c r="AB63" s="25">
        <v>0.0153</v>
      </c>
      <c r="AC63" s="14">
        <f t="shared" si="2"/>
        <v>-0.05229051752</v>
      </c>
      <c r="AD63" s="27">
        <f t="shared" si="3"/>
        <v>0.01295647668</v>
      </c>
      <c r="AE63" s="28" t="str">
        <f t="shared" si="4"/>
        <v>#N/A</v>
      </c>
      <c r="AF63" s="27">
        <f t="shared" si="5"/>
        <v>0.001849684419</v>
      </c>
      <c r="AG63" s="27">
        <f t="shared" si="6"/>
        <v>0.1664869612</v>
      </c>
      <c r="AH63" s="28" t="str">
        <f t="shared" si="7"/>
        <v>#N/A</v>
      </c>
      <c r="AI63" s="27">
        <f t="shared" si="8"/>
        <v>0.05802454026</v>
      </c>
      <c r="AJ63" s="27">
        <f t="shared" si="9"/>
        <v>0.09526823824</v>
      </c>
      <c r="AK63" s="27">
        <f t="shared" si="10"/>
        <v>0.7363898231</v>
      </c>
      <c r="AL63" s="27">
        <f t="shared" si="11"/>
        <v>0.6076451256</v>
      </c>
      <c r="AM63" s="37" t="str">
        <f t="shared" si="12"/>
        <v>#N/A</v>
      </c>
      <c r="AN63" s="27">
        <f t="shared" si="13"/>
        <v>0.09680971026</v>
      </c>
      <c r="AO63" s="27">
        <f t="shared" si="14"/>
        <v>0.0987086596</v>
      </c>
      <c r="AP63" s="27">
        <f t="shared" ref="AP63:AP192" si="15">SUMPRODUCT(PRODUCT(AB3:AB62+1)-1)</f>
        <v>1.011560627</v>
      </c>
      <c r="AQ63" s="27">
        <f t="shared" ref="AQ63:AQ192" si="16">AVERAGE($AP$63:$AP$281)</f>
        <v>1.118326186</v>
      </c>
      <c r="AR63" s="28" t="str">
        <f t="shared" ref="AR63:AR192" si="17">IF(AP63&lt;0,AP63,NA())</f>
        <v>#N/A</v>
      </c>
      <c r="AS63" s="27">
        <f t="shared" ref="AS63:AS192" si="18">STDEV(AB3:AB62)*SQRT(12)</f>
        <v>0.1360240851</v>
      </c>
      <c r="AT63" s="27">
        <f t="shared" ref="AT63:AT192" si="19">AVERAGE($AS$63:$AS$288)</f>
        <v>0.09762702932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214.9151757</v>
      </c>
      <c r="AB64" s="25">
        <v>0.0523</v>
      </c>
      <c r="AC64" s="14">
        <f t="shared" si="2"/>
        <v>-0.002725311589</v>
      </c>
      <c r="AD64" s="27">
        <f t="shared" si="3"/>
        <v>0.01295647668</v>
      </c>
      <c r="AE64" s="28" t="str">
        <f t="shared" si="4"/>
        <v>#N/A</v>
      </c>
      <c r="AF64" s="27">
        <f t="shared" si="5"/>
        <v>0.03692969698</v>
      </c>
      <c r="AG64" s="27">
        <f t="shared" si="6"/>
        <v>0.1664869612</v>
      </c>
      <c r="AH64" s="28" t="str">
        <f t="shared" si="7"/>
        <v>#N/A</v>
      </c>
      <c r="AI64" s="27">
        <f t="shared" si="8"/>
        <v>0.07687219618</v>
      </c>
      <c r="AJ64" s="27">
        <f t="shared" si="9"/>
        <v>0.09526823824</v>
      </c>
      <c r="AK64" s="27">
        <f t="shared" si="10"/>
        <v>0.7204611958</v>
      </c>
      <c r="AL64" s="27">
        <f t="shared" si="11"/>
        <v>0.6076451256</v>
      </c>
      <c r="AM64" s="28" t="str">
        <f t="shared" si="12"/>
        <v>#N/A</v>
      </c>
      <c r="AN64" s="27">
        <f t="shared" si="13"/>
        <v>0.09666599146</v>
      </c>
      <c r="AO64" s="27">
        <f t="shared" si="14"/>
        <v>0.0987086596</v>
      </c>
      <c r="AP64" s="27">
        <f t="shared" si="15"/>
        <v>1.096855755</v>
      </c>
      <c r="AQ64" s="27">
        <f t="shared" si="16"/>
        <v>1.118326186</v>
      </c>
      <c r="AR64" s="28" t="str">
        <f t="shared" si="17"/>
        <v>#N/A</v>
      </c>
      <c r="AS64" s="27">
        <f t="shared" si="18"/>
        <v>0.1348981309</v>
      </c>
      <c r="AT64" s="27">
        <f t="shared" si="19"/>
        <v>0.09762702932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222.7810711</v>
      </c>
      <c r="AB65" s="25">
        <v>0.0366</v>
      </c>
      <c r="AC65" s="14">
        <f t="shared" si="2"/>
        <v>0</v>
      </c>
      <c r="AD65" s="27">
        <f t="shared" si="3"/>
        <v>0.01295647668</v>
      </c>
      <c r="AE65" s="28" t="str">
        <f t="shared" si="4"/>
        <v>#N/A</v>
      </c>
      <c r="AF65" s="27">
        <f t="shared" si="5"/>
        <v>0.0665621392</v>
      </c>
      <c r="AG65" s="27">
        <f t="shared" si="6"/>
        <v>0.1664869612</v>
      </c>
      <c r="AH65" s="28" t="str">
        <f t="shared" si="7"/>
        <v>#N/A</v>
      </c>
      <c r="AI65" s="27">
        <f t="shared" si="8"/>
        <v>0.08381336409</v>
      </c>
      <c r="AJ65" s="27">
        <f t="shared" si="9"/>
        <v>0.09526823824</v>
      </c>
      <c r="AK65" s="27">
        <f t="shared" si="10"/>
        <v>0.674009539</v>
      </c>
      <c r="AL65" s="27">
        <f t="shared" si="11"/>
        <v>0.6076451256</v>
      </c>
      <c r="AM65" s="28" t="str">
        <f t="shared" si="12"/>
        <v>#N/A</v>
      </c>
      <c r="AN65" s="27">
        <f t="shared" si="13"/>
        <v>0.09114894979</v>
      </c>
      <c r="AO65" s="27">
        <f t="shared" si="14"/>
        <v>0.0987086596</v>
      </c>
      <c r="AP65" s="27">
        <f t="shared" si="15"/>
        <v>1.141629924</v>
      </c>
      <c r="AQ65" s="27">
        <f t="shared" si="16"/>
        <v>1.118326186</v>
      </c>
      <c r="AR65" s="28" t="str">
        <f t="shared" si="17"/>
        <v>#N/A</v>
      </c>
      <c r="AS65" s="27">
        <f t="shared" si="18"/>
        <v>0.1358225636</v>
      </c>
      <c r="AT65" s="27">
        <f t="shared" si="19"/>
        <v>0.09762702932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232.6725506</v>
      </c>
      <c r="AB66" s="25">
        <v>0.0444</v>
      </c>
      <c r="AC66" s="14">
        <f t="shared" si="2"/>
        <v>0</v>
      </c>
      <c r="AD66" s="27">
        <f t="shared" si="3"/>
        <v>0.01295647668</v>
      </c>
      <c r="AE66" s="28" t="str">
        <f t="shared" si="4"/>
        <v>#N/A</v>
      </c>
      <c r="AF66" s="27">
        <f t="shared" si="5"/>
        <v>0.1151441568</v>
      </c>
      <c r="AG66" s="27">
        <f t="shared" si="6"/>
        <v>0.1664869612</v>
      </c>
      <c r="AH66" s="28" t="str">
        <f t="shared" si="7"/>
        <v>#N/A</v>
      </c>
      <c r="AI66" s="27">
        <f t="shared" si="8"/>
        <v>0.09178692222</v>
      </c>
      <c r="AJ66" s="27">
        <f t="shared" si="9"/>
        <v>0.09526823824</v>
      </c>
      <c r="AK66" s="27">
        <f t="shared" si="10"/>
        <v>0.7206527398</v>
      </c>
      <c r="AL66" s="27">
        <f t="shared" si="11"/>
        <v>0.6076451256</v>
      </c>
      <c r="AM66" s="28" t="str">
        <f t="shared" si="12"/>
        <v>#N/A</v>
      </c>
      <c r="AN66" s="27">
        <f t="shared" si="13"/>
        <v>0.09192939061</v>
      </c>
      <c r="AO66" s="27">
        <f t="shared" si="14"/>
        <v>0.0987086596</v>
      </c>
      <c r="AP66" s="27">
        <f t="shared" si="15"/>
        <v>1.220235603</v>
      </c>
      <c r="AQ66" s="27">
        <f t="shared" si="16"/>
        <v>1.118326186</v>
      </c>
      <c r="AR66" s="28" t="str">
        <f t="shared" si="17"/>
        <v>#N/A</v>
      </c>
      <c r="AS66" s="27">
        <f t="shared" si="18"/>
        <v>0.1360655769</v>
      </c>
      <c r="AT66" s="27">
        <f t="shared" si="19"/>
        <v>0.09762702932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242.5378668</v>
      </c>
      <c r="AB67" s="25">
        <v>0.0424</v>
      </c>
      <c r="AC67" s="14">
        <f t="shared" si="2"/>
        <v>0</v>
      </c>
      <c r="AD67" s="27">
        <f t="shared" si="3"/>
        <v>0.01295647668</v>
      </c>
      <c r="AE67" s="28" t="str">
        <f t="shared" si="4"/>
        <v>#N/A</v>
      </c>
      <c r="AF67" s="27">
        <f t="shared" si="5"/>
        <v>0.1508031571</v>
      </c>
      <c r="AG67" s="27">
        <f t="shared" si="6"/>
        <v>0.1664869612</v>
      </c>
      <c r="AH67" s="28" t="str">
        <f t="shared" si="7"/>
        <v>#N/A</v>
      </c>
      <c r="AI67" s="27">
        <f t="shared" si="8"/>
        <v>0.09754241968</v>
      </c>
      <c r="AJ67" s="27">
        <f t="shared" si="9"/>
        <v>0.09526823824</v>
      </c>
      <c r="AK67" s="27">
        <f t="shared" si="10"/>
        <v>0.7559602516</v>
      </c>
      <c r="AL67" s="27">
        <f t="shared" si="11"/>
        <v>0.6076451256</v>
      </c>
      <c r="AM67" s="28" t="str">
        <f t="shared" si="12"/>
        <v>#N/A</v>
      </c>
      <c r="AN67" s="27">
        <f t="shared" si="13"/>
        <v>0.09333494982</v>
      </c>
      <c r="AO67" s="27">
        <f t="shared" si="14"/>
        <v>0.0987086596</v>
      </c>
      <c r="AP67" s="27">
        <f t="shared" si="15"/>
        <v>1.231989666</v>
      </c>
      <c r="AQ67" s="27">
        <f t="shared" si="16"/>
        <v>1.118326186</v>
      </c>
      <c r="AR67" s="28" t="str">
        <f t="shared" si="17"/>
        <v>#N/A</v>
      </c>
      <c r="AS67" s="27">
        <f t="shared" si="18"/>
        <v>0.1362912648</v>
      </c>
      <c r="AT67" s="27">
        <f t="shared" si="19"/>
        <v>0.09762702932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250.8326618</v>
      </c>
      <c r="AB68" s="25">
        <v>0.0342</v>
      </c>
      <c r="AC68" s="14">
        <f t="shared" si="2"/>
        <v>0</v>
      </c>
      <c r="AD68" s="27">
        <f t="shared" si="3"/>
        <v>0.01295647668</v>
      </c>
      <c r="AE68" s="28" t="str">
        <f t="shared" si="4"/>
        <v>#N/A</v>
      </c>
      <c r="AF68" s="27">
        <f t="shared" si="5"/>
        <v>0.1780269475</v>
      </c>
      <c r="AG68" s="27">
        <f t="shared" si="6"/>
        <v>0.1664869612</v>
      </c>
      <c r="AH68" s="28" t="str">
        <f t="shared" si="7"/>
        <v>#N/A</v>
      </c>
      <c r="AI68" s="27">
        <f t="shared" si="8"/>
        <v>0.09995065601</v>
      </c>
      <c r="AJ68" s="27">
        <f t="shared" si="9"/>
        <v>0.09526823824</v>
      </c>
      <c r="AK68" s="27">
        <f t="shared" si="10"/>
        <v>0.7315419225</v>
      </c>
      <c r="AL68" s="27">
        <f t="shared" si="11"/>
        <v>0.6076451256</v>
      </c>
      <c r="AM68" s="28" t="str">
        <f t="shared" si="12"/>
        <v>#N/A</v>
      </c>
      <c r="AN68" s="27">
        <f t="shared" si="13"/>
        <v>0.09148905321</v>
      </c>
      <c r="AO68" s="27">
        <f t="shared" si="14"/>
        <v>0.0987086596</v>
      </c>
      <c r="AP68" s="27">
        <f t="shared" si="15"/>
        <v>1.300628921</v>
      </c>
      <c r="AQ68" s="27">
        <f t="shared" si="16"/>
        <v>1.118326186</v>
      </c>
      <c r="AR68" s="28" t="str">
        <f t="shared" si="17"/>
        <v>#N/A</v>
      </c>
      <c r="AS68" s="27">
        <f t="shared" si="18"/>
        <v>0.1368641271</v>
      </c>
      <c r="AT68" s="27">
        <f t="shared" si="19"/>
        <v>0.09762702932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259.5616385</v>
      </c>
      <c r="AB69" s="25">
        <v>0.0348</v>
      </c>
      <c r="AC69" s="14">
        <f t="shared" si="2"/>
        <v>0</v>
      </c>
      <c r="AD69" s="27">
        <f t="shared" si="3"/>
        <v>0.01295647668</v>
      </c>
      <c r="AE69" s="28" t="str">
        <f t="shared" si="4"/>
        <v>#N/A</v>
      </c>
      <c r="AF69" s="27">
        <f t="shared" si="5"/>
        <v>0.2044484589</v>
      </c>
      <c r="AG69" s="27">
        <f t="shared" si="6"/>
        <v>0.1664869612</v>
      </c>
      <c r="AH69" s="28" t="str">
        <f t="shared" si="7"/>
        <v>#N/A</v>
      </c>
      <c r="AI69" s="27">
        <f t="shared" si="8"/>
        <v>0.1020055435</v>
      </c>
      <c r="AJ69" s="27">
        <f t="shared" si="9"/>
        <v>0.09526823824</v>
      </c>
      <c r="AK69" s="27">
        <f t="shared" si="10"/>
        <v>0.7690019324</v>
      </c>
      <c r="AL69" s="27">
        <f t="shared" si="11"/>
        <v>0.6076451256</v>
      </c>
      <c r="AM69" s="28" t="str">
        <f t="shared" si="12"/>
        <v>#N/A</v>
      </c>
      <c r="AN69" s="27">
        <f t="shared" si="13"/>
        <v>0.09208180369</v>
      </c>
      <c r="AO69" s="27">
        <f t="shared" si="14"/>
        <v>0.0987086596</v>
      </c>
      <c r="AP69" s="27">
        <f t="shared" si="15"/>
        <v>1.354587263</v>
      </c>
      <c r="AQ69" s="27">
        <f t="shared" si="16"/>
        <v>1.118326186</v>
      </c>
      <c r="AR69" s="28" t="str">
        <f t="shared" si="17"/>
        <v>#N/A</v>
      </c>
      <c r="AS69" s="27">
        <f t="shared" si="18"/>
        <v>0.137124946</v>
      </c>
      <c r="AT69" s="27">
        <f t="shared" si="19"/>
        <v>0.09762702932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278.0943395</v>
      </c>
      <c r="AB70" s="25">
        <v>0.0714</v>
      </c>
      <c r="AC70" s="14">
        <f t="shared" si="2"/>
        <v>0</v>
      </c>
      <c r="AD70" s="27">
        <f t="shared" si="3"/>
        <v>0.01295647668</v>
      </c>
      <c r="AE70" s="28" t="str">
        <f t="shared" si="4"/>
        <v>#N/A</v>
      </c>
      <c r="AF70" s="27">
        <f t="shared" si="5"/>
        <v>0.3258461717</v>
      </c>
      <c r="AG70" s="27">
        <f t="shared" si="6"/>
        <v>0.1664869612</v>
      </c>
      <c r="AH70" s="28" t="str">
        <f t="shared" si="7"/>
        <v>#N/A</v>
      </c>
      <c r="AI70" s="27">
        <f t="shared" si="8"/>
        <v>0.1043351375</v>
      </c>
      <c r="AJ70" s="27">
        <f t="shared" si="9"/>
        <v>0.09526823824</v>
      </c>
      <c r="AK70" s="27">
        <f t="shared" si="10"/>
        <v>0.7525736713</v>
      </c>
      <c r="AL70" s="27">
        <f t="shared" si="11"/>
        <v>0.6076451256</v>
      </c>
      <c r="AM70" s="28" t="str">
        <f t="shared" si="12"/>
        <v>#N/A</v>
      </c>
      <c r="AN70" s="27">
        <f t="shared" si="13"/>
        <v>0.09122996793</v>
      </c>
      <c r="AO70" s="27">
        <f t="shared" si="14"/>
        <v>0.0987086596</v>
      </c>
      <c r="AP70" s="27">
        <f t="shared" si="15"/>
        <v>1.141248704</v>
      </c>
      <c r="AQ70" s="27">
        <f t="shared" si="16"/>
        <v>1.118326186</v>
      </c>
      <c r="AR70" s="28" t="str">
        <f t="shared" si="17"/>
        <v>#N/A</v>
      </c>
      <c r="AS70" s="27">
        <f t="shared" si="18"/>
        <v>0.1256205937</v>
      </c>
      <c r="AT70" s="27">
        <f t="shared" si="19"/>
        <v>0.09762702932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285.880981</v>
      </c>
      <c r="AB71" s="25">
        <v>0.028</v>
      </c>
      <c r="AC71" s="14">
        <f t="shared" si="2"/>
        <v>0</v>
      </c>
      <c r="AD71" s="27">
        <f t="shared" si="3"/>
        <v>0.01295647668</v>
      </c>
      <c r="AE71" s="28" t="str">
        <f t="shared" si="4"/>
        <v>#N/A</v>
      </c>
      <c r="AF71" s="27">
        <f t="shared" si="5"/>
        <v>0.3855544012</v>
      </c>
      <c r="AG71" s="27">
        <f t="shared" si="6"/>
        <v>0.1664869612</v>
      </c>
      <c r="AH71" s="28" t="str">
        <f t="shared" si="7"/>
        <v>#N/A</v>
      </c>
      <c r="AI71" s="27">
        <f t="shared" si="8"/>
        <v>0.09452305154</v>
      </c>
      <c r="AJ71" s="27">
        <f t="shared" si="9"/>
        <v>0.09526823824</v>
      </c>
      <c r="AK71" s="27">
        <f t="shared" si="10"/>
        <v>0.8515998732</v>
      </c>
      <c r="AL71" s="27">
        <f t="shared" si="11"/>
        <v>0.6076451256</v>
      </c>
      <c r="AM71" s="28" t="str">
        <f t="shared" si="12"/>
        <v>#N/A</v>
      </c>
      <c r="AN71" s="27">
        <f t="shared" si="13"/>
        <v>0.09664965253</v>
      </c>
      <c r="AO71" s="27">
        <f t="shared" si="14"/>
        <v>0.0987086596</v>
      </c>
      <c r="AP71" s="27">
        <f t="shared" si="15"/>
        <v>1.637845075</v>
      </c>
      <c r="AQ71" s="27">
        <f t="shared" si="16"/>
        <v>1.118326186</v>
      </c>
      <c r="AR71" s="28" t="str">
        <f t="shared" si="17"/>
        <v>#N/A</v>
      </c>
      <c r="AS71" s="27">
        <f t="shared" si="18"/>
        <v>0.1101159591</v>
      </c>
      <c r="AT71" s="27">
        <f t="shared" si="19"/>
        <v>0.09762702932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287.2817978</v>
      </c>
      <c r="AB72" s="25">
        <v>0.0049</v>
      </c>
      <c r="AC72" s="14">
        <f t="shared" si="2"/>
        <v>0</v>
      </c>
      <c r="AD72" s="27">
        <f t="shared" si="3"/>
        <v>0.01295647668</v>
      </c>
      <c r="AE72" s="28" t="str">
        <f t="shared" si="4"/>
        <v>#N/A</v>
      </c>
      <c r="AF72" s="27">
        <f t="shared" si="5"/>
        <v>0.4233731525</v>
      </c>
      <c r="AG72" s="27">
        <f t="shared" si="6"/>
        <v>0.1664869612</v>
      </c>
      <c r="AH72" s="28" t="str">
        <f t="shared" si="7"/>
        <v>#N/A</v>
      </c>
      <c r="AI72" s="27">
        <f t="shared" si="8"/>
        <v>0.08217796099</v>
      </c>
      <c r="AJ72" s="27">
        <f t="shared" si="9"/>
        <v>0.09526823824</v>
      </c>
      <c r="AK72" s="27">
        <f t="shared" si="10"/>
        <v>0.8898378373</v>
      </c>
      <c r="AL72" s="27">
        <f t="shared" si="11"/>
        <v>0.6076451256</v>
      </c>
      <c r="AM72" s="28" t="str">
        <f t="shared" si="12"/>
        <v>#N/A</v>
      </c>
      <c r="AN72" s="27">
        <f t="shared" si="13"/>
        <v>0.096626079</v>
      </c>
      <c r="AO72" s="27">
        <f t="shared" si="14"/>
        <v>0.0987086596</v>
      </c>
      <c r="AP72" s="27">
        <f t="shared" si="15"/>
        <v>1.683262158</v>
      </c>
      <c r="AQ72" s="27">
        <f t="shared" si="16"/>
        <v>1.118326186</v>
      </c>
      <c r="AR72" s="28" t="str">
        <f t="shared" si="17"/>
        <v>#N/A</v>
      </c>
      <c r="AS72" s="27">
        <f t="shared" si="18"/>
        <v>0.1101923156</v>
      </c>
      <c r="AT72" s="27">
        <f t="shared" si="19"/>
        <v>0.09762702932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281.1052391</v>
      </c>
      <c r="AB73" s="25">
        <v>-0.0215</v>
      </c>
      <c r="AC73" s="14">
        <f t="shared" si="2"/>
        <v>-0.0215</v>
      </c>
      <c r="AD73" s="27">
        <f t="shared" si="3"/>
        <v>0.01295647668</v>
      </c>
      <c r="AE73" s="28">
        <f t="shared" si="4"/>
        <v>-0.0215</v>
      </c>
      <c r="AF73" s="27">
        <f t="shared" si="5"/>
        <v>0.4214846191</v>
      </c>
      <c r="AG73" s="27">
        <f t="shared" si="6"/>
        <v>0.1664869612</v>
      </c>
      <c r="AH73" s="28" t="str">
        <f t="shared" si="7"/>
        <v>#N/A</v>
      </c>
      <c r="AI73" s="27">
        <f t="shared" si="8"/>
        <v>0.08305179107</v>
      </c>
      <c r="AJ73" s="27">
        <f t="shared" si="9"/>
        <v>0.09526823824</v>
      </c>
      <c r="AK73" s="27">
        <f t="shared" si="10"/>
        <v>0.8468326779</v>
      </c>
      <c r="AL73" s="27">
        <f t="shared" si="11"/>
        <v>0.6076451256</v>
      </c>
      <c r="AM73" s="28" t="str">
        <f t="shared" si="12"/>
        <v>#N/A</v>
      </c>
      <c r="AN73" s="27">
        <f t="shared" si="13"/>
        <v>0.0967325754</v>
      </c>
      <c r="AO73" s="27">
        <f t="shared" si="14"/>
        <v>0.0987086596</v>
      </c>
      <c r="AP73" s="27">
        <f t="shared" si="15"/>
        <v>1.72888386</v>
      </c>
      <c r="AQ73" s="27">
        <f t="shared" si="16"/>
        <v>1.118326186</v>
      </c>
      <c r="AR73" s="28" t="str">
        <f t="shared" si="17"/>
        <v>#N/A</v>
      </c>
      <c r="AS73" s="27">
        <f t="shared" si="18"/>
        <v>0.1095482896</v>
      </c>
      <c r="AT73" s="27">
        <f t="shared" si="19"/>
        <v>0.09762702932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281.9485548</v>
      </c>
      <c r="AB74" s="35">
        <v>0.003</v>
      </c>
      <c r="AC74" s="14">
        <f t="shared" si="2"/>
        <v>-0.0185645</v>
      </c>
      <c r="AD74" s="27">
        <f t="shared" si="3"/>
        <v>0.01295647668</v>
      </c>
      <c r="AE74" s="28" t="str">
        <f t="shared" si="4"/>
        <v>#N/A</v>
      </c>
      <c r="AF74" s="36">
        <f t="shared" si="5"/>
        <v>0.4016408503</v>
      </c>
      <c r="AG74" s="27">
        <f t="shared" si="6"/>
        <v>0.1664869612</v>
      </c>
      <c r="AH74" s="37" t="str">
        <f t="shared" si="7"/>
        <v>#N/A</v>
      </c>
      <c r="AI74" s="36">
        <f t="shared" si="8"/>
        <v>0.08657833027</v>
      </c>
      <c r="AJ74" s="27">
        <f t="shared" si="9"/>
        <v>0.09526823824</v>
      </c>
      <c r="AK74" s="27">
        <f t="shared" si="10"/>
        <v>0.7918946706</v>
      </c>
      <c r="AL74" s="27">
        <f t="shared" si="11"/>
        <v>0.6076451256</v>
      </c>
      <c r="AM74" s="28" t="str">
        <f t="shared" si="12"/>
        <v>#N/A</v>
      </c>
      <c r="AN74" s="27">
        <f t="shared" si="13"/>
        <v>0.09921458562</v>
      </c>
      <c r="AO74" s="27">
        <f t="shared" si="14"/>
        <v>0.0987086596</v>
      </c>
      <c r="AP74" s="27">
        <f t="shared" si="15"/>
        <v>1.741210202</v>
      </c>
      <c r="AQ74" s="27">
        <f t="shared" si="16"/>
        <v>1.118326186</v>
      </c>
      <c r="AR74" s="28" t="str">
        <f t="shared" si="17"/>
        <v>#N/A</v>
      </c>
      <c r="AS74" s="27">
        <f t="shared" si="18"/>
        <v>0.1092121448</v>
      </c>
      <c r="AT74" s="27">
        <f t="shared" si="19"/>
        <v>0.09762702932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289.138243</v>
      </c>
      <c r="AB75" s="25">
        <v>0.0255</v>
      </c>
      <c r="AC75" s="14">
        <f t="shared" si="2"/>
        <v>0</v>
      </c>
      <c r="AD75" s="27">
        <f t="shared" si="3"/>
        <v>0.01295647668</v>
      </c>
      <c r="AE75" s="28" t="str">
        <f t="shared" si="4"/>
        <v>#N/A</v>
      </c>
      <c r="AF75" s="27">
        <f t="shared" si="5"/>
        <v>0.4157221432</v>
      </c>
      <c r="AG75" s="27">
        <f t="shared" si="6"/>
        <v>0.1664869612</v>
      </c>
      <c r="AH75" s="28" t="str">
        <f t="shared" si="7"/>
        <v>#N/A</v>
      </c>
      <c r="AI75" s="27">
        <f t="shared" si="8"/>
        <v>0.08543441929</v>
      </c>
      <c r="AJ75" s="27">
        <f t="shared" si="9"/>
        <v>0.09526823824</v>
      </c>
      <c r="AK75" s="27">
        <f t="shared" si="10"/>
        <v>0.6787505647</v>
      </c>
      <c r="AL75" s="27">
        <f t="shared" si="11"/>
        <v>0.6076451256</v>
      </c>
      <c r="AM75" s="37" t="str">
        <f t="shared" si="12"/>
        <v>#N/A</v>
      </c>
      <c r="AN75" s="27">
        <f t="shared" si="13"/>
        <v>0.09417775847</v>
      </c>
      <c r="AO75" s="27">
        <f t="shared" si="14"/>
        <v>0.0987086596</v>
      </c>
      <c r="AP75" s="27">
        <f t="shared" si="15"/>
        <v>1.741756913</v>
      </c>
      <c r="AQ75" s="27">
        <f t="shared" si="16"/>
        <v>1.118326186</v>
      </c>
      <c r="AR75" s="28" t="str">
        <f t="shared" si="17"/>
        <v>#N/A</v>
      </c>
      <c r="AS75" s="27">
        <f t="shared" si="18"/>
        <v>0.1092067352</v>
      </c>
      <c r="AT75" s="27">
        <f t="shared" si="19"/>
        <v>0.09762702932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290.9887277</v>
      </c>
      <c r="AB76" s="25">
        <v>0.0064</v>
      </c>
      <c r="AC76" s="14">
        <f t="shared" si="2"/>
        <v>0</v>
      </c>
      <c r="AD76" s="27">
        <f t="shared" si="3"/>
        <v>0.01295647668</v>
      </c>
      <c r="AE76" s="28" t="str">
        <f t="shared" si="4"/>
        <v>#N/A</v>
      </c>
      <c r="AF76" s="27">
        <f t="shared" si="5"/>
        <v>0.3539701272</v>
      </c>
      <c r="AG76" s="27">
        <f t="shared" si="6"/>
        <v>0.1664869612</v>
      </c>
      <c r="AH76" s="28" t="str">
        <f t="shared" si="7"/>
        <v>#N/A</v>
      </c>
      <c r="AI76" s="27">
        <f t="shared" si="8"/>
        <v>0.084493932</v>
      </c>
      <c r="AJ76" s="27">
        <f t="shared" si="9"/>
        <v>0.09526823824</v>
      </c>
      <c r="AK76" s="27">
        <f t="shared" si="10"/>
        <v>0.5903544611</v>
      </c>
      <c r="AL76" s="27">
        <f t="shared" si="11"/>
        <v>0.6076451256</v>
      </c>
      <c r="AM76" s="28" t="str">
        <f t="shared" si="12"/>
        <v>#N/A</v>
      </c>
      <c r="AN76" s="27">
        <f t="shared" si="13"/>
        <v>0.08548797019</v>
      </c>
      <c r="AO76" s="27">
        <f t="shared" si="14"/>
        <v>0.0987086596</v>
      </c>
      <c r="AP76" s="27">
        <f t="shared" si="15"/>
        <v>1.763585329</v>
      </c>
      <c r="AQ76" s="27">
        <f t="shared" si="16"/>
        <v>1.118326186</v>
      </c>
      <c r="AR76" s="28" t="str">
        <f t="shared" si="17"/>
        <v>#N/A</v>
      </c>
      <c r="AS76" s="27">
        <f t="shared" si="18"/>
        <v>0.1092664205</v>
      </c>
      <c r="AT76" s="27">
        <f t="shared" si="19"/>
        <v>0.09762702932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293.2584398</v>
      </c>
      <c r="AB77" s="25">
        <v>0.0078</v>
      </c>
      <c r="AC77" s="14">
        <f t="shared" si="2"/>
        <v>0</v>
      </c>
      <c r="AD77" s="27">
        <f t="shared" si="3"/>
        <v>0.01295647668</v>
      </c>
      <c r="AE77" s="28" t="str">
        <f t="shared" si="4"/>
        <v>#N/A</v>
      </c>
      <c r="AF77" s="27">
        <f t="shared" si="5"/>
        <v>0.3163525895</v>
      </c>
      <c r="AG77" s="27">
        <f t="shared" si="6"/>
        <v>0.1664869612</v>
      </c>
      <c r="AH77" s="28" t="str">
        <f t="shared" si="7"/>
        <v>#N/A</v>
      </c>
      <c r="AI77" s="27">
        <f t="shared" si="8"/>
        <v>0.085397014</v>
      </c>
      <c r="AJ77" s="27">
        <f t="shared" si="9"/>
        <v>0.09526823824</v>
      </c>
      <c r="AK77" s="27">
        <f t="shared" si="10"/>
        <v>0.6770041174</v>
      </c>
      <c r="AL77" s="27">
        <f t="shared" si="11"/>
        <v>0.6076451256</v>
      </c>
      <c r="AM77" s="28" t="str">
        <f t="shared" si="12"/>
        <v>#N/A</v>
      </c>
      <c r="AN77" s="27">
        <f t="shared" si="13"/>
        <v>0.07817037985</v>
      </c>
      <c r="AO77" s="27">
        <f t="shared" si="14"/>
        <v>0.0987086596</v>
      </c>
      <c r="AP77" s="27">
        <f t="shared" si="15"/>
        <v>1.828508365</v>
      </c>
      <c r="AQ77" s="27">
        <f t="shared" si="16"/>
        <v>1.118326186</v>
      </c>
      <c r="AR77" s="28" t="str">
        <f t="shared" si="17"/>
        <v>#N/A</v>
      </c>
      <c r="AS77" s="27">
        <f t="shared" si="18"/>
        <v>0.1082771665</v>
      </c>
      <c r="AT77" s="27">
        <f t="shared" si="19"/>
        <v>0.09762702932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294.7833837</v>
      </c>
      <c r="AB78" s="25">
        <v>0.0052</v>
      </c>
      <c r="AC78" s="14">
        <f t="shared" si="2"/>
        <v>0</v>
      </c>
      <c r="AD78" s="27">
        <f t="shared" si="3"/>
        <v>0.01295647668</v>
      </c>
      <c r="AE78" s="28" t="str">
        <f t="shared" si="4"/>
        <v>#N/A</v>
      </c>
      <c r="AF78" s="27">
        <f t="shared" si="5"/>
        <v>0.2669452537</v>
      </c>
      <c r="AG78" s="27">
        <f t="shared" si="6"/>
        <v>0.1664869612</v>
      </c>
      <c r="AH78" s="28" t="str">
        <f t="shared" si="7"/>
        <v>#N/A</v>
      </c>
      <c r="AI78" s="27">
        <f t="shared" si="8"/>
        <v>0.08388552264</v>
      </c>
      <c r="AJ78" s="27">
        <f t="shared" si="9"/>
        <v>0.09526823824</v>
      </c>
      <c r="AK78" s="27">
        <f t="shared" si="10"/>
        <v>0.660853724</v>
      </c>
      <c r="AL78" s="27">
        <f t="shared" si="11"/>
        <v>0.6076451256</v>
      </c>
      <c r="AM78" s="28" t="str">
        <f t="shared" si="12"/>
        <v>#N/A</v>
      </c>
      <c r="AN78" s="27">
        <f t="shared" si="13"/>
        <v>0.07825081226</v>
      </c>
      <c r="AO78" s="27">
        <f t="shared" si="14"/>
        <v>0.0987086596</v>
      </c>
      <c r="AP78" s="27">
        <f t="shared" si="15"/>
        <v>1.967798782</v>
      </c>
      <c r="AQ78" s="27">
        <f t="shared" si="16"/>
        <v>1.118326186</v>
      </c>
      <c r="AR78" s="28" t="str">
        <f t="shared" si="17"/>
        <v>#N/A</v>
      </c>
      <c r="AS78" s="27">
        <f t="shared" si="18"/>
        <v>0.105195637</v>
      </c>
      <c r="AT78" s="27">
        <f t="shared" si="19"/>
        <v>0.09762702932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292.7493784</v>
      </c>
      <c r="AB79" s="25">
        <v>-0.0069</v>
      </c>
      <c r="AC79" s="14">
        <f t="shared" si="2"/>
        <v>-0.0069</v>
      </c>
      <c r="AD79" s="27">
        <f t="shared" si="3"/>
        <v>0.01295647668</v>
      </c>
      <c r="AE79" s="28">
        <f t="shared" si="4"/>
        <v>-0.0069</v>
      </c>
      <c r="AF79" s="27">
        <f t="shared" si="5"/>
        <v>0.2070254522</v>
      </c>
      <c r="AG79" s="27">
        <f t="shared" si="6"/>
        <v>0.1664869612</v>
      </c>
      <c r="AH79" s="28" t="str">
        <f t="shared" si="7"/>
        <v>#N/A</v>
      </c>
      <c r="AI79" s="27">
        <f t="shared" si="8"/>
        <v>0.08412294034</v>
      </c>
      <c r="AJ79" s="27">
        <f t="shared" si="9"/>
        <v>0.09526823824</v>
      </c>
      <c r="AK79" s="27">
        <f t="shared" si="10"/>
        <v>0.6684890699</v>
      </c>
      <c r="AL79" s="27">
        <f t="shared" si="11"/>
        <v>0.6076451256</v>
      </c>
      <c r="AM79" s="28" t="str">
        <f t="shared" si="12"/>
        <v>#N/A</v>
      </c>
      <c r="AN79" s="27">
        <f t="shared" si="13"/>
        <v>0.07801666428</v>
      </c>
      <c r="AO79" s="27">
        <f t="shared" si="14"/>
        <v>0.0987086596</v>
      </c>
      <c r="AP79" s="27">
        <f t="shared" si="15"/>
        <v>1.88040102</v>
      </c>
      <c r="AQ79" s="27">
        <f t="shared" si="16"/>
        <v>1.118326186</v>
      </c>
      <c r="AR79" s="28" t="str">
        <f t="shared" si="17"/>
        <v>#N/A</v>
      </c>
      <c r="AS79" s="27">
        <f t="shared" si="18"/>
        <v>0.1050793526</v>
      </c>
      <c r="AT79" s="27">
        <f t="shared" si="19"/>
        <v>0.09762702932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296.233096</v>
      </c>
      <c r="AB80" s="25">
        <v>0.0119</v>
      </c>
      <c r="AC80" s="14">
        <f t="shared" si="2"/>
        <v>0</v>
      </c>
      <c r="AD80" s="27">
        <f t="shared" si="3"/>
        <v>0.01295647668</v>
      </c>
      <c r="AE80" s="28" t="str">
        <f t="shared" si="4"/>
        <v>#N/A</v>
      </c>
      <c r="AF80" s="27">
        <f t="shared" si="5"/>
        <v>0.180998893</v>
      </c>
      <c r="AG80" s="27">
        <f t="shared" si="6"/>
        <v>0.1664869612</v>
      </c>
      <c r="AH80" s="28" t="str">
        <f t="shared" si="7"/>
        <v>#N/A</v>
      </c>
      <c r="AI80" s="27">
        <f t="shared" si="8"/>
        <v>0.08180275057</v>
      </c>
      <c r="AJ80" s="27">
        <f t="shared" si="9"/>
        <v>0.09526823824</v>
      </c>
      <c r="AK80" s="27">
        <f t="shared" si="10"/>
        <v>0.6342602775</v>
      </c>
      <c r="AL80" s="27">
        <f t="shared" si="11"/>
        <v>0.6076451256</v>
      </c>
      <c r="AM80" s="28" t="str">
        <f t="shared" si="12"/>
        <v>#N/A</v>
      </c>
      <c r="AN80" s="27">
        <f t="shared" si="13"/>
        <v>0.07899545677</v>
      </c>
      <c r="AO80" s="27">
        <f t="shared" si="14"/>
        <v>0.0987086596</v>
      </c>
      <c r="AP80" s="27">
        <f t="shared" si="15"/>
        <v>1.872591135</v>
      </c>
      <c r="AQ80" s="27">
        <f t="shared" si="16"/>
        <v>1.118326186</v>
      </c>
      <c r="AR80" s="28" t="str">
        <f t="shared" si="17"/>
        <v>#N/A</v>
      </c>
      <c r="AS80" s="27">
        <f t="shared" si="18"/>
        <v>0.1052034117</v>
      </c>
      <c r="AT80" s="27">
        <f t="shared" si="19"/>
        <v>0.09762702932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305.8606716</v>
      </c>
      <c r="AB81" s="25">
        <v>0.0325</v>
      </c>
      <c r="AC81" s="14">
        <f t="shared" si="2"/>
        <v>0</v>
      </c>
      <c r="AD81" s="27">
        <f t="shared" si="3"/>
        <v>0.01295647668</v>
      </c>
      <c r="AE81" s="28" t="str">
        <f t="shared" si="4"/>
        <v>#N/A</v>
      </c>
      <c r="AF81" s="27">
        <f t="shared" si="5"/>
        <v>0.1783739438</v>
      </c>
      <c r="AG81" s="27">
        <f t="shared" si="6"/>
        <v>0.1664869612</v>
      </c>
      <c r="AH81" s="28" t="str">
        <f t="shared" si="7"/>
        <v>#N/A</v>
      </c>
      <c r="AI81" s="27">
        <f t="shared" si="8"/>
        <v>0.0812012763</v>
      </c>
      <c r="AJ81" s="27">
        <f t="shared" si="9"/>
        <v>0.09526823824</v>
      </c>
      <c r="AK81" s="27">
        <f t="shared" si="10"/>
        <v>0.5928606962</v>
      </c>
      <c r="AL81" s="27">
        <f t="shared" si="11"/>
        <v>0.6076451256</v>
      </c>
      <c r="AM81" s="28" t="str">
        <f t="shared" si="12"/>
        <v>#N/A</v>
      </c>
      <c r="AN81" s="27">
        <f t="shared" si="13"/>
        <v>0.07767989015</v>
      </c>
      <c r="AO81" s="27">
        <f t="shared" si="14"/>
        <v>0.0987086596</v>
      </c>
      <c r="AP81" s="27">
        <f t="shared" si="15"/>
        <v>1.920207926</v>
      </c>
      <c r="AQ81" s="27">
        <f t="shared" si="16"/>
        <v>1.118326186</v>
      </c>
      <c r="AR81" s="28" t="str">
        <f t="shared" si="17"/>
        <v>#N/A</v>
      </c>
      <c r="AS81" s="27">
        <f t="shared" si="18"/>
        <v>0.1047344812</v>
      </c>
      <c r="AT81" s="27">
        <f t="shared" si="19"/>
        <v>0.09762702932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309.9592046</v>
      </c>
      <c r="AB82" s="25">
        <v>0.0134</v>
      </c>
      <c r="AC82" s="14">
        <f t="shared" si="2"/>
        <v>0</v>
      </c>
      <c r="AD82" s="27">
        <f t="shared" si="3"/>
        <v>0.01295647668</v>
      </c>
      <c r="AE82" s="28" t="str">
        <f t="shared" si="4"/>
        <v>#N/A</v>
      </c>
      <c r="AF82" s="27">
        <f t="shared" si="5"/>
        <v>0.1145829332</v>
      </c>
      <c r="AG82" s="27">
        <f t="shared" si="6"/>
        <v>0.1664869612</v>
      </c>
      <c r="AH82" s="28" t="str">
        <f t="shared" si="7"/>
        <v>#N/A</v>
      </c>
      <c r="AI82" s="27">
        <f t="shared" si="8"/>
        <v>0.05192347516</v>
      </c>
      <c r="AJ82" s="27">
        <f t="shared" si="9"/>
        <v>0.09526823824</v>
      </c>
      <c r="AK82" s="27">
        <f t="shared" si="10"/>
        <v>0.6530592711</v>
      </c>
      <c r="AL82" s="27">
        <f t="shared" si="11"/>
        <v>0.6076451256</v>
      </c>
      <c r="AM82" s="28" t="str">
        <f t="shared" si="12"/>
        <v>#N/A</v>
      </c>
      <c r="AN82" s="27">
        <f t="shared" si="13"/>
        <v>0.0776669814</v>
      </c>
      <c r="AO82" s="27">
        <f t="shared" si="14"/>
        <v>0.0987086596</v>
      </c>
      <c r="AP82" s="27">
        <f t="shared" si="15"/>
        <v>2.017830731</v>
      </c>
      <c r="AQ82" s="27">
        <f t="shared" si="16"/>
        <v>1.118326186</v>
      </c>
      <c r="AR82" s="28" t="str">
        <f t="shared" si="17"/>
        <v>#N/A</v>
      </c>
      <c r="AS82" s="27">
        <f t="shared" si="18"/>
        <v>0.1045440481</v>
      </c>
      <c r="AT82" s="27">
        <f t="shared" si="19"/>
        <v>0.09762702932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311.8189598</v>
      </c>
      <c r="AB83" s="25">
        <v>0.006</v>
      </c>
      <c r="AC83" s="14">
        <f t="shared" si="2"/>
        <v>0</v>
      </c>
      <c r="AD83" s="27">
        <f t="shared" si="3"/>
        <v>0.01295647668</v>
      </c>
      <c r="AE83" s="28" t="str">
        <f t="shared" si="4"/>
        <v>#N/A</v>
      </c>
      <c r="AF83" s="27">
        <f t="shared" si="5"/>
        <v>0.09072999103</v>
      </c>
      <c r="AG83" s="27">
        <f t="shared" si="6"/>
        <v>0.1664869612</v>
      </c>
      <c r="AH83" s="28" t="str">
        <f t="shared" si="7"/>
        <v>#N/A</v>
      </c>
      <c r="AI83" s="27">
        <f t="shared" si="8"/>
        <v>0.04771632082</v>
      </c>
      <c r="AJ83" s="27">
        <f t="shared" si="9"/>
        <v>0.09526823824</v>
      </c>
      <c r="AK83" s="27">
        <f t="shared" si="10"/>
        <v>0.690424082</v>
      </c>
      <c r="AL83" s="27">
        <f t="shared" si="11"/>
        <v>0.6076451256</v>
      </c>
      <c r="AM83" s="28" t="str">
        <f t="shared" si="12"/>
        <v>#N/A</v>
      </c>
      <c r="AN83" s="27">
        <f t="shared" si="13"/>
        <v>0.076429872</v>
      </c>
      <c r="AO83" s="27">
        <f t="shared" si="14"/>
        <v>0.0987086596</v>
      </c>
      <c r="AP83" s="27">
        <f t="shared" si="15"/>
        <v>2.124190074</v>
      </c>
      <c r="AQ83" s="27">
        <f t="shared" si="16"/>
        <v>1.118326186</v>
      </c>
      <c r="AR83" s="28" t="str">
        <f t="shared" si="17"/>
        <v>#N/A</v>
      </c>
      <c r="AS83" s="27">
        <f t="shared" si="18"/>
        <v>0.1029785655</v>
      </c>
      <c r="AT83" s="27">
        <f t="shared" si="19"/>
        <v>0.09762702932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316.2156071</v>
      </c>
      <c r="AB84" s="25">
        <v>0.0141</v>
      </c>
      <c r="AC84" s="14">
        <f t="shared" si="2"/>
        <v>0</v>
      </c>
      <c r="AD84" s="27">
        <f t="shared" si="3"/>
        <v>0.01295647668</v>
      </c>
      <c r="AE84" s="28" t="str">
        <f t="shared" si="4"/>
        <v>#N/A</v>
      </c>
      <c r="AF84" s="27">
        <f t="shared" si="5"/>
        <v>0.1007157766</v>
      </c>
      <c r="AG84" s="27">
        <f t="shared" si="6"/>
        <v>0.1664869612</v>
      </c>
      <c r="AH84" s="28" t="str">
        <f t="shared" si="7"/>
        <v>#N/A</v>
      </c>
      <c r="AI84" s="27">
        <f t="shared" si="8"/>
        <v>0.04808647514</v>
      </c>
      <c r="AJ84" s="27">
        <f t="shared" si="9"/>
        <v>0.09526823824</v>
      </c>
      <c r="AK84" s="27">
        <f t="shared" si="10"/>
        <v>0.655374892</v>
      </c>
      <c r="AL84" s="27">
        <f t="shared" si="11"/>
        <v>0.6076451256</v>
      </c>
      <c r="AM84" s="28" t="str">
        <f t="shared" si="12"/>
        <v>#N/A</v>
      </c>
      <c r="AN84" s="27">
        <f t="shared" si="13"/>
        <v>0.07623627121</v>
      </c>
      <c r="AO84" s="27">
        <f t="shared" si="14"/>
        <v>0.0987086596</v>
      </c>
      <c r="AP84" s="27">
        <f t="shared" si="15"/>
        <v>2.226170411</v>
      </c>
      <c r="AQ84" s="27">
        <f t="shared" si="16"/>
        <v>1.118326186</v>
      </c>
      <c r="AR84" s="28" t="str">
        <f t="shared" si="17"/>
        <v>#N/A</v>
      </c>
      <c r="AS84" s="27">
        <f t="shared" si="18"/>
        <v>0.1010926777</v>
      </c>
      <c r="AT84" s="27">
        <f t="shared" si="19"/>
        <v>0.09762702932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327.3147749</v>
      </c>
      <c r="AB85" s="25">
        <v>0.0351</v>
      </c>
      <c r="AC85" s="14">
        <f t="shared" si="2"/>
        <v>0</v>
      </c>
      <c r="AD85" s="27">
        <f t="shared" si="3"/>
        <v>0.01295647668</v>
      </c>
      <c r="AE85" s="28" t="str">
        <f t="shared" si="4"/>
        <v>#N/A</v>
      </c>
      <c r="AF85" s="27">
        <f t="shared" si="5"/>
        <v>0.1643851818</v>
      </c>
      <c r="AG85" s="27">
        <f t="shared" si="6"/>
        <v>0.1664869612</v>
      </c>
      <c r="AH85" s="28" t="str">
        <f t="shared" si="7"/>
        <v>#N/A</v>
      </c>
      <c r="AI85" s="27">
        <f t="shared" si="8"/>
        <v>0.04311009163</v>
      </c>
      <c r="AJ85" s="27">
        <f t="shared" si="9"/>
        <v>0.09526823824</v>
      </c>
      <c r="AK85" s="27">
        <f t="shared" si="10"/>
        <v>0.6081192432</v>
      </c>
      <c r="AL85" s="27">
        <f t="shared" si="11"/>
        <v>0.6076451256</v>
      </c>
      <c r="AM85" s="28" t="str">
        <f t="shared" si="12"/>
        <v>#N/A</v>
      </c>
      <c r="AN85" s="27">
        <f t="shared" si="13"/>
        <v>0.0741872759</v>
      </c>
      <c r="AO85" s="27">
        <f t="shared" si="14"/>
        <v>0.0987086596</v>
      </c>
      <c r="AP85" s="27">
        <f t="shared" si="15"/>
        <v>2.216022229</v>
      </c>
      <c r="AQ85" s="27">
        <f t="shared" si="16"/>
        <v>1.118326186</v>
      </c>
      <c r="AR85" s="28" t="str">
        <f t="shared" si="17"/>
        <v>#N/A</v>
      </c>
      <c r="AS85" s="27">
        <f t="shared" si="18"/>
        <v>0.1011209372</v>
      </c>
      <c r="AT85" s="27">
        <f t="shared" si="19"/>
        <v>0.09762702932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336.6105146</v>
      </c>
      <c r="AB86" s="35">
        <v>0.0284</v>
      </c>
      <c r="AC86" s="14">
        <f t="shared" si="2"/>
        <v>0</v>
      </c>
      <c r="AD86" s="27">
        <f t="shared" si="3"/>
        <v>0.01295647668</v>
      </c>
      <c r="AE86" s="28" t="str">
        <f t="shared" si="4"/>
        <v>#N/A</v>
      </c>
      <c r="AF86" s="36">
        <f t="shared" si="5"/>
        <v>0.1938721046</v>
      </c>
      <c r="AG86" s="27">
        <f t="shared" si="6"/>
        <v>0.1664869612</v>
      </c>
      <c r="AH86" s="37" t="str">
        <f t="shared" si="7"/>
        <v>#N/A</v>
      </c>
      <c r="AI86" s="36">
        <f t="shared" si="8"/>
        <v>0.04425714118</v>
      </c>
      <c r="AJ86" s="27">
        <f t="shared" si="9"/>
        <v>0.09526823824</v>
      </c>
      <c r="AK86" s="27">
        <f t="shared" si="10"/>
        <v>0.6475940103</v>
      </c>
      <c r="AL86" s="27">
        <f t="shared" si="11"/>
        <v>0.6076451256</v>
      </c>
      <c r="AM86" s="28" t="str">
        <f t="shared" si="12"/>
        <v>#N/A</v>
      </c>
      <c r="AN86" s="27">
        <f t="shared" si="13"/>
        <v>0.07519507773</v>
      </c>
      <c r="AO86" s="27">
        <f t="shared" si="14"/>
        <v>0.0987086596</v>
      </c>
      <c r="AP86" s="27">
        <f t="shared" si="15"/>
        <v>1.944630349</v>
      </c>
      <c r="AQ86" s="27">
        <f t="shared" si="16"/>
        <v>1.118326186</v>
      </c>
      <c r="AR86" s="28" t="str">
        <f t="shared" si="17"/>
        <v>#N/A</v>
      </c>
      <c r="AS86" s="27">
        <f t="shared" si="18"/>
        <v>0.08809077445</v>
      </c>
      <c r="AT86" s="27">
        <f t="shared" si="19"/>
        <v>0.09762702932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344.0159459</v>
      </c>
      <c r="AB87" s="25">
        <v>0.022</v>
      </c>
      <c r="AC87" s="14">
        <f t="shared" si="2"/>
        <v>0</v>
      </c>
      <c r="AD87" s="27">
        <f t="shared" si="3"/>
        <v>0.01295647668</v>
      </c>
      <c r="AE87" s="28" t="str">
        <f t="shared" si="4"/>
        <v>#N/A</v>
      </c>
      <c r="AF87" s="27">
        <f t="shared" si="5"/>
        <v>0.1897974558</v>
      </c>
      <c r="AG87" s="27">
        <f t="shared" si="6"/>
        <v>0.1664869612</v>
      </c>
      <c r="AH87" s="28" t="str">
        <f t="shared" si="7"/>
        <v>#N/A</v>
      </c>
      <c r="AI87" s="27">
        <f t="shared" si="8"/>
        <v>0.04347851089</v>
      </c>
      <c r="AJ87" s="27">
        <f t="shared" si="9"/>
        <v>0.09526823824</v>
      </c>
      <c r="AK87" s="27">
        <f t="shared" si="10"/>
        <v>0.6649166554</v>
      </c>
      <c r="AL87" s="27">
        <f t="shared" si="11"/>
        <v>0.6076451256</v>
      </c>
      <c r="AM87" s="37" t="str">
        <f t="shared" si="12"/>
        <v>#N/A</v>
      </c>
      <c r="AN87" s="27">
        <f t="shared" si="13"/>
        <v>0.07561880844</v>
      </c>
      <c r="AO87" s="27">
        <f t="shared" si="14"/>
        <v>0.0987086596</v>
      </c>
      <c r="AP87" s="27">
        <f t="shared" si="15"/>
        <v>1.905639849</v>
      </c>
      <c r="AQ87" s="27">
        <f t="shared" si="16"/>
        <v>1.118326186</v>
      </c>
      <c r="AR87" s="28" t="str">
        <f t="shared" si="17"/>
        <v>#N/A</v>
      </c>
      <c r="AS87" s="27">
        <f t="shared" si="18"/>
        <v>0.08754930892</v>
      </c>
      <c r="AT87" s="27">
        <f t="shared" si="19"/>
        <v>0.09762702932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344.4975682</v>
      </c>
      <c r="AB88" s="25">
        <v>0.0014</v>
      </c>
      <c r="AC88" s="14">
        <f t="shared" si="2"/>
        <v>0</v>
      </c>
      <c r="AD88" s="27">
        <f t="shared" si="3"/>
        <v>0.01295647668</v>
      </c>
      <c r="AE88" s="28" t="str">
        <f t="shared" si="4"/>
        <v>#N/A</v>
      </c>
      <c r="AF88" s="27">
        <f t="shared" si="5"/>
        <v>0.1838862999</v>
      </c>
      <c r="AG88" s="27">
        <f t="shared" si="6"/>
        <v>0.1664869612</v>
      </c>
      <c r="AH88" s="28" t="str">
        <f t="shared" si="7"/>
        <v>#N/A</v>
      </c>
      <c r="AI88" s="27">
        <f t="shared" si="8"/>
        <v>0.04478249455</v>
      </c>
      <c r="AJ88" s="27">
        <f t="shared" si="9"/>
        <v>0.09526823824</v>
      </c>
      <c r="AK88" s="27">
        <f t="shared" si="10"/>
        <v>0.6875382543</v>
      </c>
      <c r="AL88" s="27">
        <f t="shared" si="11"/>
        <v>0.6076451256</v>
      </c>
      <c r="AM88" s="28" t="str">
        <f t="shared" si="12"/>
        <v>#N/A</v>
      </c>
      <c r="AN88" s="27">
        <f t="shared" si="13"/>
        <v>0.0756480491</v>
      </c>
      <c r="AO88" s="27">
        <f t="shared" si="14"/>
        <v>0.0987086596</v>
      </c>
      <c r="AP88" s="27">
        <f t="shared" si="15"/>
        <v>1.897983728</v>
      </c>
      <c r="AQ88" s="27">
        <f t="shared" si="16"/>
        <v>1.118326186</v>
      </c>
      <c r="AR88" s="28" t="str">
        <f t="shared" si="17"/>
        <v>#N/A</v>
      </c>
      <c r="AS88" s="27">
        <f t="shared" si="18"/>
        <v>0.08751713033</v>
      </c>
      <c r="AT88" s="27">
        <f t="shared" si="19"/>
        <v>0.09762702932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355.4525909</v>
      </c>
      <c r="AB89" s="25">
        <v>0.0318</v>
      </c>
      <c r="AC89" s="14">
        <f t="shared" si="2"/>
        <v>0</v>
      </c>
      <c r="AD89" s="27">
        <f t="shared" si="3"/>
        <v>0.01295647668</v>
      </c>
      <c r="AE89" s="28" t="str">
        <f t="shared" si="4"/>
        <v>#N/A</v>
      </c>
      <c r="AF89" s="27">
        <f t="shared" si="5"/>
        <v>0.2120796629</v>
      </c>
      <c r="AG89" s="27">
        <f t="shared" si="6"/>
        <v>0.1664869612</v>
      </c>
      <c r="AH89" s="28" t="str">
        <f t="shared" si="7"/>
        <v>#N/A</v>
      </c>
      <c r="AI89" s="27">
        <f t="shared" si="8"/>
        <v>0.04737259469</v>
      </c>
      <c r="AJ89" s="27">
        <f t="shared" si="9"/>
        <v>0.09526823824</v>
      </c>
      <c r="AK89" s="27">
        <f t="shared" si="10"/>
        <v>0.6621430195</v>
      </c>
      <c r="AL89" s="27">
        <f t="shared" si="11"/>
        <v>0.6076451256</v>
      </c>
      <c r="AM89" s="28" t="str">
        <f t="shared" si="12"/>
        <v>#N/A</v>
      </c>
      <c r="AN89" s="27">
        <f t="shared" si="13"/>
        <v>0.07603586121</v>
      </c>
      <c r="AO89" s="27">
        <f t="shared" si="14"/>
        <v>0.0987086596</v>
      </c>
      <c r="AP89" s="27">
        <f t="shared" si="15"/>
        <v>1.68334804</v>
      </c>
      <c r="AQ89" s="27">
        <f t="shared" si="16"/>
        <v>1.118326186</v>
      </c>
      <c r="AR89" s="28" t="str">
        <f t="shared" si="17"/>
        <v>#N/A</v>
      </c>
      <c r="AS89" s="27">
        <f t="shared" si="18"/>
        <v>0.08294509436</v>
      </c>
      <c r="AT89" s="27">
        <f t="shared" si="19"/>
        <v>0.09762702932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355.4881361</v>
      </c>
      <c r="AB90" s="25">
        <v>1.0E-4</v>
      </c>
      <c r="AC90" s="14">
        <f t="shared" si="2"/>
        <v>0</v>
      </c>
      <c r="AD90" s="27">
        <f t="shared" si="3"/>
        <v>0.01295647668</v>
      </c>
      <c r="AE90" s="28" t="str">
        <f t="shared" si="4"/>
        <v>#N/A</v>
      </c>
      <c r="AF90" s="27">
        <f t="shared" si="5"/>
        <v>0.2059300347</v>
      </c>
      <c r="AG90" s="27">
        <f t="shared" si="6"/>
        <v>0.1664869612</v>
      </c>
      <c r="AH90" s="28" t="str">
        <f t="shared" si="7"/>
        <v>#N/A</v>
      </c>
      <c r="AI90" s="27">
        <f t="shared" si="8"/>
        <v>0.04891867091</v>
      </c>
      <c r="AJ90" s="27">
        <f t="shared" si="9"/>
        <v>0.09526823824</v>
      </c>
      <c r="AK90" s="27">
        <f t="shared" si="10"/>
        <v>0.701725707</v>
      </c>
      <c r="AL90" s="27">
        <f t="shared" si="11"/>
        <v>0.6076451256</v>
      </c>
      <c r="AM90" s="28" t="str">
        <f t="shared" si="12"/>
        <v>#N/A</v>
      </c>
      <c r="AN90" s="27">
        <f t="shared" si="13"/>
        <v>0.07657743544</v>
      </c>
      <c r="AO90" s="27">
        <f t="shared" si="14"/>
        <v>0.0987086596</v>
      </c>
      <c r="AP90" s="27">
        <f t="shared" si="15"/>
        <v>1.745343091</v>
      </c>
      <c r="AQ90" s="27">
        <f t="shared" si="16"/>
        <v>1.118326186</v>
      </c>
      <c r="AR90" s="28" t="str">
        <f t="shared" si="17"/>
        <v>#N/A</v>
      </c>
      <c r="AS90" s="27">
        <f t="shared" si="18"/>
        <v>0.08312159339</v>
      </c>
      <c r="AT90" s="27">
        <f t="shared" si="19"/>
        <v>0.09762702932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361.2114951</v>
      </c>
      <c r="AB91" s="25">
        <v>0.0161</v>
      </c>
      <c r="AC91" s="14">
        <f t="shared" si="2"/>
        <v>0</v>
      </c>
      <c r="AD91" s="27">
        <f t="shared" si="3"/>
        <v>0.01295647668</v>
      </c>
      <c r="AE91" s="28" t="str">
        <f t="shared" si="4"/>
        <v>#N/A</v>
      </c>
      <c r="AF91" s="27">
        <f t="shared" si="5"/>
        <v>0.2338591363</v>
      </c>
      <c r="AG91" s="27">
        <f t="shared" si="6"/>
        <v>0.1664869612</v>
      </c>
      <c r="AH91" s="28" t="str">
        <f t="shared" si="7"/>
        <v>#N/A</v>
      </c>
      <c r="AI91" s="27">
        <f t="shared" si="8"/>
        <v>0.04221460325</v>
      </c>
      <c r="AJ91" s="27">
        <f t="shared" si="9"/>
        <v>0.09526823824</v>
      </c>
      <c r="AK91" s="27">
        <f t="shared" si="10"/>
        <v>0.7037700266</v>
      </c>
      <c r="AL91" s="27">
        <f t="shared" si="11"/>
        <v>0.6076451256</v>
      </c>
      <c r="AM91" s="28" t="str">
        <f t="shared" si="12"/>
        <v>#N/A</v>
      </c>
      <c r="AN91" s="27">
        <f t="shared" si="13"/>
        <v>0.0764934258</v>
      </c>
      <c r="AO91" s="27">
        <f t="shared" si="14"/>
        <v>0.0987086596</v>
      </c>
      <c r="AP91" s="27">
        <f t="shared" si="15"/>
        <v>1.682839188</v>
      </c>
      <c r="AQ91" s="27">
        <f t="shared" si="16"/>
        <v>1.118326186</v>
      </c>
      <c r="AR91" s="28" t="str">
        <f t="shared" si="17"/>
        <v>#N/A</v>
      </c>
      <c r="AS91" s="27">
        <f t="shared" si="18"/>
        <v>0.08342363929</v>
      </c>
      <c r="AT91" s="27">
        <f t="shared" si="19"/>
        <v>0.09762702932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362.2228873</v>
      </c>
      <c r="AB92" s="25">
        <v>0.0028</v>
      </c>
      <c r="AC92" s="14">
        <f t="shared" si="2"/>
        <v>0</v>
      </c>
      <c r="AD92" s="27">
        <f t="shared" si="3"/>
        <v>0.01295647668</v>
      </c>
      <c r="AE92" s="28" t="str">
        <f t="shared" si="4"/>
        <v>#N/A</v>
      </c>
      <c r="AF92" s="27">
        <f t="shared" si="5"/>
        <v>0.2227630614</v>
      </c>
      <c r="AG92" s="27">
        <f t="shared" si="6"/>
        <v>0.1664869612</v>
      </c>
      <c r="AH92" s="28" t="str">
        <f t="shared" si="7"/>
        <v>#N/A</v>
      </c>
      <c r="AI92" s="27">
        <f t="shared" si="8"/>
        <v>0.04450506611</v>
      </c>
      <c r="AJ92" s="27">
        <f t="shared" si="9"/>
        <v>0.09526823824</v>
      </c>
      <c r="AK92" s="27">
        <f t="shared" si="10"/>
        <v>0.7138904306</v>
      </c>
      <c r="AL92" s="27">
        <f t="shared" si="11"/>
        <v>0.6076451256</v>
      </c>
      <c r="AM92" s="28" t="str">
        <f t="shared" si="12"/>
        <v>#N/A</v>
      </c>
      <c r="AN92" s="27">
        <f t="shared" si="13"/>
        <v>0.07643618191</v>
      </c>
      <c r="AO92" s="27">
        <f t="shared" si="14"/>
        <v>0.0987086596</v>
      </c>
      <c r="AP92" s="27">
        <f t="shared" si="15"/>
        <v>1.578784315</v>
      </c>
      <c r="AQ92" s="27">
        <f t="shared" si="16"/>
        <v>1.118326186</v>
      </c>
      <c r="AR92" s="28" t="str">
        <f t="shared" si="17"/>
        <v>#N/A</v>
      </c>
      <c r="AS92" s="27">
        <f t="shared" si="18"/>
        <v>0.08139187816</v>
      </c>
      <c r="AT92" s="27">
        <f t="shared" si="19"/>
        <v>0.09762702932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372.2926836</v>
      </c>
      <c r="AB93" s="25">
        <v>0.0278</v>
      </c>
      <c r="AC93" s="14">
        <f t="shared" si="2"/>
        <v>0</v>
      </c>
      <c r="AD93" s="27">
        <f t="shared" si="3"/>
        <v>0.01295647668</v>
      </c>
      <c r="AE93" s="28" t="str">
        <f t="shared" si="4"/>
        <v>#N/A</v>
      </c>
      <c r="AF93" s="27">
        <f t="shared" si="5"/>
        <v>0.2171969729</v>
      </c>
      <c r="AG93" s="27">
        <f t="shared" si="6"/>
        <v>0.1664869612</v>
      </c>
      <c r="AH93" s="28" t="str">
        <f t="shared" si="7"/>
        <v>#N/A</v>
      </c>
      <c r="AI93" s="27">
        <f t="shared" si="8"/>
        <v>0.04293703635</v>
      </c>
      <c r="AJ93" s="27">
        <f t="shared" si="9"/>
        <v>0.09526823824</v>
      </c>
      <c r="AK93" s="27">
        <f t="shared" si="10"/>
        <v>0.7011673006</v>
      </c>
      <c r="AL93" s="27">
        <f t="shared" si="11"/>
        <v>0.6076451256</v>
      </c>
      <c r="AM93" s="28" t="str">
        <f t="shared" si="12"/>
        <v>#N/A</v>
      </c>
      <c r="AN93" s="27">
        <f t="shared" si="13"/>
        <v>0.07672686188</v>
      </c>
      <c r="AO93" s="27">
        <f t="shared" si="14"/>
        <v>0.0987086596</v>
      </c>
      <c r="AP93" s="27">
        <f t="shared" si="15"/>
        <v>1.554583534</v>
      </c>
      <c r="AQ93" s="27">
        <f t="shared" si="16"/>
        <v>1.118326186</v>
      </c>
      <c r="AR93" s="28" t="str">
        <f t="shared" si="17"/>
        <v>#N/A</v>
      </c>
      <c r="AS93" s="27">
        <f t="shared" si="18"/>
        <v>0.08159461826</v>
      </c>
      <c r="AT93" s="27">
        <f t="shared" si="19"/>
        <v>0.09762702932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380.259747</v>
      </c>
      <c r="AB94" s="25">
        <v>0.0214</v>
      </c>
      <c r="AC94" s="14">
        <f t="shared" si="2"/>
        <v>0</v>
      </c>
      <c r="AD94" s="27">
        <f t="shared" si="3"/>
        <v>0.01295647668</v>
      </c>
      <c r="AE94" s="28" t="str">
        <f t="shared" si="4"/>
        <v>#N/A</v>
      </c>
      <c r="AF94" s="27">
        <f t="shared" si="5"/>
        <v>0.2268057905</v>
      </c>
      <c r="AG94" s="27">
        <f t="shared" si="6"/>
        <v>0.1664869612</v>
      </c>
      <c r="AH94" s="28" t="str">
        <f t="shared" si="7"/>
        <v>#N/A</v>
      </c>
      <c r="AI94" s="27">
        <f t="shared" si="8"/>
        <v>0.04303516532</v>
      </c>
      <c r="AJ94" s="27">
        <f t="shared" si="9"/>
        <v>0.09526823824</v>
      </c>
      <c r="AK94" s="27">
        <f t="shared" si="10"/>
        <v>0.7275563201</v>
      </c>
      <c r="AL94" s="27">
        <f t="shared" si="11"/>
        <v>0.6076451256</v>
      </c>
      <c r="AM94" s="28" t="str">
        <f t="shared" si="12"/>
        <v>#N/A</v>
      </c>
      <c r="AN94" s="27">
        <f t="shared" si="13"/>
        <v>0.07705094171</v>
      </c>
      <c r="AO94" s="27">
        <f t="shared" si="14"/>
        <v>0.0987086596</v>
      </c>
      <c r="AP94" s="27">
        <f t="shared" si="15"/>
        <v>1.513739546</v>
      </c>
      <c r="AQ94" s="27">
        <f t="shared" si="16"/>
        <v>1.118326186</v>
      </c>
      <c r="AR94" s="28" t="str">
        <f t="shared" si="17"/>
        <v>#N/A</v>
      </c>
      <c r="AS94" s="27">
        <f t="shared" si="18"/>
        <v>0.08074651779</v>
      </c>
      <c r="AT94" s="27">
        <f t="shared" si="19"/>
        <v>0.09762702932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388.2071757</v>
      </c>
      <c r="AB95" s="25">
        <v>0.0209</v>
      </c>
      <c r="AC95" s="14">
        <f t="shared" si="2"/>
        <v>0</v>
      </c>
      <c r="AD95" s="27">
        <f t="shared" si="3"/>
        <v>0.01295647668</v>
      </c>
      <c r="AE95" s="28" t="str">
        <f t="shared" si="4"/>
        <v>#N/A</v>
      </c>
      <c r="AF95" s="27">
        <f t="shared" si="5"/>
        <v>0.2449761745</v>
      </c>
      <c r="AG95" s="27">
        <f t="shared" si="6"/>
        <v>0.1664869612</v>
      </c>
      <c r="AH95" s="28" t="str">
        <f t="shared" si="7"/>
        <v>#N/A</v>
      </c>
      <c r="AI95" s="27">
        <f t="shared" si="8"/>
        <v>0.04133168496</v>
      </c>
      <c r="AJ95" s="27">
        <f t="shared" si="9"/>
        <v>0.09526823824</v>
      </c>
      <c r="AK95" s="27">
        <f t="shared" si="10"/>
        <v>0.8129312908</v>
      </c>
      <c r="AL95" s="27">
        <f t="shared" si="11"/>
        <v>0.6076451256</v>
      </c>
      <c r="AM95" s="28" t="str">
        <f t="shared" si="12"/>
        <v>#N/A</v>
      </c>
      <c r="AN95" s="27">
        <f t="shared" si="13"/>
        <v>0.07290330386</v>
      </c>
      <c r="AO95" s="27">
        <f t="shared" si="14"/>
        <v>0.0987086596</v>
      </c>
      <c r="AP95" s="27">
        <f t="shared" si="15"/>
        <v>1.531834703</v>
      </c>
      <c r="AQ95" s="27">
        <f t="shared" si="16"/>
        <v>1.118326186</v>
      </c>
      <c r="AR95" s="28" t="str">
        <f t="shared" si="17"/>
        <v>#N/A</v>
      </c>
      <c r="AS95" s="27">
        <f t="shared" si="18"/>
        <v>0.08078228934</v>
      </c>
      <c r="AT95" s="27">
        <f t="shared" si="19"/>
        <v>0.09762702932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380.7147772</v>
      </c>
      <c r="AB96" s="25">
        <v>-0.0193</v>
      </c>
      <c r="AC96" s="14">
        <f t="shared" si="2"/>
        <v>-0.0193</v>
      </c>
      <c r="AD96" s="27">
        <f t="shared" si="3"/>
        <v>0.01295647668</v>
      </c>
      <c r="AE96" s="28">
        <f t="shared" si="4"/>
        <v>-0.0193</v>
      </c>
      <c r="AF96" s="27">
        <f t="shared" si="5"/>
        <v>0.2039721273</v>
      </c>
      <c r="AG96" s="27">
        <f t="shared" si="6"/>
        <v>0.1664869612</v>
      </c>
      <c r="AH96" s="28" t="str">
        <f t="shared" si="7"/>
        <v>#N/A</v>
      </c>
      <c r="AI96" s="27">
        <f t="shared" si="8"/>
        <v>0.05607049945</v>
      </c>
      <c r="AJ96" s="27">
        <f t="shared" si="9"/>
        <v>0.09526823824</v>
      </c>
      <c r="AK96" s="27">
        <f t="shared" si="10"/>
        <v>0.8814898392</v>
      </c>
      <c r="AL96" s="27">
        <f t="shared" si="11"/>
        <v>0.6076451256</v>
      </c>
      <c r="AM96" s="28" t="str">
        <f t="shared" si="12"/>
        <v>#N/A</v>
      </c>
      <c r="AN96" s="27">
        <f t="shared" si="13"/>
        <v>0.07021342362</v>
      </c>
      <c r="AO96" s="27">
        <f t="shared" si="14"/>
        <v>0.0987086596</v>
      </c>
      <c r="AP96" s="27">
        <f t="shared" si="15"/>
        <v>1.566272883</v>
      </c>
      <c r="AQ96" s="27">
        <f t="shared" si="16"/>
        <v>1.118326186</v>
      </c>
      <c r="AR96" s="28" t="str">
        <f t="shared" si="17"/>
        <v>#N/A</v>
      </c>
      <c r="AS96" s="27">
        <f t="shared" si="18"/>
        <v>0.08071571876</v>
      </c>
      <c r="AT96" s="27">
        <f t="shared" si="19"/>
        <v>0.09762702932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383.7985669</v>
      </c>
      <c r="AB97" s="25">
        <v>0.0081</v>
      </c>
      <c r="AC97" s="14">
        <f t="shared" si="2"/>
        <v>-0.01135633</v>
      </c>
      <c r="AD97" s="27">
        <f t="shared" si="3"/>
        <v>0.01295647668</v>
      </c>
      <c r="AE97" s="28" t="str">
        <f t="shared" si="4"/>
        <v>#N/A</v>
      </c>
      <c r="AF97" s="27">
        <f t="shared" si="5"/>
        <v>0.1725671931</v>
      </c>
      <c r="AG97" s="27">
        <f t="shared" si="6"/>
        <v>0.1664869612</v>
      </c>
      <c r="AH97" s="28" t="str">
        <f t="shared" si="7"/>
        <v>#N/A</v>
      </c>
      <c r="AI97" s="27">
        <f t="shared" si="8"/>
        <v>0.05225471706</v>
      </c>
      <c r="AJ97" s="27">
        <f t="shared" si="9"/>
        <v>0.09526823824</v>
      </c>
      <c r="AK97" s="27">
        <f t="shared" si="10"/>
        <v>0.8862983902</v>
      </c>
      <c r="AL97" s="27">
        <f t="shared" si="11"/>
        <v>0.6076451256</v>
      </c>
      <c r="AM97" s="28" t="str">
        <f t="shared" si="12"/>
        <v>#N/A</v>
      </c>
      <c r="AN97" s="27">
        <f t="shared" si="13"/>
        <v>0.06974192973</v>
      </c>
      <c r="AO97" s="27">
        <f t="shared" si="14"/>
        <v>0.0987086596</v>
      </c>
      <c r="AP97" s="27">
        <f t="shared" si="15"/>
        <v>1.447480129</v>
      </c>
      <c r="AQ97" s="27">
        <f t="shared" si="16"/>
        <v>1.118326186</v>
      </c>
      <c r="AR97" s="28" t="str">
        <f t="shared" si="17"/>
        <v>#N/A</v>
      </c>
      <c r="AS97" s="27">
        <f t="shared" si="18"/>
        <v>0.08204770006</v>
      </c>
      <c r="AT97" s="27">
        <f t="shared" si="19"/>
        <v>0.09762702932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412.7369789</v>
      </c>
      <c r="AB98" s="35">
        <v>0.0754</v>
      </c>
      <c r="AC98" s="14">
        <f t="shared" si="2"/>
        <v>0</v>
      </c>
      <c r="AD98" s="27">
        <f t="shared" si="3"/>
        <v>0.01295647668</v>
      </c>
      <c r="AE98" s="28" t="str">
        <f t="shared" si="4"/>
        <v>#N/A</v>
      </c>
      <c r="AF98" s="36">
        <f t="shared" si="5"/>
        <v>0.226155931</v>
      </c>
      <c r="AG98" s="27">
        <f t="shared" si="6"/>
        <v>0.1664869612</v>
      </c>
      <c r="AH98" s="37" t="str">
        <f t="shared" si="7"/>
        <v>#N/A</v>
      </c>
      <c r="AI98" s="36">
        <f t="shared" si="8"/>
        <v>0.08044722155</v>
      </c>
      <c r="AJ98" s="27">
        <f t="shared" si="9"/>
        <v>0.09526823824</v>
      </c>
      <c r="AK98" s="27">
        <f t="shared" si="10"/>
        <v>0.9407811872</v>
      </c>
      <c r="AL98" s="27">
        <f t="shared" si="11"/>
        <v>0.6076451256</v>
      </c>
      <c r="AM98" s="28" t="str">
        <f t="shared" si="12"/>
        <v>#N/A</v>
      </c>
      <c r="AN98" s="27">
        <f t="shared" si="13"/>
        <v>0.06625732448</v>
      </c>
      <c r="AO98" s="27">
        <f t="shared" si="14"/>
        <v>0.0987086596</v>
      </c>
      <c r="AP98" s="27">
        <f t="shared" si="15"/>
        <v>1.446509388</v>
      </c>
      <c r="AQ98" s="27">
        <f t="shared" si="16"/>
        <v>1.118326186</v>
      </c>
      <c r="AR98" s="28" t="str">
        <f t="shared" si="17"/>
        <v>#N/A</v>
      </c>
      <c r="AS98" s="27">
        <f t="shared" si="18"/>
        <v>0.08205463744</v>
      </c>
      <c r="AT98" s="27">
        <f t="shared" si="19"/>
        <v>0.09762702932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425.2429093</v>
      </c>
      <c r="AB99" s="25">
        <v>0.0303</v>
      </c>
      <c r="AC99" s="14">
        <f t="shared" si="2"/>
        <v>0</v>
      </c>
      <c r="AD99" s="27">
        <f t="shared" si="3"/>
        <v>0.01295647668</v>
      </c>
      <c r="AE99" s="28" t="str">
        <f t="shared" si="4"/>
        <v>#N/A</v>
      </c>
      <c r="AF99" s="27">
        <f t="shared" si="5"/>
        <v>0.2361139488</v>
      </c>
      <c r="AG99" s="27">
        <f t="shared" si="6"/>
        <v>0.1664869612</v>
      </c>
      <c r="AH99" s="28" t="str">
        <f t="shared" si="7"/>
        <v>#N/A</v>
      </c>
      <c r="AI99" s="27">
        <f t="shared" si="8"/>
        <v>0.08139041713</v>
      </c>
      <c r="AJ99" s="27">
        <f t="shared" si="9"/>
        <v>0.09526823824</v>
      </c>
      <c r="AK99" s="27">
        <f t="shared" si="10"/>
        <v>1.051824704</v>
      </c>
      <c r="AL99" s="27">
        <f t="shared" si="11"/>
        <v>0.6076451256</v>
      </c>
      <c r="AM99" s="37" t="str">
        <f t="shared" si="12"/>
        <v>#N/A</v>
      </c>
      <c r="AN99" s="27">
        <f t="shared" si="13"/>
        <v>0.07386948271</v>
      </c>
      <c r="AO99" s="27">
        <f t="shared" si="14"/>
        <v>0.0987086596</v>
      </c>
      <c r="AP99" s="27">
        <f t="shared" si="15"/>
        <v>1.457478233</v>
      </c>
      <c r="AQ99" s="27">
        <f t="shared" si="16"/>
        <v>1.118326186</v>
      </c>
      <c r="AR99" s="28" t="str">
        <f t="shared" si="17"/>
        <v>#N/A</v>
      </c>
      <c r="AS99" s="27">
        <f t="shared" si="18"/>
        <v>0.08273790024</v>
      </c>
      <c r="AT99" s="27">
        <f t="shared" si="19"/>
        <v>0.09762702932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445.0167046</v>
      </c>
      <c r="AB100" s="25">
        <v>0.0465</v>
      </c>
      <c r="AC100" s="14">
        <f t="shared" si="2"/>
        <v>0</v>
      </c>
      <c r="AD100" s="27">
        <f t="shared" si="3"/>
        <v>0.01295647668</v>
      </c>
      <c r="AE100" s="28" t="str">
        <f t="shared" si="4"/>
        <v>#N/A</v>
      </c>
      <c r="AF100" s="27">
        <f t="shared" si="5"/>
        <v>0.2917847488</v>
      </c>
      <c r="AG100" s="27">
        <f t="shared" si="6"/>
        <v>0.1664869612</v>
      </c>
      <c r="AH100" s="28" t="str">
        <f t="shared" si="7"/>
        <v>#N/A</v>
      </c>
      <c r="AI100" s="27">
        <f t="shared" si="8"/>
        <v>0.0837759512</v>
      </c>
      <c r="AJ100" s="27">
        <f t="shared" si="9"/>
        <v>0.09526823824</v>
      </c>
      <c r="AK100" s="27">
        <f t="shared" si="10"/>
        <v>1.082138277</v>
      </c>
      <c r="AL100" s="27">
        <f t="shared" si="11"/>
        <v>0.6076451256</v>
      </c>
      <c r="AM100" s="28" t="str">
        <f t="shared" si="12"/>
        <v>#N/A</v>
      </c>
      <c r="AN100" s="27">
        <f t="shared" si="13"/>
        <v>0.07402326211</v>
      </c>
      <c r="AO100" s="27">
        <f t="shared" si="14"/>
        <v>0.0987086596</v>
      </c>
      <c r="AP100" s="27">
        <f t="shared" si="15"/>
        <v>1.338974433</v>
      </c>
      <c r="AQ100" s="27">
        <f t="shared" si="16"/>
        <v>1.118326186</v>
      </c>
      <c r="AR100" s="28" t="str">
        <f t="shared" si="17"/>
        <v>#N/A</v>
      </c>
      <c r="AS100" s="27">
        <f t="shared" si="18"/>
        <v>0.07723449567</v>
      </c>
      <c r="AT100" s="27">
        <f t="shared" si="19"/>
        <v>0.09762702932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463.1288845</v>
      </c>
      <c r="AB101" s="25">
        <v>0.0407</v>
      </c>
      <c r="AC101" s="14">
        <f t="shared" si="2"/>
        <v>0</v>
      </c>
      <c r="AD101" s="27">
        <f t="shared" si="3"/>
        <v>0.01295647668</v>
      </c>
      <c r="AE101" s="28" t="str">
        <f t="shared" si="4"/>
        <v>#N/A</v>
      </c>
      <c r="AF101" s="27">
        <f t="shared" si="5"/>
        <v>0.3029273</v>
      </c>
      <c r="AG101" s="27">
        <f t="shared" si="6"/>
        <v>0.1664869612</v>
      </c>
      <c r="AH101" s="28" t="str">
        <f t="shared" si="7"/>
        <v>#N/A</v>
      </c>
      <c r="AI101" s="27">
        <f t="shared" si="8"/>
        <v>0.08538920519</v>
      </c>
      <c r="AJ101" s="27">
        <f t="shared" si="9"/>
        <v>0.09526823824</v>
      </c>
      <c r="AK101" s="27">
        <f t="shared" si="10"/>
        <v>1.07066208</v>
      </c>
      <c r="AL101" s="27">
        <f t="shared" si="11"/>
        <v>0.6076451256</v>
      </c>
      <c r="AM101" s="28" t="str">
        <f t="shared" si="12"/>
        <v>#N/A</v>
      </c>
      <c r="AN101" s="27">
        <f t="shared" si="13"/>
        <v>0.07324865609</v>
      </c>
      <c r="AO101" s="27">
        <f t="shared" si="14"/>
        <v>0.0987086596</v>
      </c>
      <c r="AP101" s="27">
        <f t="shared" si="15"/>
        <v>1.564686446</v>
      </c>
      <c r="AQ101" s="27">
        <f t="shared" si="16"/>
        <v>1.118326186</v>
      </c>
      <c r="AR101" s="28" t="str">
        <f t="shared" si="17"/>
        <v>#N/A</v>
      </c>
      <c r="AS101" s="27">
        <f t="shared" si="18"/>
        <v>0.07355211481</v>
      </c>
      <c r="AT101" s="27">
        <f t="shared" si="19"/>
        <v>0.09762702932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469.7516275</v>
      </c>
      <c r="AB102" s="25">
        <v>0.0143</v>
      </c>
      <c r="AC102" s="14">
        <f t="shared" si="2"/>
        <v>0</v>
      </c>
      <c r="AD102" s="27">
        <f t="shared" si="3"/>
        <v>0.01295647668</v>
      </c>
      <c r="AE102" s="28" t="str">
        <f t="shared" si="4"/>
        <v>#N/A</v>
      </c>
      <c r="AF102" s="27">
        <f t="shared" si="5"/>
        <v>0.3214270176</v>
      </c>
      <c r="AG102" s="27">
        <f t="shared" si="6"/>
        <v>0.1664869612</v>
      </c>
      <c r="AH102" s="28" t="str">
        <f t="shared" si="7"/>
        <v>#N/A</v>
      </c>
      <c r="AI102" s="27">
        <f t="shared" si="8"/>
        <v>0.08244330283</v>
      </c>
      <c r="AJ102" s="27">
        <f t="shared" si="9"/>
        <v>0.09526823824</v>
      </c>
      <c r="AK102" s="27">
        <f t="shared" si="10"/>
        <v>1.078852042</v>
      </c>
      <c r="AL102" s="27">
        <f t="shared" si="11"/>
        <v>0.6076451256</v>
      </c>
      <c r="AM102" s="28" t="str">
        <f t="shared" si="12"/>
        <v>#N/A</v>
      </c>
      <c r="AN102" s="27">
        <f t="shared" si="13"/>
        <v>0.07359246079</v>
      </c>
      <c r="AO102" s="27">
        <f t="shared" si="14"/>
        <v>0.0987086596</v>
      </c>
      <c r="AP102" s="27">
        <f t="shared" si="15"/>
        <v>1.622906038</v>
      </c>
      <c r="AQ102" s="27">
        <f t="shared" si="16"/>
        <v>1.118326186</v>
      </c>
      <c r="AR102" s="28" t="str">
        <f t="shared" si="17"/>
        <v>#N/A</v>
      </c>
      <c r="AS102" s="27">
        <f t="shared" si="18"/>
        <v>0.07437277705</v>
      </c>
      <c r="AT102" s="27">
        <f t="shared" si="19"/>
        <v>0.09762702932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485.8171332</v>
      </c>
      <c r="AB103" s="25">
        <v>0.0342</v>
      </c>
      <c r="AC103" s="14">
        <f t="shared" si="2"/>
        <v>0</v>
      </c>
      <c r="AD103" s="27">
        <f t="shared" si="3"/>
        <v>0.01295647668</v>
      </c>
      <c r="AE103" s="28" t="str">
        <f t="shared" si="4"/>
        <v>#N/A</v>
      </c>
      <c r="AF103" s="27">
        <f t="shared" si="5"/>
        <v>0.3449658711</v>
      </c>
      <c r="AG103" s="27">
        <f t="shared" si="6"/>
        <v>0.1664869612</v>
      </c>
      <c r="AH103" s="28" t="str">
        <f t="shared" si="7"/>
        <v>#N/A</v>
      </c>
      <c r="AI103" s="27">
        <f t="shared" si="8"/>
        <v>0.0825978373</v>
      </c>
      <c r="AJ103" s="27">
        <f t="shared" si="9"/>
        <v>0.09526823824</v>
      </c>
      <c r="AK103" s="27">
        <f t="shared" si="10"/>
        <v>1.018938746</v>
      </c>
      <c r="AL103" s="27">
        <f t="shared" si="11"/>
        <v>0.6076451256</v>
      </c>
      <c r="AM103" s="28" t="str">
        <f t="shared" si="12"/>
        <v>#N/A</v>
      </c>
      <c r="AN103" s="27">
        <f t="shared" si="13"/>
        <v>0.07231678656</v>
      </c>
      <c r="AO103" s="27">
        <f t="shared" si="14"/>
        <v>0.0987086596</v>
      </c>
      <c r="AP103" s="27">
        <f t="shared" si="15"/>
        <v>1.658818303</v>
      </c>
      <c r="AQ103" s="27">
        <f t="shared" si="16"/>
        <v>1.118326186</v>
      </c>
      <c r="AR103" s="28" t="str">
        <f t="shared" si="17"/>
        <v>#N/A</v>
      </c>
      <c r="AS103" s="27">
        <f t="shared" si="18"/>
        <v>0.07403152306</v>
      </c>
      <c r="AT103" s="27">
        <f t="shared" si="19"/>
        <v>0.09762702932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504.7640014</v>
      </c>
      <c r="AB104" s="25">
        <v>0.039</v>
      </c>
      <c r="AC104" s="14">
        <f t="shared" si="2"/>
        <v>0</v>
      </c>
      <c r="AD104" s="27">
        <f t="shared" si="3"/>
        <v>0.01295647668</v>
      </c>
      <c r="AE104" s="28" t="str">
        <f t="shared" si="4"/>
        <v>#N/A</v>
      </c>
      <c r="AF104" s="27">
        <f t="shared" si="5"/>
        <v>0.3935176906</v>
      </c>
      <c r="AG104" s="27">
        <f t="shared" si="6"/>
        <v>0.1664869612</v>
      </c>
      <c r="AH104" s="28" t="str">
        <f t="shared" si="7"/>
        <v>#N/A</v>
      </c>
      <c r="AI104" s="27">
        <f t="shared" si="8"/>
        <v>0.07974360618</v>
      </c>
      <c r="AJ104" s="27">
        <f t="shared" si="9"/>
        <v>0.09526823824</v>
      </c>
      <c r="AK104" s="27">
        <f t="shared" si="10"/>
        <v>1.003056841</v>
      </c>
      <c r="AL104" s="27">
        <f t="shared" si="11"/>
        <v>0.6076451256</v>
      </c>
      <c r="AM104" s="28" t="str">
        <f t="shared" si="12"/>
        <v>#N/A</v>
      </c>
      <c r="AN104" s="27">
        <f t="shared" si="13"/>
        <v>0.07159395758</v>
      </c>
      <c r="AO104" s="27">
        <f t="shared" si="14"/>
        <v>0.0987086596</v>
      </c>
      <c r="AP104" s="27">
        <f t="shared" si="15"/>
        <v>1.712052361</v>
      </c>
      <c r="AQ104" s="27">
        <f t="shared" si="16"/>
        <v>1.118326186</v>
      </c>
      <c r="AR104" s="28" t="str">
        <f t="shared" si="17"/>
        <v>#N/A</v>
      </c>
      <c r="AS104" s="27">
        <f t="shared" si="18"/>
        <v>0.07443360914</v>
      </c>
      <c r="AT104" s="27">
        <f t="shared" si="19"/>
        <v>0.09762702932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535.5546055</v>
      </c>
      <c r="AB105" s="25">
        <v>0.061</v>
      </c>
      <c r="AC105" s="14">
        <f t="shared" si="2"/>
        <v>0</v>
      </c>
      <c r="AD105" s="27">
        <f t="shared" si="3"/>
        <v>0.01295647668</v>
      </c>
      <c r="AE105" s="28" t="str">
        <f t="shared" si="4"/>
        <v>#N/A</v>
      </c>
      <c r="AF105" s="27">
        <f t="shared" si="5"/>
        <v>0.438531105</v>
      </c>
      <c r="AG105" s="27">
        <f t="shared" si="6"/>
        <v>0.1664869612</v>
      </c>
      <c r="AH105" s="28" t="str">
        <f t="shared" si="7"/>
        <v>#N/A</v>
      </c>
      <c r="AI105" s="27">
        <f t="shared" si="8"/>
        <v>0.0861793215</v>
      </c>
      <c r="AJ105" s="27">
        <f t="shared" si="9"/>
        <v>0.09526823824</v>
      </c>
      <c r="AK105" s="27">
        <f t="shared" si="10"/>
        <v>1.012353565</v>
      </c>
      <c r="AL105" s="27">
        <f t="shared" si="11"/>
        <v>0.6076451256</v>
      </c>
      <c r="AM105" s="28" t="str">
        <f t="shared" si="12"/>
        <v>#N/A</v>
      </c>
      <c r="AN105" s="27">
        <f t="shared" si="13"/>
        <v>0.07198017915</v>
      </c>
      <c r="AO105" s="27">
        <f t="shared" si="14"/>
        <v>0.0987086596</v>
      </c>
      <c r="AP105" s="27">
        <f t="shared" si="15"/>
        <v>1.714142173</v>
      </c>
      <c r="AQ105" s="27">
        <f t="shared" si="16"/>
        <v>1.118326186</v>
      </c>
      <c r="AR105" s="28" t="str">
        <f t="shared" si="17"/>
        <v>#N/A</v>
      </c>
      <c r="AS105" s="27">
        <f t="shared" si="18"/>
        <v>0.07448081905</v>
      </c>
      <c r="AT105" s="27">
        <f t="shared" si="19"/>
        <v>0.09762702932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533.2517207</v>
      </c>
      <c r="AB106" s="25">
        <v>-0.0043</v>
      </c>
      <c r="AC106" s="14">
        <f t="shared" si="2"/>
        <v>-0.0043</v>
      </c>
      <c r="AD106" s="27">
        <f t="shared" si="3"/>
        <v>0.01295647668</v>
      </c>
      <c r="AE106" s="28">
        <f t="shared" si="4"/>
        <v>-0.0043</v>
      </c>
      <c r="AF106" s="27">
        <f t="shared" si="5"/>
        <v>0.4023354427</v>
      </c>
      <c r="AG106" s="27">
        <f t="shared" si="6"/>
        <v>0.1664869612</v>
      </c>
      <c r="AH106" s="28" t="str">
        <f t="shared" si="7"/>
        <v>#N/A</v>
      </c>
      <c r="AI106" s="27">
        <f t="shared" si="8"/>
        <v>0.09288702816</v>
      </c>
      <c r="AJ106" s="27">
        <f t="shared" si="9"/>
        <v>0.09526823824</v>
      </c>
      <c r="AK106" s="27">
        <f t="shared" si="10"/>
        <v>1.063304149</v>
      </c>
      <c r="AL106" s="27">
        <f t="shared" si="11"/>
        <v>0.6076451256</v>
      </c>
      <c r="AM106" s="28" t="str">
        <f t="shared" si="12"/>
        <v>#N/A</v>
      </c>
      <c r="AN106" s="27">
        <f t="shared" si="13"/>
        <v>0.07535977644</v>
      </c>
      <c r="AO106" s="27">
        <f t="shared" si="14"/>
        <v>0.0987086596</v>
      </c>
      <c r="AP106" s="27">
        <f t="shared" si="15"/>
        <v>1.894466625</v>
      </c>
      <c r="AQ106" s="27">
        <f t="shared" si="16"/>
        <v>1.118326186</v>
      </c>
      <c r="AR106" s="28" t="str">
        <f t="shared" si="17"/>
        <v>#N/A</v>
      </c>
      <c r="AS106" s="27">
        <f t="shared" si="18"/>
        <v>0.07633424515</v>
      </c>
      <c r="AT106" s="27">
        <f t="shared" si="19"/>
        <v>0.09762702932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542.636951</v>
      </c>
      <c r="AB107" s="25">
        <v>0.0176</v>
      </c>
      <c r="AC107" s="14">
        <f t="shared" si="2"/>
        <v>0</v>
      </c>
      <c r="AD107" s="27">
        <f t="shared" si="3"/>
        <v>0.01295647668</v>
      </c>
      <c r="AE107" s="28" t="str">
        <f t="shared" si="4"/>
        <v>#N/A</v>
      </c>
      <c r="AF107" s="27">
        <f t="shared" si="5"/>
        <v>0.3978024748</v>
      </c>
      <c r="AG107" s="27">
        <f t="shared" si="6"/>
        <v>0.1664869612</v>
      </c>
      <c r="AH107" s="28" t="str">
        <f t="shared" si="7"/>
        <v>#N/A</v>
      </c>
      <c r="AI107" s="27">
        <f t="shared" si="8"/>
        <v>0.09325497306</v>
      </c>
      <c r="AJ107" s="27">
        <f t="shared" si="9"/>
        <v>0.09526823824</v>
      </c>
      <c r="AK107" s="27">
        <f t="shared" si="10"/>
        <v>0.9175209453</v>
      </c>
      <c r="AL107" s="27">
        <f t="shared" si="11"/>
        <v>0.6076451256</v>
      </c>
      <c r="AM107" s="28" t="str">
        <f t="shared" si="12"/>
        <v>#N/A</v>
      </c>
      <c r="AN107" s="27">
        <f t="shared" si="13"/>
        <v>0.07035313917</v>
      </c>
      <c r="AO107" s="27">
        <f t="shared" si="14"/>
        <v>0.0987086596</v>
      </c>
      <c r="AP107" s="27">
        <f t="shared" si="15"/>
        <v>1.908194166</v>
      </c>
      <c r="AQ107" s="27">
        <f t="shared" si="16"/>
        <v>1.118326186</v>
      </c>
      <c r="AR107" s="28" t="str">
        <f t="shared" si="17"/>
        <v>#N/A</v>
      </c>
      <c r="AS107" s="27">
        <f t="shared" si="18"/>
        <v>0.07602311424</v>
      </c>
      <c r="AT107" s="27">
        <f t="shared" si="19"/>
        <v>0.09762702932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531.2958387</v>
      </c>
      <c r="AB108" s="25">
        <v>-0.0209</v>
      </c>
      <c r="AC108" s="14">
        <f t="shared" si="2"/>
        <v>-0.0209</v>
      </c>
      <c r="AD108" s="27">
        <f t="shared" si="3"/>
        <v>0.01295647668</v>
      </c>
      <c r="AE108" s="28">
        <f t="shared" si="4"/>
        <v>-0.0209</v>
      </c>
      <c r="AF108" s="27">
        <f t="shared" si="5"/>
        <v>0.3955219773</v>
      </c>
      <c r="AG108" s="27">
        <f t="shared" si="6"/>
        <v>0.1664869612</v>
      </c>
      <c r="AH108" s="28" t="str">
        <f t="shared" si="7"/>
        <v>#N/A</v>
      </c>
      <c r="AI108" s="27">
        <f t="shared" si="8"/>
        <v>0.09416130744</v>
      </c>
      <c r="AJ108" s="27">
        <f t="shared" si="9"/>
        <v>0.09526823824</v>
      </c>
      <c r="AK108" s="27">
        <f t="shared" si="10"/>
        <v>0.8981219007</v>
      </c>
      <c r="AL108" s="27">
        <f t="shared" si="11"/>
        <v>0.6076451256</v>
      </c>
      <c r="AM108" s="28" t="str">
        <f t="shared" si="12"/>
        <v>#N/A</v>
      </c>
      <c r="AN108" s="27">
        <f t="shared" si="13"/>
        <v>0.07012469438</v>
      </c>
      <c r="AO108" s="27">
        <f t="shared" si="14"/>
        <v>0.0987086596</v>
      </c>
      <c r="AP108" s="27">
        <f t="shared" si="15"/>
        <v>1.880734336</v>
      </c>
      <c r="AQ108" s="27">
        <f t="shared" si="16"/>
        <v>1.118326186</v>
      </c>
      <c r="AR108" s="28" t="str">
        <f t="shared" si="17"/>
        <v>#N/A</v>
      </c>
      <c r="AS108" s="27">
        <f t="shared" si="18"/>
        <v>0.07591020811</v>
      </c>
      <c r="AT108" s="27">
        <f t="shared" si="19"/>
        <v>0.09762702932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533.421022</v>
      </c>
      <c r="AB109" s="25">
        <v>0.004</v>
      </c>
      <c r="AC109" s="14">
        <f t="shared" si="2"/>
        <v>-0.0169836</v>
      </c>
      <c r="AD109" s="27">
        <f t="shared" si="3"/>
        <v>0.01295647668</v>
      </c>
      <c r="AE109" s="28" t="str">
        <f t="shared" si="4"/>
        <v>#N/A</v>
      </c>
      <c r="AF109" s="27">
        <f t="shared" si="5"/>
        <v>0.38984631</v>
      </c>
      <c r="AG109" s="27">
        <f t="shared" si="6"/>
        <v>0.1664869612</v>
      </c>
      <c r="AH109" s="28" t="str">
        <f t="shared" si="7"/>
        <v>#N/A</v>
      </c>
      <c r="AI109" s="27">
        <f t="shared" si="8"/>
        <v>0.09521331076</v>
      </c>
      <c r="AJ109" s="27">
        <f t="shared" si="9"/>
        <v>0.09526823824</v>
      </c>
      <c r="AK109" s="27">
        <f t="shared" si="10"/>
        <v>0.8493891461</v>
      </c>
      <c r="AL109" s="27">
        <f t="shared" si="11"/>
        <v>0.6076451256</v>
      </c>
      <c r="AM109" s="28" t="str">
        <f t="shared" si="12"/>
        <v>#N/A</v>
      </c>
      <c r="AN109" s="27">
        <f t="shared" si="13"/>
        <v>0.07330663323</v>
      </c>
      <c r="AO109" s="27">
        <f t="shared" si="14"/>
        <v>0.0987086596</v>
      </c>
      <c r="AP109" s="27">
        <f t="shared" si="15"/>
        <v>1.701913007</v>
      </c>
      <c r="AQ109" s="27">
        <f t="shared" si="16"/>
        <v>1.118326186</v>
      </c>
      <c r="AR109" s="28" t="str">
        <f t="shared" si="17"/>
        <v>#N/A</v>
      </c>
      <c r="AS109" s="27">
        <f t="shared" si="18"/>
        <v>0.07694174662</v>
      </c>
      <c r="AT109" s="27">
        <f t="shared" si="19"/>
        <v>0.09762702932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557.1582575</v>
      </c>
      <c r="AB110" s="35">
        <v>0.0445</v>
      </c>
      <c r="AC110" s="14">
        <f t="shared" si="2"/>
        <v>0</v>
      </c>
      <c r="AD110" s="27">
        <f t="shared" si="3"/>
        <v>0.01295647668</v>
      </c>
      <c r="AE110" s="28" t="str">
        <f t="shared" si="4"/>
        <v>#N/A</v>
      </c>
      <c r="AF110" s="36">
        <f t="shared" si="5"/>
        <v>0.3499111687</v>
      </c>
      <c r="AG110" s="27">
        <f t="shared" si="6"/>
        <v>0.1664869612</v>
      </c>
      <c r="AH110" s="37" t="str">
        <f t="shared" si="7"/>
        <v>#N/A</v>
      </c>
      <c r="AI110" s="36">
        <f t="shared" si="8"/>
        <v>0.08267330557</v>
      </c>
      <c r="AJ110" s="27">
        <f t="shared" si="9"/>
        <v>0.09526823824</v>
      </c>
      <c r="AK110" s="27">
        <f t="shared" si="10"/>
        <v>0.8975847754</v>
      </c>
      <c r="AL110" s="27">
        <f t="shared" si="11"/>
        <v>0.6076451256</v>
      </c>
      <c r="AM110" s="28" t="str">
        <f t="shared" si="12"/>
        <v>#N/A</v>
      </c>
      <c r="AN110" s="27">
        <f t="shared" si="13"/>
        <v>0.07006952398</v>
      </c>
      <c r="AO110" s="27">
        <f t="shared" si="14"/>
        <v>0.0987086596</v>
      </c>
      <c r="AP110" s="27">
        <f t="shared" si="15"/>
        <v>1.685064495</v>
      </c>
      <c r="AQ110" s="27">
        <f t="shared" si="16"/>
        <v>1.118326186</v>
      </c>
      <c r="AR110" s="28" t="str">
        <f t="shared" si="17"/>
        <v>#N/A</v>
      </c>
      <c r="AS110" s="27">
        <f t="shared" si="18"/>
        <v>0.07710376807</v>
      </c>
      <c r="AT110" s="27">
        <f t="shared" si="19"/>
        <v>0.09762702932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571.3100773</v>
      </c>
      <c r="AB111" s="25">
        <v>0.0254</v>
      </c>
      <c r="AC111" s="14">
        <f t="shared" si="2"/>
        <v>0</v>
      </c>
      <c r="AD111" s="27">
        <f t="shared" si="3"/>
        <v>0.01295647668</v>
      </c>
      <c r="AE111" s="28" t="str">
        <f t="shared" si="4"/>
        <v>#N/A</v>
      </c>
      <c r="AF111" s="27">
        <f t="shared" si="5"/>
        <v>0.3434911311</v>
      </c>
      <c r="AG111" s="27">
        <f t="shared" si="6"/>
        <v>0.1664869612</v>
      </c>
      <c r="AH111" s="28" t="str">
        <f t="shared" si="7"/>
        <v>#N/A</v>
      </c>
      <c r="AI111" s="27">
        <f t="shared" si="8"/>
        <v>0.08251285299</v>
      </c>
      <c r="AJ111" s="27">
        <f t="shared" si="9"/>
        <v>0.09526823824</v>
      </c>
      <c r="AK111" s="27">
        <f t="shared" si="10"/>
        <v>0.9760990009</v>
      </c>
      <c r="AL111" s="27">
        <f t="shared" si="11"/>
        <v>0.6076451256</v>
      </c>
      <c r="AM111" s="37" t="str">
        <f t="shared" si="12"/>
        <v>#N/A</v>
      </c>
      <c r="AN111" s="27">
        <f t="shared" si="13"/>
        <v>0.07108287316</v>
      </c>
      <c r="AO111" s="27">
        <f t="shared" si="14"/>
        <v>0.0987086596</v>
      </c>
      <c r="AP111" s="27">
        <f t="shared" si="15"/>
        <v>1.755772688</v>
      </c>
      <c r="AQ111" s="27">
        <f t="shared" si="16"/>
        <v>1.118326186</v>
      </c>
      <c r="AR111" s="28" t="str">
        <f t="shared" si="17"/>
        <v>#N/A</v>
      </c>
      <c r="AS111" s="27">
        <f t="shared" si="18"/>
        <v>0.07809001759</v>
      </c>
      <c r="AT111" s="27">
        <f t="shared" si="19"/>
        <v>0.09762702932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565.6541075</v>
      </c>
      <c r="AB112" s="25">
        <v>-0.0099</v>
      </c>
      <c r="AC112" s="14">
        <f t="shared" si="2"/>
        <v>-0.0099</v>
      </c>
      <c r="AD112" s="27">
        <f t="shared" si="3"/>
        <v>0.01295647668</v>
      </c>
      <c r="AE112" s="28">
        <f t="shared" si="4"/>
        <v>-0.0099</v>
      </c>
      <c r="AF112" s="27">
        <f t="shared" si="5"/>
        <v>0.2710851113</v>
      </c>
      <c r="AG112" s="27">
        <f t="shared" si="6"/>
        <v>0.1664869612</v>
      </c>
      <c r="AH112" s="28" t="str">
        <f t="shared" si="7"/>
        <v>#N/A</v>
      </c>
      <c r="AI112" s="27">
        <f t="shared" si="8"/>
        <v>0.08581472643</v>
      </c>
      <c r="AJ112" s="27">
        <f t="shared" si="9"/>
        <v>0.09526823824</v>
      </c>
      <c r="AK112" s="27">
        <f t="shared" si="10"/>
        <v>0.9759063047</v>
      </c>
      <c r="AL112" s="27">
        <f t="shared" si="11"/>
        <v>0.6076451256</v>
      </c>
      <c r="AM112" s="28" t="str">
        <f t="shared" si="12"/>
        <v>#N/A</v>
      </c>
      <c r="AN112" s="27">
        <f t="shared" si="13"/>
        <v>0.07107990607</v>
      </c>
      <c r="AO112" s="27">
        <f t="shared" si="14"/>
        <v>0.0987086596</v>
      </c>
      <c r="AP112" s="27">
        <f t="shared" si="15"/>
        <v>1.802508494</v>
      </c>
      <c r="AQ112" s="27">
        <f t="shared" si="16"/>
        <v>1.118326186</v>
      </c>
      <c r="AR112" s="28" t="str">
        <f t="shared" si="17"/>
        <v>#N/A</v>
      </c>
      <c r="AS112" s="27">
        <f t="shared" si="18"/>
        <v>0.07806436697</v>
      </c>
      <c r="AT112" s="27">
        <f t="shared" si="19"/>
        <v>0.09762702932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559.2622161</v>
      </c>
      <c r="AB113" s="25">
        <v>-0.0113</v>
      </c>
      <c r="AC113" s="14">
        <f t="shared" si="2"/>
        <v>-0.02108813</v>
      </c>
      <c r="AD113" s="27">
        <f t="shared" si="3"/>
        <v>0.01295647668</v>
      </c>
      <c r="AE113" s="28">
        <f t="shared" si="4"/>
        <v>-0.0113</v>
      </c>
      <c r="AF113" s="27">
        <f t="shared" si="5"/>
        <v>0.2075736038</v>
      </c>
      <c r="AG113" s="27">
        <f t="shared" si="6"/>
        <v>0.1664869612</v>
      </c>
      <c r="AH113" s="28" t="str">
        <f t="shared" si="7"/>
        <v>#N/A</v>
      </c>
      <c r="AI113" s="27">
        <f t="shared" si="8"/>
        <v>0.08816237086</v>
      </c>
      <c r="AJ113" s="27">
        <f t="shared" si="9"/>
        <v>0.09526823824</v>
      </c>
      <c r="AK113" s="27">
        <f t="shared" si="10"/>
        <v>0.9439038477</v>
      </c>
      <c r="AL113" s="27">
        <f t="shared" si="11"/>
        <v>0.6076451256</v>
      </c>
      <c r="AM113" s="28" t="str">
        <f t="shared" si="12"/>
        <v>#N/A</v>
      </c>
      <c r="AN113" s="27">
        <f t="shared" si="13"/>
        <v>0.07269849019</v>
      </c>
      <c r="AO113" s="27">
        <f t="shared" si="14"/>
        <v>0.0987086596</v>
      </c>
      <c r="AP113" s="27">
        <f t="shared" si="15"/>
        <v>1.72918625</v>
      </c>
      <c r="AQ113" s="27">
        <f t="shared" si="16"/>
        <v>1.118326186</v>
      </c>
      <c r="AR113" s="28" t="str">
        <f t="shared" si="17"/>
        <v>#N/A</v>
      </c>
      <c r="AS113" s="27">
        <f t="shared" si="18"/>
        <v>0.07902501535</v>
      </c>
      <c r="AT113" s="27">
        <f t="shared" si="19"/>
        <v>0.09762702932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548.636234</v>
      </c>
      <c r="AB114" s="25">
        <v>-0.019</v>
      </c>
      <c r="AC114" s="14">
        <f t="shared" si="2"/>
        <v>-0.03968745553</v>
      </c>
      <c r="AD114" s="27">
        <f t="shared" si="3"/>
        <v>0.01295647668</v>
      </c>
      <c r="AE114" s="28">
        <f t="shared" si="4"/>
        <v>-0.019</v>
      </c>
      <c r="AF114" s="27">
        <f t="shared" si="5"/>
        <v>0.1679283302</v>
      </c>
      <c r="AG114" s="27">
        <f t="shared" si="6"/>
        <v>0.1664869612</v>
      </c>
      <c r="AH114" s="28" t="str">
        <f t="shared" si="7"/>
        <v>#N/A</v>
      </c>
      <c r="AI114" s="27">
        <f t="shared" si="8"/>
        <v>0.09494574049</v>
      </c>
      <c r="AJ114" s="27">
        <f t="shared" si="9"/>
        <v>0.09526823824</v>
      </c>
      <c r="AK114" s="27">
        <f t="shared" si="10"/>
        <v>0.9070626456</v>
      </c>
      <c r="AL114" s="27">
        <f t="shared" si="11"/>
        <v>0.6076451256</v>
      </c>
      <c r="AM114" s="28" t="str">
        <f t="shared" si="12"/>
        <v>#N/A</v>
      </c>
      <c r="AN114" s="27">
        <f t="shared" si="13"/>
        <v>0.0745072109</v>
      </c>
      <c r="AO114" s="27">
        <f t="shared" si="14"/>
        <v>0.0987086596</v>
      </c>
      <c r="AP114" s="27">
        <f t="shared" si="15"/>
        <v>1.67746224</v>
      </c>
      <c r="AQ114" s="27">
        <f t="shared" si="16"/>
        <v>1.118326186</v>
      </c>
      <c r="AR114" s="28" t="str">
        <f t="shared" si="17"/>
        <v>#N/A</v>
      </c>
      <c r="AS114" s="27">
        <f t="shared" si="18"/>
        <v>0.07993976207</v>
      </c>
      <c r="AT114" s="27">
        <f t="shared" si="19"/>
        <v>0.09762702932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548.636234</v>
      </c>
      <c r="AB115" s="25">
        <v>0.0</v>
      </c>
      <c r="AC115" s="14">
        <f t="shared" si="2"/>
        <v>-0.03968745553</v>
      </c>
      <c r="AD115" s="27">
        <f t="shared" si="3"/>
        <v>0.01295647668</v>
      </c>
      <c r="AE115" s="28" t="str">
        <f t="shared" si="4"/>
        <v>#N/A</v>
      </c>
      <c r="AF115" s="27">
        <f t="shared" si="5"/>
        <v>0.1293060629</v>
      </c>
      <c r="AG115" s="27">
        <f t="shared" si="6"/>
        <v>0.1664869612</v>
      </c>
      <c r="AH115" s="28" t="str">
        <f t="shared" si="7"/>
        <v>#N/A</v>
      </c>
      <c r="AI115" s="27">
        <f t="shared" si="8"/>
        <v>0.09289330634</v>
      </c>
      <c r="AJ115" s="27">
        <f t="shared" si="9"/>
        <v>0.09526823824</v>
      </c>
      <c r="AK115" s="27">
        <f t="shared" si="10"/>
        <v>0.8611504729</v>
      </c>
      <c r="AL115" s="27">
        <f t="shared" si="11"/>
        <v>0.6076451256</v>
      </c>
      <c r="AM115" s="28" t="str">
        <f t="shared" si="12"/>
        <v>#N/A</v>
      </c>
      <c r="AN115" s="27">
        <f t="shared" si="13"/>
        <v>0.07722793166</v>
      </c>
      <c r="AO115" s="27">
        <f t="shared" si="14"/>
        <v>0.0987086596</v>
      </c>
      <c r="AP115" s="27">
        <f t="shared" si="15"/>
        <v>1.629482888</v>
      </c>
      <c r="AQ115" s="27">
        <f t="shared" si="16"/>
        <v>1.118326186</v>
      </c>
      <c r="AR115" s="28" t="str">
        <f t="shared" si="17"/>
        <v>#N/A</v>
      </c>
      <c r="AS115" s="27">
        <f t="shared" si="18"/>
        <v>0.08114698006</v>
      </c>
      <c r="AT115" s="27">
        <f t="shared" si="19"/>
        <v>0.09762702932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508.9698343</v>
      </c>
      <c r="AB116" s="25">
        <v>-0.0723</v>
      </c>
      <c r="AC116" s="14">
        <f t="shared" si="2"/>
        <v>-0.1091180525</v>
      </c>
      <c r="AD116" s="27">
        <f t="shared" si="3"/>
        <v>0.01295647668</v>
      </c>
      <c r="AE116" s="28">
        <f t="shared" si="4"/>
        <v>-0.0723</v>
      </c>
      <c r="AF116" s="27">
        <f t="shared" si="5"/>
        <v>0.008332275784</v>
      </c>
      <c r="AG116" s="27">
        <f t="shared" si="6"/>
        <v>0.1664869612</v>
      </c>
      <c r="AH116" s="28" t="str">
        <f t="shared" si="7"/>
        <v>#N/A</v>
      </c>
      <c r="AI116" s="27">
        <f t="shared" si="8"/>
        <v>0.1187351828</v>
      </c>
      <c r="AJ116" s="27">
        <f t="shared" si="9"/>
        <v>0.09526823824</v>
      </c>
      <c r="AK116" s="27">
        <f t="shared" si="10"/>
        <v>0.8740816361</v>
      </c>
      <c r="AL116" s="27">
        <f t="shared" si="11"/>
        <v>0.6076451256</v>
      </c>
      <c r="AM116" s="28" t="str">
        <f t="shared" si="12"/>
        <v>#N/A</v>
      </c>
      <c r="AN116" s="27">
        <f t="shared" si="13"/>
        <v>0.07657614698</v>
      </c>
      <c r="AO116" s="27">
        <f t="shared" si="14"/>
        <v>0.0987086596</v>
      </c>
      <c r="AP116" s="27">
        <f t="shared" si="15"/>
        <v>1.603190663</v>
      </c>
      <c r="AQ116" s="27">
        <f t="shared" si="16"/>
        <v>1.118326186</v>
      </c>
      <c r="AR116" s="28" t="str">
        <f t="shared" si="17"/>
        <v>#N/A</v>
      </c>
      <c r="AS116" s="27">
        <f t="shared" si="18"/>
        <v>0.08143440825</v>
      </c>
      <c r="AT116" s="27">
        <f t="shared" si="19"/>
        <v>0.09762702932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505.4070454</v>
      </c>
      <c r="AB117" s="25">
        <v>-0.007</v>
      </c>
      <c r="AC117" s="14">
        <f t="shared" si="2"/>
        <v>-0.1153542261</v>
      </c>
      <c r="AD117" s="27">
        <f t="shared" si="3"/>
        <v>0.01295647668</v>
      </c>
      <c r="AE117" s="28">
        <f t="shared" si="4"/>
        <v>-0.007</v>
      </c>
      <c r="AF117" s="27">
        <f t="shared" si="5"/>
        <v>-0.05629222446</v>
      </c>
      <c r="AG117" s="27">
        <f t="shared" si="6"/>
        <v>0.1664869612</v>
      </c>
      <c r="AH117" s="28">
        <f t="shared" si="7"/>
        <v>-0.05629222446</v>
      </c>
      <c r="AI117" s="27">
        <f t="shared" si="8"/>
        <v>0.09927156509</v>
      </c>
      <c r="AJ117" s="27">
        <f t="shared" si="9"/>
        <v>0.09526823824</v>
      </c>
      <c r="AK117" s="27">
        <f t="shared" si="10"/>
        <v>0.7181396718</v>
      </c>
      <c r="AL117" s="27">
        <f t="shared" si="11"/>
        <v>0.6076451256</v>
      </c>
      <c r="AM117" s="28" t="str">
        <f t="shared" si="12"/>
        <v>#N/A</v>
      </c>
      <c r="AN117" s="27">
        <f t="shared" si="13"/>
        <v>0.09257263815</v>
      </c>
      <c r="AO117" s="27">
        <f t="shared" si="14"/>
        <v>0.0987086596</v>
      </c>
      <c r="AP117" s="27">
        <f t="shared" si="15"/>
        <v>1.390359277</v>
      </c>
      <c r="AQ117" s="27">
        <f t="shared" si="16"/>
        <v>1.118326186</v>
      </c>
      <c r="AR117" s="28" t="str">
        <f t="shared" si="17"/>
        <v>#N/A</v>
      </c>
      <c r="AS117" s="27">
        <f t="shared" si="18"/>
        <v>0.09054865459</v>
      </c>
      <c r="AT117" s="27">
        <f t="shared" si="19"/>
        <v>0.09762702932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487.010229</v>
      </c>
      <c r="AB118" s="25">
        <v>-0.0364</v>
      </c>
      <c r="AC118" s="14">
        <f t="shared" si="2"/>
        <v>-0.1475553323</v>
      </c>
      <c r="AD118" s="27">
        <f t="shared" si="3"/>
        <v>0.01295647668</v>
      </c>
      <c r="AE118" s="28">
        <f t="shared" si="4"/>
        <v>-0.0364</v>
      </c>
      <c r="AF118" s="27">
        <f t="shared" si="5"/>
        <v>-0.08671606657</v>
      </c>
      <c r="AG118" s="27">
        <f t="shared" si="6"/>
        <v>0.1664869612</v>
      </c>
      <c r="AH118" s="28">
        <f t="shared" si="7"/>
        <v>-0.08671606657</v>
      </c>
      <c r="AI118" s="27">
        <f t="shared" si="8"/>
        <v>0.1042876572</v>
      </c>
      <c r="AJ118" s="27">
        <f t="shared" si="9"/>
        <v>0.09526823824</v>
      </c>
      <c r="AK118" s="27">
        <f t="shared" si="10"/>
        <v>0.6524093889</v>
      </c>
      <c r="AL118" s="27">
        <f t="shared" si="11"/>
        <v>0.6076451256</v>
      </c>
      <c r="AM118" s="28" t="str">
        <f t="shared" si="12"/>
        <v>#N/A</v>
      </c>
      <c r="AN118" s="27">
        <f t="shared" si="13"/>
        <v>0.09289332079</v>
      </c>
      <c r="AO118" s="27">
        <f t="shared" si="14"/>
        <v>0.0987086596</v>
      </c>
      <c r="AP118" s="27">
        <f t="shared" si="15"/>
        <v>1.345249246</v>
      </c>
      <c r="AQ118" s="27">
        <f t="shared" si="16"/>
        <v>1.118326186</v>
      </c>
      <c r="AR118" s="28" t="str">
        <f t="shared" si="17"/>
        <v>#N/A</v>
      </c>
      <c r="AS118" s="27">
        <f t="shared" si="18"/>
        <v>0.09107286913</v>
      </c>
      <c r="AT118" s="27">
        <f t="shared" si="19"/>
        <v>0.09762702932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495.8738151</v>
      </c>
      <c r="AB119" s="25">
        <v>0.0182</v>
      </c>
      <c r="AC119" s="14">
        <f t="shared" si="2"/>
        <v>-0.1320408393</v>
      </c>
      <c r="AD119" s="27">
        <f t="shared" si="3"/>
        <v>0.01295647668</v>
      </c>
      <c r="AE119" s="28" t="str">
        <f t="shared" si="4"/>
        <v>#N/A</v>
      </c>
      <c r="AF119" s="27">
        <f t="shared" si="5"/>
        <v>-0.08617757369</v>
      </c>
      <c r="AG119" s="27">
        <f t="shared" si="6"/>
        <v>0.1664869612</v>
      </c>
      <c r="AH119" s="28">
        <f t="shared" si="7"/>
        <v>-0.08617757369</v>
      </c>
      <c r="AI119" s="27">
        <f t="shared" si="8"/>
        <v>0.1044443436</v>
      </c>
      <c r="AJ119" s="27">
        <f t="shared" si="9"/>
        <v>0.09526823824</v>
      </c>
      <c r="AK119" s="27">
        <f t="shared" si="10"/>
        <v>0.5712075066</v>
      </c>
      <c r="AL119" s="27">
        <f t="shared" si="11"/>
        <v>0.6076451256</v>
      </c>
      <c r="AM119" s="28" t="str">
        <f t="shared" si="12"/>
        <v>#N/A</v>
      </c>
      <c r="AN119" s="27">
        <f t="shared" si="13"/>
        <v>0.09741613194</v>
      </c>
      <c r="AO119" s="27">
        <f t="shared" si="14"/>
        <v>0.0987086596</v>
      </c>
      <c r="AP119" s="27">
        <f t="shared" si="15"/>
        <v>1.32187627</v>
      </c>
      <c r="AQ119" s="27">
        <f t="shared" si="16"/>
        <v>1.118326186</v>
      </c>
      <c r="AR119" s="28" t="str">
        <f t="shared" si="17"/>
        <v>#N/A</v>
      </c>
      <c r="AS119" s="27">
        <f t="shared" si="18"/>
        <v>0.09206640566</v>
      </c>
      <c r="AT119" s="27">
        <f t="shared" si="19"/>
        <v>0.09762702932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504.0061457</v>
      </c>
      <c r="AB120" s="25">
        <v>0.0164</v>
      </c>
      <c r="AC120" s="14">
        <f t="shared" si="2"/>
        <v>-0.1178063091</v>
      </c>
      <c r="AD120" s="27">
        <f t="shared" si="3"/>
        <v>0.01295647668</v>
      </c>
      <c r="AE120" s="28" t="str">
        <f t="shared" si="4"/>
        <v>#N/A</v>
      </c>
      <c r="AF120" s="27">
        <f t="shared" si="5"/>
        <v>-0.05136440189</v>
      </c>
      <c r="AG120" s="27">
        <f t="shared" si="6"/>
        <v>0.1664869612</v>
      </c>
      <c r="AH120" s="28">
        <f t="shared" si="7"/>
        <v>-0.05136440189</v>
      </c>
      <c r="AI120" s="27">
        <f t="shared" si="8"/>
        <v>0.1057045454</v>
      </c>
      <c r="AJ120" s="27">
        <f t="shared" si="9"/>
        <v>0.09526823824</v>
      </c>
      <c r="AK120" s="27">
        <f t="shared" si="10"/>
        <v>0.5902619117</v>
      </c>
      <c r="AL120" s="27">
        <f t="shared" si="11"/>
        <v>0.6076451256</v>
      </c>
      <c r="AM120" s="28" t="str">
        <f t="shared" si="12"/>
        <v>#N/A</v>
      </c>
      <c r="AN120" s="27">
        <f t="shared" si="13"/>
        <v>0.09736960462</v>
      </c>
      <c r="AO120" s="27">
        <f t="shared" si="14"/>
        <v>0.0987086596</v>
      </c>
      <c r="AP120" s="27">
        <f t="shared" si="15"/>
        <v>1.403308344</v>
      </c>
      <c r="AQ120" s="27">
        <f t="shared" si="16"/>
        <v>1.118326186</v>
      </c>
      <c r="AR120" s="28" t="str">
        <f t="shared" si="17"/>
        <v>#N/A</v>
      </c>
      <c r="AS120" s="27">
        <f t="shared" si="18"/>
        <v>0.09100693864</v>
      </c>
      <c r="AT120" s="27">
        <f t="shared" si="19"/>
        <v>0.09762702932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499.7724941</v>
      </c>
      <c r="AB121" s="25">
        <v>-0.0084</v>
      </c>
      <c r="AC121" s="14">
        <f t="shared" si="2"/>
        <v>-0.1252167361</v>
      </c>
      <c r="AD121" s="27">
        <f t="shared" si="3"/>
        <v>0.01295647668</v>
      </c>
      <c r="AE121" s="28">
        <f t="shared" si="4"/>
        <v>-0.0084</v>
      </c>
      <c r="AF121" s="27">
        <f t="shared" si="5"/>
        <v>-0.06308061844</v>
      </c>
      <c r="AG121" s="27">
        <f t="shared" si="6"/>
        <v>0.1664869612</v>
      </c>
      <c r="AH121" s="28">
        <f t="shared" si="7"/>
        <v>-0.06308061844</v>
      </c>
      <c r="AI121" s="27">
        <f t="shared" si="8"/>
        <v>0.1054140753</v>
      </c>
      <c r="AJ121" s="27">
        <f t="shared" si="9"/>
        <v>0.09526823824</v>
      </c>
      <c r="AK121" s="27">
        <f t="shared" si="10"/>
        <v>0.593868659</v>
      </c>
      <c r="AL121" s="27">
        <f t="shared" si="11"/>
        <v>0.6076451256</v>
      </c>
      <c r="AM121" s="28" t="str">
        <f t="shared" si="12"/>
        <v>#N/A</v>
      </c>
      <c r="AN121" s="27">
        <f t="shared" si="13"/>
        <v>0.09738470986</v>
      </c>
      <c r="AO121" s="27">
        <f t="shared" si="14"/>
        <v>0.0987086596</v>
      </c>
      <c r="AP121" s="27">
        <f t="shared" si="15"/>
        <v>1.497160704</v>
      </c>
      <c r="AQ121" s="27">
        <f t="shared" si="16"/>
        <v>1.118326186</v>
      </c>
      <c r="AR121" s="28" t="str">
        <f t="shared" si="17"/>
        <v>#N/A</v>
      </c>
      <c r="AS121" s="27">
        <f t="shared" si="18"/>
        <v>0.08945037655</v>
      </c>
      <c r="AT121" s="27">
        <f t="shared" si="19"/>
        <v>0.09762702932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486.6784547</v>
      </c>
      <c r="AB122" s="35">
        <v>-0.0262</v>
      </c>
      <c r="AC122" s="14">
        <f t="shared" si="2"/>
        <v>-0.1481360576</v>
      </c>
      <c r="AD122" s="27">
        <f t="shared" si="3"/>
        <v>0.01295647668</v>
      </c>
      <c r="AE122" s="28">
        <f t="shared" si="4"/>
        <v>-0.0262</v>
      </c>
      <c r="AF122" s="36">
        <f t="shared" si="5"/>
        <v>-0.1264987135</v>
      </c>
      <c r="AG122" s="27">
        <f t="shared" si="6"/>
        <v>0.1664869612</v>
      </c>
      <c r="AH122" s="37">
        <f t="shared" si="7"/>
        <v>-0.1264987135</v>
      </c>
      <c r="AI122" s="36">
        <f t="shared" si="8"/>
        <v>0.0920738192</v>
      </c>
      <c r="AJ122" s="27">
        <f t="shared" si="9"/>
        <v>0.09526823824</v>
      </c>
      <c r="AK122" s="27">
        <f t="shared" si="10"/>
        <v>0.5268864479</v>
      </c>
      <c r="AL122" s="27">
        <f t="shared" si="11"/>
        <v>0.6076451256</v>
      </c>
      <c r="AM122" s="28" t="str">
        <f t="shared" si="12"/>
        <v>#N/A</v>
      </c>
      <c r="AN122" s="27">
        <f t="shared" si="13"/>
        <v>0.09730235792</v>
      </c>
      <c r="AO122" s="27">
        <f t="shared" si="14"/>
        <v>0.0987086596</v>
      </c>
      <c r="AP122" s="27">
        <f t="shared" si="15"/>
        <v>1.527234695</v>
      </c>
      <c r="AQ122" s="27">
        <f t="shared" si="16"/>
        <v>1.118326186</v>
      </c>
      <c r="AR122" s="28" t="str">
        <f t="shared" si="17"/>
        <v>#N/A</v>
      </c>
      <c r="AS122" s="27">
        <f t="shared" si="18"/>
        <v>0.08863927947</v>
      </c>
      <c r="AT122" s="27">
        <f t="shared" si="19"/>
        <v>0.09762702932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454.0709983</v>
      </c>
      <c r="AB123" s="25">
        <v>-0.067</v>
      </c>
      <c r="AC123" s="14">
        <f t="shared" si="2"/>
        <v>-0.2052109418</v>
      </c>
      <c r="AD123" s="27">
        <f t="shared" si="3"/>
        <v>0.01295647668</v>
      </c>
      <c r="AE123" s="28">
        <f t="shared" si="4"/>
        <v>-0.067</v>
      </c>
      <c r="AF123" s="27">
        <f t="shared" si="5"/>
        <v>-0.2052109418</v>
      </c>
      <c r="AG123" s="27">
        <f t="shared" si="6"/>
        <v>0.1664869612</v>
      </c>
      <c r="AH123" s="28">
        <f t="shared" si="7"/>
        <v>-0.2052109418</v>
      </c>
      <c r="AI123" s="27">
        <f t="shared" si="8"/>
        <v>0.09850029534</v>
      </c>
      <c r="AJ123" s="27">
        <f t="shared" si="9"/>
        <v>0.09526823824</v>
      </c>
      <c r="AK123" s="27">
        <f t="shared" si="10"/>
        <v>0.4458207147</v>
      </c>
      <c r="AL123" s="27">
        <f t="shared" si="11"/>
        <v>0.6076451256</v>
      </c>
      <c r="AM123" s="37" t="str">
        <f t="shared" si="12"/>
        <v>#N/A</v>
      </c>
      <c r="AN123" s="27">
        <f t="shared" si="13"/>
        <v>0.09927362619</v>
      </c>
      <c r="AO123" s="27">
        <f t="shared" si="14"/>
        <v>0.0987086596</v>
      </c>
      <c r="AP123" s="27">
        <f t="shared" si="15"/>
        <v>1.41940734</v>
      </c>
      <c r="AQ123" s="27">
        <f t="shared" si="16"/>
        <v>1.118326186</v>
      </c>
      <c r="AR123" s="28" t="str">
        <f t="shared" si="17"/>
        <v>#N/A</v>
      </c>
      <c r="AS123" s="27">
        <f t="shared" si="18"/>
        <v>0.09061200934</v>
      </c>
      <c r="AT123" s="27">
        <f t="shared" si="19"/>
        <v>0.09762702932</v>
      </c>
      <c r="AU123" s="27">
        <f t="shared" ref="AU123:AU192" si="20">SUMPRODUCT(PRODUCT(AB3:AB122+1)-1)</f>
        <v>3.866784547</v>
      </c>
      <c r="AV123" s="27">
        <f t="shared" ref="AV123:AV192" si="21">AVERAGE($AU$123:$AU$281)</f>
        <v>3.226905076</v>
      </c>
      <c r="AW123" s="28" t="str">
        <f t="shared" ref="AW123:AW192" si="22">IF(AU123&lt;0,AU123,NA())</f>
        <v>#N/A</v>
      </c>
      <c r="AX123" s="27">
        <f t="shared" ref="AX123:AX192" si="23">STDEV(AB3:AB122)*SQRT(12)</f>
        <v>0.1151800315</v>
      </c>
      <c r="AY123" s="27">
        <f t="shared" ref="AY123:AY192" si="24">AVERAGE($AX$123:$AX$288)</f>
        <v>0.09867262526</v>
      </c>
    </row>
    <row r="124" ht="15.75" customHeight="1">
      <c r="Y124" s="24">
        <v>41671.0</v>
      </c>
      <c r="Z124" s="25">
        <v>0.0069</v>
      </c>
      <c r="AA124" s="26">
        <f t="shared" si="1"/>
        <v>471.0532536</v>
      </c>
      <c r="AB124" s="25">
        <v>0.0374</v>
      </c>
      <c r="AC124" s="14">
        <f t="shared" si="2"/>
        <v>-0.175485831</v>
      </c>
      <c r="AD124" s="27">
        <f t="shared" si="3"/>
        <v>0.01295647668</v>
      </c>
      <c r="AE124" s="28" t="str">
        <f t="shared" si="4"/>
        <v>#N/A</v>
      </c>
      <c r="AF124" s="27">
        <f t="shared" si="5"/>
        <v>-0.1672415221</v>
      </c>
      <c r="AG124" s="27">
        <f t="shared" si="6"/>
        <v>0.1664869612</v>
      </c>
      <c r="AH124" s="28">
        <f t="shared" si="7"/>
        <v>-0.1672415221</v>
      </c>
      <c r="AI124" s="27">
        <f t="shared" si="8"/>
        <v>0.1132910331</v>
      </c>
      <c r="AJ124" s="27">
        <f t="shared" si="9"/>
        <v>0.09526823824</v>
      </c>
      <c r="AK124" s="27">
        <f t="shared" si="10"/>
        <v>0.3199126485</v>
      </c>
      <c r="AL124" s="27">
        <f t="shared" si="11"/>
        <v>0.6076451256</v>
      </c>
      <c r="AM124" s="28" t="str">
        <f t="shared" si="12"/>
        <v>#N/A</v>
      </c>
      <c r="AN124" s="27">
        <f t="shared" si="13"/>
        <v>0.1086529096</v>
      </c>
      <c r="AO124" s="27">
        <f t="shared" si="14"/>
        <v>0.0987086596</v>
      </c>
      <c r="AP124" s="27">
        <f t="shared" si="15"/>
        <v>1.223290701</v>
      </c>
      <c r="AQ124" s="27">
        <f t="shared" si="16"/>
        <v>1.118326186</v>
      </c>
      <c r="AR124" s="28" t="str">
        <f t="shared" si="17"/>
        <v>#N/A</v>
      </c>
      <c r="AS124" s="27">
        <f t="shared" si="18"/>
        <v>0.09777927339</v>
      </c>
      <c r="AT124" s="27">
        <f t="shared" si="19"/>
        <v>0.09762702932</v>
      </c>
      <c r="AU124" s="27">
        <f t="shared" si="20"/>
        <v>3.6619199</v>
      </c>
      <c r="AV124" s="27">
        <f t="shared" si="21"/>
        <v>3.226905076</v>
      </c>
      <c r="AW124" s="28" t="str">
        <f t="shared" si="22"/>
        <v>#N/A</v>
      </c>
      <c r="AX124" s="27">
        <f t="shared" si="23"/>
        <v>0.117319108</v>
      </c>
      <c r="AY124" s="27">
        <f t="shared" si="24"/>
        <v>0.09867262526</v>
      </c>
    </row>
    <row r="125" ht="15.75" customHeight="1">
      <c r="Y125" s="24">
        <v>41699.0</v>
      </c>
      <c r="Z125" s="25">
        <v>0.0092</v>
      </c>
      <c r="AA125" s="26">
        <f t="shared" si="1"/>
        <v>473.1729932</v>
      </c>
      <c r="AB125" s="25">
        <v>0.0045</v>
      </c>
      <c r="AC125" s="14">
        <f t="shared" si="2"/>
        <v>-0.1717755172</v>
      </c>
      <c r="AD125" s="27">
        <f t="shared" si="3"/>
        <v>0.01295647668</v>
      </c>
      <c r="AE125" s="28" t="str">
        <f t="shared" si="4"/>
        <v>#N/A</v>
      </c>
      <c r="AF125" s="27">
        <f t="shared" si="5"/>
        <v>-0.1539335581</v>
      </c>
      <c r="AG125" s="27">
        <f t="shared" si="6"/>
        <v>0.1664869612</v>
      </c>
      <c r="AH125" s="28">
        <f t="shared" si="7"/>
        <v>-0.1539335581</v>
      </c>
      <c r="AI125" s="27">
        <f t="shared" si="8"/>
        <v>0.1148886734</v>
      </c>
      <c r="AJ125" s="27">
        <f t="shared" si="9"/>
        <v>0.09526823824</v>
      </c>
      <c r="AK125" s="27">
        <f t="shared" si="10"/>
        <v>0.3673630733</v>
      </c>
      <c r="AL125" s="27">
        <f t="shared" si="11"/>
        <v>0.6076451256</v>
      </c>
      <c r="AM125" s="28" t="str">
        <f t="shared" si="12"/>
        <v>#N/A</v>
      </c>
      <c r="AN125" s="27">
        <f t="shared" si="13"/>
        <v>0.1098595099</v>
      </c>
      <c r="AO125" s="27">
        <f t="shared" si="14"/>
        <v>0.0987086596</v>
      </c>
      <c r="AP125" s="27">
        <f t="shared" si="15"/>
        <v>1.191810104</v>
      </c>
      <c r="AQ125" s="27">
        <f t="shared" si="16"/>
        <v>1.118326186</v>
      </c>
      <c r="AR125" s="28" t="str">
        <f t="shared" si="17"/>
        <v>#N/A</v>
      </c>
      <c r="AS125" s="27">
        <f t="shared" si="18"/>
        <v>0.09680815539</v>
      </c>
      <c r="AT125" s="27">
        <f t="shared" si="19"/>
        <v>0.09762702932</v>
      </c>
      <c r="AU125" s="27">
        <f t="shared" si="20"/>
        <v>3.694046107</v>
      </c>
      <c r="AV125" s="27">
        <f t="shared" si="21"/>
        <v>3.226905076</v>
      </c>
      <c r="AW125" s="28" t="str">
        <f t="shared" si="22"/>
        <v>#N/A</v>
      </c>
      <c r="AX125" s="27">
        <f t="shared" si="23"/>
        <v>0.1174432099</v>
      </c>
      <c r="AY125" s="27">
        <f t="shared" si="24"/>
        <v>0.09867262526</v>
      </c>
    </row>
    <row r="126" ht="15.75" customHeight="1">
      <c r="Y126" s="24">
        <v>41730.0</v>
      </c>
      <c r="Z126" s="25">
        <v>0.0067</v>
      </c>
      <c r="AA126" s="26">
        <f t="shared" si="1"/>
        <v>478.1413097</v>
      </c>
      <c r="AB126" s="25">
        <v>0.0105</v>
      </c>
      <c r="AC126" s="14">
        <f t="shared" si="2"/>
        <v>-0.1630791602</v>
      </c>
      <c r="AD126" s="27">
        <f t="shared" si="3"/>
        <v>0.01295647668</v>
      </c>
      <c r="AE126" s="28" t="str">
        <f t="shared" si="4"/>
        <v>#N/A</v>
      </c>
      <c r="AF126" s="27">
        <f t="shared" si="5"/>
        <v>-0.1284911931</v>
      </c>
      <c r="AG126" s="27">
        <f t="shared" si="6"/>
        <v>0.1664869612</v>
      </c>
      <c r="AH126" s="28">
        <f t="shared" si="7"/>
        <v>-0.1284911931</v>
      </c>
      <c r="AI126" s="27">
        <f t="shared" si="8"/>
        <v>0.1170634754</v>
      </c>
      <c r="AJ126" s="27">
        <f t="shared" si="9"/>
        <v>0.09526823824</v>
      </c>
      <c r="AK126" s="27">
        <f t="shared" si="10"/>
        <v>0.3311845388</v>
      </c>
      <c r="AL126" s="27">
        <f t="shared" si="11"/>
        <v>0.6076451256</v>
      </c>
      <c r="AM126" s="28" t="str">
        <f t="shared" si="12"/>
        <v>#N/A</v>
      </c>
      <c r="AN126" s="27">
        <f t="shared" si="13"/>
        <v>0.1090634398</v>
      </c>
      <c r="AO126" s="27">
        <f t="shared" si="14"/>
        <v>0.0987086596</v>
      </c>
      <c r="AP126" s="27">
        <f t="shared" si="15"/>
        <v>1.12393715</v>
      </c>
      <c r="AQ126" s="27">
        <f t="shared" si="16"/>
        <v>1.118326186</v>
      </c>
      <c r="AR126" s="28" t="str">
        <f t="shared" si="17"/>
        <v>#N/A</v>
      </c>
      <c r="AS126" s="27">
        <f t="shared" si="18"/>
        <v>0.0963166698</v>
      </c>
      <c r="AT126" s="27">
        <f t="shared" si="19"/>
        <v>0.09762702932</v>
      </c>
      <c r="AU126" s="27">
        <f t="shared" si="20"/>
        <v>3.715640879</v>
      </c>
      <c r="AV126" s="27">
        <f t="shared" si="21"/>
        <v>3.226905076</v>
      </c>
      <c r="AW126" s="28" t="str">
        <f t="shared" si="22"/>
        <v>#N/A</v>
      </c>
      <c r="AX126" s="27">
        <f t="shared" si="23"/>
        <v>0.1173983624</v>
      </c>
      <c r="AY126" s="27">
        <f t="shared" si="24"/>
        <v>0.09867262526</v>
      </c>
    </row>
    <row r="127" ht="15.75" customHeight="1">
      <c r="Y127" s="24">
        <v>41760.0</v>
      </c>
      <c r="Z127" s="25">
        <v>0.0046</v>
      </c>
      <c r="AA127" s="26">
        <f t="shared" si="1"/>
        <v>484.8831021</v>
      </c>
      <c r="AB127" s="25">
        <v>0.0141</v>
      </c>
      <c r="AC127" s="14">
        <f t="shared" si="2"/>
        <v>-0.1512785763</v>
      </c>
      <c r="AD127" s="27">
        <f t="shared" si="3"/>
        <v>0.01295647668</v>
      </c>
      <c r="AE127" s="28" t="str">
        <f t="shared" si="4"/>
        <v>#N/A</v>
      </c>
      <c r="AF127" s="27">
        <f t="shared" si="5"/>
        <v>-0.116202919</v>
      </c>
      <c r="AG127" s="27">
        <f t="shared" si="6"/>
        <v>0.1664869612</v>
      </c>
      <c r="AH127" s="28">
        <f t="shared" si="7"/>
        <v>-0.116202919</v>
      </c>
      <c r="AI127" s="27">
        <f t="shared" si="8"/>
        <v>0.1193176814</v>
      </c>
      <c r="AJ127" s="27">
        <f t="shared" si="9"/>
        <v>0.09526823824</v>
      </c>
      <c r="AK127" s="27">
        <f t="shared" si="10"/>
        <v>0.3450274737</v>
      </c>
      <c r="AL127" s="27">
        <f t="shared" si="11"/>
        <v>0.6076451256</v>
      </c>
      <c r="AM127" s="28" t="str">
        <f t="shared" si="12"/>
        <v>#N/A</v>
      </c>
      <c r="AN127" s="27">
        <f t="shared" si="13"/>
        <v>0.1089553146</v>
      </c>
      <c r="AO127" s="27">
        <f t="shared" si="14"/>
        <v>0.0987086596</v>
      </c>
      <c r="AP127" s="27">
        <f t="shared" si="15"/>
        <v>1.054996639</v>
      </c>
      <c r="AQ127" s="27">
        <f t="shared" si="16"/>
        <v>1.118326186</v>
      </c>
      <c r="AR127" s="28" t="str">
        <f t="shared" si="17"/>
        <v>#N/A</v>
      </c>
      <c r="AS127" s="27">
        <f t="shared" si="18"/>
        <v>0.09525715757</v>
      </c>
      <c r="AT127" s="27">
        <f t="shared" si="19"/>
        <v>0.09762702932</v>
      </c>
      <c r="AU127" s="27">
        <f t="shared" si="20"/>
        <v>3.586731262</v>
      </c>
      <c r="AV127" s="27">
        <f t="shared" si="21"/>
        <v>3.226905076</v>
      </c>
      <c r="AW127" s="28" t="str">
        <f t="shared" si="22"/>
        <v>#N/A</v>
      </c>
      <c r="AX127" s="27">
        <f t="shared" si="23"/>
        <v>0.1171236851</v>
      </c>
      <c r="AY127" s="27">
        <f t="shared" si="24"/>
        <v>0.09867262526</v>
      </c>
    </row>
    <row r="128" ht="15.75" customHeight="1">
      <c r="Y128" s="24">
        <v>41791.0</v>
      </c>
      <c r="Z128" s="25">
        <v>0.004</v>
      </c>
      <c r="AA128" s="26">
        <f t="shared" si="1"/>
        <v>491.2350708</v>
      </c>
      <c r="AB128" s="25">
        <v>0.0131</v>
      </c>
      <c r="AC128" s="14">
        <f t="shared" si="2"/>
        <v>-0.1401603257</v>
      </c>
      <c r="AD128" s="27">
        <f t="shared" si="3"/>
        <v>0.01295647668</v>
      </c>
      <c r="AE128" s="28" t="str">
        <f t="shared" si="4"/>
        <v>#N/A</v>
      </c>
      <c r="AF128" s="27">
        <f t="shared" si="5"/>
        <v>-0.03484442945</v>
      </c>
      <c r="AG128" s="27">
        <f t="shared" si="6"/>
        <v>0.1664869612</v>
      </c>
      <c r="AH128" s="28">
        <f t="shared" si="7"/>
        <v>-0.03484442945</v>
      </c>
      <c r="AI128" s="27">
        <f t="shared" si="8"/>
        <v>0.09931100827</v>
      </c>
      <c r="AJ128" s="27">
        <f t="shared" si="9"/>
        <v>0.09526823824</v>
      </c>
      <c r="AK128" s="27">
        <f t="shared" si="10"/>
        <v>0.3423800424</v>
      </c>
      <c r="AL128" s="27">
        <f t="shared" si="11"/>
        <v>0.6076451256</v>
      </c>
      <c r="AM128" s="28" t="str">
        <f t="shared" si="12"/>
        <v>#N/A</v>
      </c>
      <c r="AN128" s="27">
        <f t="shared" si="13"/>
        <v>0.1089151684</v>
      </c>
      <c r="AO128" s="27">
        <f t="shared" si="14"/>
        <v>0.0987086596</v>
      </c>
      <c r="AP128" s="27">
        <f t="shared" si="15"/>
        <v>0.9992057675</v>
      </c>
      <c r="AQ128" s="27">
        <f t="shared" si="16"/>
        <v>1.118326186</v>
      </c>
      <c r="AR128" s="28" t="str">
        <f t="shared" si="17"/>
        <v>#N/A</v>
      </c>
      <c r="AS128" s="27">
        <f t="shared" si="18"/>
        <v>0.09428310847</v>
      </c>
      <c r="AT128" s="27">
        <f t="shared" si="19"/>
        <v>0.09762702932</v>
      </c>
      <c r="AU128" s="27">
        <f t="shared" si="20"/>
        <v>3.599430607</v>
      </c>
      <c r="AV128" s="27">
        <f t="shared" si="21"/>
        <v>3.226905076</v>
      </c>
      <c r="AW128" s="28" t="str">
        <f t="shared" si="22"/>
        <v>#N/A</v>
      </c>
      <c r="AX128" s="27">
        <f t="shared" si="23"/>
        <v>0.1171221262</v>
      </c>
      <c r="AY128" s="27">
        <f t="shared" si="24"/>
        <v>0.09867262526</v>
      </c>
    </row>
    <row r="129" ht="15.75" customHeight="1">
      <c r="Y129" s="24">
        <v>41821.0</v>
      </c>
      <c r="Z129" s="25">
        <v>1.0E-4</v>
      </c>
      <c r="AA129" s="26">
        <f t="shared" si="1"/>
        <v>499.0457084</v>
      </c>
      <c r="AB129" s="25">
        <v>0.0159</v>
      </c>
      <c r="AC129" s="14">
        <f t="shared" si="2"/>
        <v>-0.1264888748</v>
      </c>
      <c r="AD129" s="27">
        <f t="shared" si="3"/>
        <v>0.01295647668</v>
      </c>
      <c r="AE129" s="28" t="str">
        <f t="shared" si="4"/>
        <v>#N/A</v>
      </c>
      <c r="AF129" s="27">
        <f t="shared" si="5"/>
        <v>-0.01258656181</v>
      </c>
      <c r="AG129" s="27">
        <f t="shared" si="6"/>
        <v>0.1664869612</v>
      </c>
      <c r="AH129" s="28">
        <f t="shared" si="7"/>
        <v>-0.01258656181</v>
      </c>
      <c r="AI129" s="27">
        <f t="shared" si="8"/>
        <v>0.1008245055</v>
      </c>
      <c r="AJ129" s="27">
        <f t="shared" si="9"/>
        <v>0.09526823824</v>
      </c>
      <c r="AK129" s="27">
        <f t="shared" si="10"/>
        <v>0.3561679507</v>
      </c>
      <c r="AL129" s="27">
        <f t="shared" si="11"/>
        <v>0.6076451256</v>
      </c>
      <c r="AM129" s="28" t="str">
        <f t="shared" si="12"/>
        <v>#N/A</v>
      </c>
      <c r="AN129" s="27">
        <f t="shared" si="13"/>
        <v>0.1088863886</v>
      </c>
      <c r="AO129" s="27">
        <f t="shared" si="14"/>
        <v>0.0987086596</v>
      </c>
      <c r="AP129" s="27">
        <f t="shared" si="15"/>
        <v>0.958417485</v>
      </c>
      <c r="AQ129" s="27">
        <f t="shared" si="16"/>
        <v>1.118326186</v>
      </c>
      <c r="AR129" s="28" t="str">
        <f t="shared" si="17"/>
        <v>#N/A</v>
      </c>
      <c r="AS129" s="27">
        <f t="shared" si="18"/>
        <v>0.09374221324</v>
      </c>
      <c r="AT129" s="27">
        <f t="shared" si="19"/>
        <v>0.09762702932</v>
      </c>
      <c r="AU129" s="27">
        <f t="shared" si="20"/>
        <v>3.611264867</v>
      </c>
      <c r="AV129" s="27">
        <f t="shared" si="21"/>
        <v>3.226905076</v>
      </c>
      <c r="AW129" s="28" t="str">
        <f t="shared" si="22"/>
        <v>#N/A</v>
      </c>
      <c r="AX129" s="27">
        <f t="shared" si="23"/>
        <v>0.1171186134</v>
      </c>
      <c r="AY129" s="27">
        <f t="shared" si="24"/>
        <v>0.09867262526</v>
      </c>
    </row>
    <row r="130" ht="15.75" customHeight="1">
      <c r="Y130" s="24">
        <v>41852.0</v>
      </c>
      <c r="Z130" s="25">
        <v>0.0025</v>
      </c>
      <c r="AA130" s="26">
        <f t="shared" si="1"/>
        <v>500.4430364</v>
      </c>
      <c r="AB130" s="25">
        <v>0.0028</v>
      </c>
      <c r="AC130" s="14">
        <f t="shared" si="2"/>
        <v>-0.1240430437</v>
      </c>
      <c r="AD130" s="27">
        <f t="shared" si="3"/>
        <v>0.01295647668</v>
      </c>
      <c r="AE130" s="28" t="str">
        <f t="shared" si="4"/>
        <v>#N/A</v>
      </c>
      <c r="AF130" s="27">
        <f t="shared" si="5"/>
        <v>0.02758218744</v>
      </c>
      <c r="AG130" s="27">
        <f t="shared" si="6"/>
        <v>0.1664869612</v>
      </c>
      <c r="AH130" s="28" t="str">
        <f t="shared" si="7"/>
        <v>#N/A</v>
      </c>
      <c r="AI130" s="27">
        <f t="shared" si="8"/>
        <v>0.09298028628</v>
      </c>
      <c r="AJ130" s="27">
        <f t="shared" si="9"/>
        <v>0.09526823824</v>
      </c>
      <c r="AK130" s="27">
        <f t="shared" si="10"/>
        <v>0.3404660645</v>
      </c>
      <c r="AL130" s="27">
        <f t="shared" si="11"/>
        <v>0.6076451256</v>
      </c>
      <c r="AM130" s="28" t="str">
        <f t="shared" si="12"/>
        <v>#N/A</v>
      </c>
      <c r="AN130" s="27">
        <f t="shared" si="13"/>
        <v>0.108396874</v>
      </c>
      <c r="AO130" s="27">
        <f t="shared" si="14"/>
        <v>0.0987086596</v>
      </c>
      <c r="AP130" s="27">
        <f t="shared" si="15"/>
        <v>0.9226481669</v>
      </c>
      <c r="AQ130" s="27">
        <f t="shared" si="16"/>
        <v>1.118326186</v>
      </c>
      <c r="AR130" s="28" t="str">
        <f t="shared" si="17"/>
        <v>#N/A</v>
      </c>
      <c r="AS130" s="27">
        <f t="shared" si="18"/>
        <v>0.09317119727</v>
      </c>
      <c r="AT130" s="27">
        <f t="shared" si="19"/>
        <v>0.09762702932</v>
      </c>
      <c r="AU130" s="27">
        <f t="shared" si="20"/>
        <v>3.116867895</v>
      </c>
      <c r="AV130" s="27">
        <f t="shared" si="21"/>
        <v>3.226905076</v>
      </c>
      <c r="AW130" s="28" t="str">
        <f t="shared" si="22"/>
        <v>#N/A</v>
      </c>
      <c r="AX130" s="27">
        <f t="shared" si="23"/>
        <v>0.1101877933</v>
      </c>
      <c r="AY130" s="27">
        <f t="shared" si="24"/>
        <v>0.09867262526</v>
      </c>
    </row>
    <row r="131" ht="15.75" customHeight="1">
      <c r="Y131" s="24">
        <v>41883.0</v>
      </c>
      <c r="Z131" s="25">
        <v>0.0057</v>
      </c>
      <c r="AA131" s="26">
        <f t="shared" si="1"/>
        <v>503.2955617</v>
      </c>
      <c r="AB131" s="25">
        <v>0.0057</v>
      </c>
      <c r="AC131" s="14">
        <f t="shared" si="2"/>
        <v>-0.119050089</v>
      </c>
      <c r="AD131" s="27">
        <f t="shared" si="3"/>
        <v>0.01295647668</v>
      </c>
      <c r="AE131" s="28" t="str">
        <f t="shared" si="4"/>
        <v>#N/A</v>
      </c>
      <c r="AF131" s="27">
        <f t="shared" si="5"/>
        <v>0.01496700639</v>
      </c>
      <c r="AG131" s="27">
        <f t="shared" si="6"/>
        <v>0.1664869612</v>
      </c>
      <c r="AH131" s="28" t="str">
        <f t="shared" si="7"/>
        <v>#N/A</v>
      </c>
      <c r="AI131" s="27">
        <f t="shared" si="8"/>
        <v>0.09152243639</v>
      </c>
      <c r="AJ131" s="27">
        <f t="shared" si="9"/>
        <v>0.09526823824</v>
      </c>
      <c r="AK131" s="27">
        <f t="shared" si="10"/>
        <v>0.3160557759</v>
      </c>
      <c r="AL131" s="27">
        <f t="shared" si="11"/>
        <v>0.6076451256</v>
      </c>
      <c r="AM131" s="28" t="str">
        <f t="shared" si="12"/>
        <v>#N/A</v>
      </c>
      <c r="AN131" s="27">
        <f t="shared" si="13"/>
        <v>0.1081784874</v>
      </c>
      <c r="AO131" s="27">
        <f t="shared" si="14"/>
        <v>0.0987086596</v>
      </c>
      <c r="AP131" s="27">
        <f t="shared" si="15"/>
        <v>0.7995441308</v>
      </c>
      <c r="AQ131" s="27">
        <f t="shared" si="16"/>
        <v>1.118326186</v>
      </c>
      <c r="AR131" s="28" t="str">
        <f t="shared" si="17"/>
        <v>#N/A</v>
      </c>
      <c r="AS131" s="27">
        <f t="shared" si="18"/>
        <v>0.08913611758</v>
      </c>
      <c r="AT131" s="27">
        <f t="shared" si="19"/>
        <v>0.09762702932</v>
      </c>
      <c r="AU131" s="27">
        <f t="shared" si="20"/>
        <v>3.746918622</v>
      </c>
      <c r="AV131" s="27">
        <f t="shared" si="21"/>
        <v>3.226905076</v>
      </c>
      <c r="AW131" s="28" t="str">
        <f t="shared" si="22"/>
        <v>#N/A</v>
      </c>
      <c r="AX131" s="27">
        <f t="shared" si="23"/>
        <v>0.1004156333</v>
      </c>
      <c r="AY131" s="27">
        <f t="shared" si="24"/>
        <v>0.09867262526</v>
      </c>
    </row>
    <row r="132" ht="15.75" customHeight="1">
      <c r="Y132" s="24">
        <v>41913.0</v>
      </c>
      <c r="Z132" s="25">
        <v>0.0042</v>
      </c>
      <c r="AA132" s="26">
        <f t="shared" si="1"/>
        <v>496.5514012</v>
      </c>
      <c r="AB132" s="25">
        <v>-0.0134</v>
      </c>
      <c r="AC132" s="14">
        <f t="shared" si="2"/>
        <v>-0.1308548178</v>
      </c>
      <c r="AD132" s="27">
        <f t="shared" si="3"/>
        <v>0.01295647668</v>
      </c>
      <c r="AE132" s="28">
        <f t="shared" si="4"/>
        <v>-0.0134</v>
      </c>
      <c r="AF132" s="27">
        <f t="shared" si="5"/>
        <v>-0.01479097944</v>
      </c>
      <c r="AG132" s="27">
        <f t="shared" si="6"/>
        <v>0.1664869612</v>
      </c>
      <c r="AH132" s="28">
        <f t="shared" si="7"/>
        <v>-0.01479097944</v>
      </c>
      <c r="AI132" s="27">
        <f t="shared" si="8"/>
        <v>0.09110411626</v>
      </c>
      <c r="AJ132" s="27">
        <f t="shared" si="9"/>
        <v>0.09526823824</v>
      </c>
      <c r="AK132" s="27">
        <f t="shared" si="10"/>
        <v>0.2964612536</v>
      </c>
      <c r="AL132" s="27">
        <f t="shared" si="11"/>
        <v>0.6076451256</v>
      </c>
      <c r="AM132" s="28" t="str">
        <f t="shared" si="12"/>
        <v>#N/A</v>
      </c>
      <c r="AN132" s="27">
        <f t="shared" si="13"/>
        <v>0.1079191055</v>
      </c>
      <c r="AO132" s="27">
        <f t="shared" si="14"/>
        <v>0.0987086596</v>
      </c>
      <c r="AP132" s="27">
        <f t="shared" si="15"/>
        <v>0.7605073272</v>
      </c>
      <c r="AQ132" s="27">
        <f t="shared" si="16"/>
        <v>1.118326186</v>
      </c>
      <c r="AR132" s="28" t="str">
        <f t="shared" si="17"/>
        <v>#N/A</v>
      </c>
      <c r="AS132" s="27">
        <f t="shared" si="18"/>
        <v>0.08878589959</v>
      </c>
      <c r="AT132" s="27">
        <f t="shared" si="19"/>
        <v>0.09762702932</v>
      </c>
      <c r="AU132" s="27">
        <f t="shared" si="20"/>
        <v>3.723902689</v>
      </c>
      <c r="AV132" s="27">
        <f t="shared" si="21"/>
        <v>3.226905076</v>
      </c>
      <c r="AW132" s="28" t="str">
        <f t="shared" si="22"/>
        <v>#N/A</v>
      </c>
      <c r="AX132" s="27">
        <f t="shared" si="23"/>
        <v>0.10044172</v>
      </c>
      <c r="AY132" s="27">
        <f t="shared" si="24"/>
        <v>0.09867262526</v>
      </c>
    </row>
    <row r="133" ht="15.75" customHeight="1">
      <c r="Y133" s="24">
        <v>41944.0</v>
      </c>
      <c r="Z133" s="25">
        <v>0.0051</v>
      </c>
      <c r="AA133" s="26">
        <f t="shared" si="1"/>
        <v>482.0521002</v>
      </c>
      <c r="AB133" s="25">
        <v>-0.0292</v>
      </c>
      <c r="AC133" s="14">
        <f t="shared" si="2"/>
        <v>-0.1562338572</v>
      </c>
      <c r="AD133" s="27">
        <f t="shared" si="3"/>
        <v>0.01295647668</v>
      </c>
      <c r="AE133" s="28">
        <f t="shared" si="4"/>
        <v>-0.0292</v>
      </c>
      <c r="AF133" s="27">
        <f t="shared" si="5"/>
        <v>-0.03545692097</v>
      </c>
      <c r="AG133" s="27">
        <f t="shared" si="6"/>
        <v>0.1664869612</v>
      </c>
      <c r="AH133" s="28">
        <f t="shared" si="7"/>
        <v>-0.03545692097</v>
      </c>
      <c r="AI133" s="27">
        <f t="shared" si="8"/>
        <v>0.09524813527</v>
      </c>
      <c r="AJ133" s="27">
        <f t="shared" si="9"/>
        <v>0.09526823824</v>
      </c>
      <c r="AK133" s="27">
        <f t="shared" si="10"/>
        <v>0.3042609083</v>
      </c>
      <c r="AL133" s="27">
        <f t="shared" si="11"/>
        <v>0.6076451256</v>
      </c>
      <c r="AM133" s="28" t="str">
        <f t="shared" si="12"/>
        <v>#N/A</v>
      </c>
      <c r="AN133" s="27">
        <f t="shared" si="13"/>
        <v>0.1074656104</v>
      </c>
      <c r="AO133" s="27">
        <f t="shared" si="14"/>
        <v>0.0987086596</v>
      </c>
      <c r="AP133" s="27">
        <f t="shared" si="15"/>
        <v>0.728447138</v>
      </c>
      <c r="AQ133" s="27">
        <f t="shared" si="16"/>
        <v>1.118326186</v>
      </c>
      <c r="AR133" s="28" t="str">
        <f t="shared" si="17"/>
        <v>#N/A</v>
      </c>
      <c r="AS133" s="27">
        <f t="shared" si="18"/>
        <v>0.08936639569</v>
      </c>
      <c r="AT133" s="27">
        <f t="shared" si="19"/>
        <v>0.09762702932</v>
      </c>
      <c r="AU133" s="27">
        <f t="shared" si="20"/>
        <v>3.716731498</v>
      </c>
      <c r="AV133" s="27">
        <f t="shared" si="21"/>
        <v>3.226905076</v>
      </c>
      <c r="AW133" s="28" t="str">
        <f t="shared" si="22"/>
        <v>#N/A</v>
      </c>
      <c r="AX133" s="27">
        <f t="shared" si="23"/>
        <v>0.1004809807</v>
      </c>
      <c r="AY133" s="27">
        <f t="shared" si="24"/>
        <v>0.09867262526</v>
      </c>
    </row>
    <row r="134" ht="15.75" customHeight="1">
      <c r="Y134" s="24">
        <v>41974.0</v>
      </c>
      <c r="Z134" s="25">
        <v>0.0078</v>
      </c>
      <c r="AA134" s="26">
        <f t="shared" si="1"/>
        <v>473.1823416</v>
      </c>
      <c r="AB134" s="35">
        <v>-0.0184</v>
      </c>
      <c r="AC134" s="14">
        <f t="shared" si="2"/>
        <v>-0.1717591542</v>
      </c>
      <c r="AD134" s="27">
        <f t="shared" si="3"/>
        <v>0.01295647668</v>
      </c>
      <c r="AE134" s="28">
        <f t="shared" si="4"/>
        <v>-0.0184</v>
      </c>
      <c r="AF134" s="36">
        <f t="shared" si="5"/>
        <v>-0.0277310676</v>
      </c>
      <c r="AG134" s="27">
        <f t="shared" si="6"/>
        <v>0.1664869612</v>
      </c>
      <c r="AH134" s="37">
        <f t="shared" si="7"/>
        <v>-0.0277310676</v>
      </c>
      <c r="AI134" s="36">
        <f t="shared" si="8"/>
        <v>0.09344661091</v>
      </c>
      <c r="AJ134" s="27">
        <f t="shared" si="9"/>
        <v>0.09526823824</v>
      </c>
      <c r="AK134" s="27">
        <f t="shared" si="10"/>
        <v>0.2560028666</v>
      </c>
      <c r="AL134" s="27">
        <f t="shared" si="11"/>
        <v>0.6076451256</v>
      </c>
      <c r="AM134" s="28" t="str">
        <f t="shared" si="12"/>
        <v>#N/A</v>
      </c>
      <c r="AN134" s="27">
        <f t="shared" si="13"/>
        <v>0.1095758454</v>
      </c>
      <c r="AO134" s="27">
        <f t="shared" si="14"/>
        <v>0.0987086596</v>
      </c>
      <c r="AP134" s="27">
        <f t="shared" si="15"/>
        <v>0.7148456633</v>
      </c>
      <c r="AQ134" s="27">
        <f t="shared" si="16"/>
        <v>1.118326186</v>
      </c>
      <c r="AR134" s="28" t="str">
        <f t="shared" si="17"/>
        <v>#N/A</v>
      </c>
      <c r="AS134" s="27">
        <f t="shared" si="18"/>
        <v>0.08997376096</v>
      </c>
      <c r="AT134" s="27">
        <f t="shared" si="19"/>
        <v>0.09762702932</v>
      </c>
      <c r="AU134" s="27">
        <f t="shared" si="20"/>
        <v>3.700752426</v>
      </c>
      <c r="AV134" s="27">
        <f t="shared" si="21"/>
        <v>3.226905076</v>
      </c>
      <c r="AW134" s="28" t="str">
        <f t="shared" si="22"/>
        <v>#N/A</v>
      </c>
      <c r="AX134" s="27">
        <f t="shared" si="23"/>
        <v>0.1006165255</v>
      </c>
      <c r="AY134" s="27">
        <f t="shared" si="24"/>
        <v>0.09867262526</v>
      </c>
    </row>
    <row r="135" ht="15.75" customHeight="1">
      <c r="Y135" s="24">
        <v>42005.0</v>
      </c>
      <c r="Z135" s="25">
        <v>0.0124</v>
      </c>
      <c r="AA135" s="26">
        <f t="shared" si="1"/>
        <v>485.9109466</v>
      </c>
      <c r="AB135" s="25">
        <v>0.0269</v>
      </c>
      <c r="AC135" s="14">
        <f t="shared" si="2"/>
        <v>-0.1494794754</v>
      </c>
      <c r="AD135" s="27">
        <f t="shared" si="3"/>
        <v>0.01295647668</v>
      </c>
      <c r="AE135" s="28" t="str">
        <f t="shared" si="4"/>
        <v>#N/A</v>
      </c>
      <c r="AF135" s="27">
        <f t="shared" si="5"/>
        <v>0.07012107898</v>
      </c>
      <c r="AG135" s="27">
        <f t="shared" si="6"/>
        <v>0.1664869612</v>
      </c>
      <c r="AH135" s="28" t="str">
        <f t="shared" si="7"/>
        <v>#N/A</v>
      </c>
      <c r="AI135" s="27">
        <f t="shared" si="8"/>
        <v>0.06505960204</v>
      </c>
      <c r="AJ135" s="27">
        <f t="shared" si="9"/>
        <v>0.09526823824</v>
      </c>
      <c r="AK135" s="27">
        <f t="shared" si="10"/>
        <v>0.146450078</v>
      </c>
      <c r="AL135" s="27">
        <f t="shared" si="11"/>
        <v>0.6076451256</v>
      </c>
      <c r="AM135" s="37" t="str">
        <f t="shared" si="12"/>
        <v>#N/A</v>
      </c>
      <c r="AN135" s="27">
        <f t="shared" si="13"/>
        <v>0.102614953</v>
      </c>
      <c r="AO135" s="27">
        <f t="shared" si="14"/>
        <v>0.0987086596</v>
      </c>
      <c r="AP135" s="27">
        <f t="shared" si="15"/>
        <v>0.6782577299</v>
      </c>
      <c r="AQ135" s="27">
        <f t="shared" si="16"/>
        <v>1.118326186</v>
      </c>
      <c r="AR135" s="28" t="str">
        <f t="shared" si="17"/>
        <v>#N/A</v>
      </c>
      <c r="AS135" s="27">
        <f t="shared" si="18"/>
        <v>0.09078683004</v>
      </c>
      <c r="AT135" s="27">
        <f t="shared" si="19"/>
        <v>0.09762702932</v>
      </c>
      <c r="AU135" s="27">
        <f t="shared" si="20"/>
        <v>3.601374732</v>
      </c>
      <c r="AV135" s="27">
        <f t="shared" si="21"/>
        <v>3.226905076</v>
      </c>
      <c r="AW135" s="28" t="str">
        <f t="shared" si="22"/>
        <v>#N/A</v>
      </c>
      <c r="AX135" s="27">
        <f t="shared" si="23"/>
        <v>0.1010639167</v>
      </c>
      <c r="AY135" s="27">
        <f t="shared" si="24"/>
        <v>0.09867262526</v>
      </c>
    </row>
    <row r="136" ht="15.75" customHeight="1">
      <c r="Y136" s="24">
        <v>42036.0</v>
      </c>
      <c r="Z136" s="25">
        <v>0.0122</v>
      </c>
      <c r="AA136" s="26">
        <f t="shared" si="1"/>
        <v>484.8419425</v>
      </c>
      <c r="AB136" s="25">
        <v>-0.0022</v>
      </c>
      <c r="AC136" s="14">
        <f t="shared" si="2"/>
        <v>-0.1513506206</v>
      </c>
      <c r="AD136" s="27">
        <f t="shared" si="3"/>
        <v>0.01295647668</v>
      </c>
      <c r="AE136" s="28">
        <f t="shared" si="4"/>
        <v>-0.0022</v>
      </c>
      <c r="AF136" s="27">
        <f t="shared" si="5"/>
        <v>0.02927203837</v>
      </c>
      <c r="AG136" s="27">
        <f t="shared" si="6"/>
        <v>0.1664869612</v>
      </c>
      <c r="AH136" s="28" t="str">
        <f t="shared" si="7"/>
        <v>#N/A</v>
      </c>
      <c r="AI136" s="27">
        <f t="shared" si="8"/>
        <v>0.05543312925</v>
      </c>
      <c r="AJ136" s="27">
        <f t="shared" si="9"/>
        <v>0.09526823824</v>
      </c>
      <c r="AK136" s="27">
        <f t="shared" si="10"/>
        <v>0.1426667816</v>
      </c>
      <c r="AL136" s="27">
        <f t="shared" si="11"/>
        <v>0.6076451256</v>
      </c>
      <c r="AM136" s="28" t="str">
        <f t="shared" si="12"/>
        <v>#N/A</v>
      </c>
      <c r="AN136" s="27">
        <f t="shared" si="13"/>
        <v>0.1023372334</v>
      </c>
      <c r="AO136" s="27">
        <f t="shared" si="14"/>
        <v>0.0987086596</v>
      </c>
      <c r="AP136" s="27">
        <f t="shared" si="15"/>
        <v>0.6805488668</v>
      </c>
      <c r="AQ136" s="27">
        <f t="shared" si="16"/>
        <v>1.118326186</v>
      </c>
      <c r="AR136" s="28" t="str">
        <f t="shared" si="17"/>
        <v>#N/A</v>
      </c>
      <c r="AS136" s="27">
        <f t="shared" si="18"/>
        <v>0.09084070823</v>
      </c>
      <c r="AT136" s="27">
        <f t="shared" si="19"/>
        <v>0.09762702932</v>
      </c>
      <c r="AU136" s="27">
        <f t="shared" si="20"/>
        <v>3.644340193</v>
      </c>
      <c r="AV136" s="27">
        <f t="shared" si="21"/>
        <v>3.226905076</v>
      </c>
      <c r="AW136" s="28" t="str">
        <f t="shared" si="22"/>
        <v>#N/A</v>
      </c>
      <c r="AX136" s="27">
        <f t="shared" si="23"/>
        <v>0.1011482011</v>
      </c>
      <c r="AY136" s="27">
        <f t="shared" si="24"/>
        <v>0.09867262526</v>
      </c>
    </row>
    <row r="137" ht="15.75" customHeight="1">
      <c r="Y137" s="24">
        <v>42064.0</v>
      </c>
      <c r="Z137" s="25">
        <v>0.0132</v>
      </c>
      <c r="AA137" s="26">
        <f t="shared" si="1"/>
        <v>477.0359872</v>
      </c>
      <c r="AB137" s="25">
        <v>-0.0161</v>
      </c>
      <c r="AC137" s="14">
        <f t="shared" si="2"/>
        <v>-0.1650138756</v>
      </c>
      <c r="AD137" s="27">
        <f t="shared" si="3"/>
        <v>0.01295647668</v>
      </c>
      <c r="AE137" s="28">
        <f t="shared" si="4"/>
        <v>-0.0161</v>
      </c>
      <c r="AF137" s="27">
        <f t="shared" si="5"/>
        <v>0.008164020457</v>
      </c>
      <c r="AG137" s="27">
        <f t="shared" si="6"/>
        <v>0.1664869612</v>
      </c>
      <c r="AH137" s="28" t="str">
        <f t="shared" si="7"/>
        <v>#N/A</v>
      </c>
      <c r="AI137" s="27">
        <f t="shared" si="8"/>
        <v>0.05838171414</v>
      </c>
      <c r="AJ137" s="27">
        <f t="shared" si="9"/>
        <v>0.09526823824</v>
      </c>
      <c r="AK137" s="27">
        <f t="shared" si="10"/>
        <v>0.08949155726</v>
      </c>
      <c r="AL137" s="27">
        <f t="shared" si="11"/>
        <v>0.6076451256</v>
      </c>
      <c r="AM137" s="28" t="str">
        <f t="shared" si="12"/>
        <v>#N/A</v>
      </c>
      <c r="AN137" s="27">
        <f t="shared" si="13"/>
        <v>0.09924139065</v>
      </c>
      <c r="AO137" s="27">
        <f t="shared" si="14"/>
        <v>0.0987086596</v>
      </c>
      <c r="AP137" s="27">
        <f t="shared" si="15"/>
        <v>0.6661880557</v>
      </c>
      <c r="AQ137" s="27">
        <f t="shared" si="16"/>
        <v>1.118326186</v>
      </c>
      <c r="AR137" s="28" t="str">
        <f t="shared" si="17"/>
        <v>#N/A</v>
      </c>
      <c r="AS137" s="27">
        <f t="shared" si="18"/>
        <v>0.09097263865</v>
      </c>
      <c r="AT137" s="27">
        <f t="shared" si="19"/>
        <v>0.09762702932</v>
      </c>
      <c r="AU137" s="27">
        <f t="shared" si="20"/>
        <v>3.712826853</v>
      </c>
      <c r="AV137" s="27">
        <f t="shared" si="21"/>
        <v>3.226905076</v>
      </c>
      <c r="AW137" s="28" t="str">
        <f t="shared" si="22"/>
        <v>#N/A</v>
      </c>
      <c r="AX137" s="27">
        <f t="shared" si="23"/>
        <v>0.1008180021</v>
      </c>
      <c r="AY137" s="27">
        <f t="shared" si="24"/>
        <v>0.09867262526</v>
      </c>
    </row>
    <row r="138" ht="15.75" customHeight="1">
      <c r="Y138" s="24">
        <v>42095.0</v>
      </c>
      <c r="Z138" s="25">
        <v>0.0071</v>
      </c>
      <c r="AA138" s="26">
        <f t="shared" si="1"/>
        <v>494.7340224</v>
      </c>
      <c r="AB138" s="25">
        <v>0.0371</v>
      </c>
      <c r="AC138" s="14">
        <f t="shared" si="2"/>
        <v>-0.1340358904</v>
      </c>
      <c r="AD138" s="27">
        <f t="shared" si="3"/>
        <v>0.01295647668</v>
      </c>
      <c r="AE138" s="28" t="str">
        <f t="shared" si="4"/>
        <v>#N/A</v>
      </c>
      <c r="AF138" s="27">
        <f t="shared" si="5"/>
        <v>0.03470252906</v>
      </c>
      <c r="AG138" s="27">
        <f t="shared" si="6"/>
        <v>0.1664869612</v>
      </c>
      <c r="AH138" s="28" t="str">
        <f t="shared" si="7"/>
        <v>#N/A</v>
      </c>
      <c r="AI138" s="27">
        <f t="shared" si="8"/>
        <v>0.06839922248</v>
      </c>
      <c r="AJ138" s="27">
        <f t="shared" si="9"/>
        <v>0.09526823824</v>
      </c>
      <c r="AK138" s="27">
        <f t="shared" si="10"/>
        <v>0.03002857998</v>
      </c>
      <c r="AL138" s="27">
        <f t="shared" si="11"/>
        <v>0.6076451256</v>
      </c>
      <c r="AM138" s="28" t="str">
        <f t="shared" si="12"/>
        <v>#N/A</v>
      </c>
      <c r="AN138" s="27">
        <f t="shared" si="13"/>
        <v>0.09719863756</v>
      </c>
      <c r="AO138" s="27">
        <f t="shared" si="14"/>
        <v>0.0987086596</v>
      </c>
      <c r="AP138" s="27">
        <f t="shared" si="15"/>
        <v>0.6266743679</v>
      </c>
      <c r="AQ138" s="27">
        <f t="shared" si="16"/>
        <v>1.118326186</v>
      </c>
      <c r="AR138" s="28" t="str">
        <f t="shared" si="17"/>
        <v>#N/A</v>
      </c>
      <c r="AS138" s="27">
        <f t="shared" si="18"/>
        <v>0.09165594029</v>
      </c>
      <c r="AT138" s="27">
        <f t="shared" si="19"/>
        <v>0.09762702932</v>
      </c>
      <c r="AU138" s="27">
        <f t="shared" si="20"/>
        <v>3.827642208</v>
      </c>
      <c r="AV138" s="27">
        <f t="shared" si="21"/>
        <v>3.226905076</v>
      </c>
      <c r="AW138" s="28" t="str">
        <f t="shared" si="22"/>
        <v>#N/A</v>
      </c>
      <c r="AX138" s="27">
        <f t="shared" si="23"/>
        <v>0.09984639362</v>
      </c>
      <c r="AY138" s="27">
        <f t="shared" si="24"/>
        <v>0.09867262526</v>
      </c>
    </row>
    <row r="139" ht="15.75" customHeight="1">
      <c r="Y139" s="24">
        <v>42125.0</v>
      </c>
      <c r="Z139" s="25">
        <v>0.0074</v>
      </c>
      <c r="AA139" s="26">
        <f t="shared" si="1"/>
        <v>501.8087189</v>
      </c>
      <c r="AB139" s="25">
        <v>0.0143</v>
      </c>
      <c r="AC139" s="14">
        <f t="shared" si="2"/>
        <v>-0.1216526036</v>
      </c>
      <c r="AD139" s="27">
        <f t="shared" si="3"/>
        <v>0.01295647668</v>
      </c>
      <c r="AE139" s="28" t="str">
        <f t="shared" si="4"/>
        <v>#N/A</v>
      </c>
      <c r="AF139" s="27">
        <f t="shared" si="5"/>
        <v>0.03490659228</v>
      </c>
      <c r="AG139" s="27">
        <f t="shared" si="6"/>
        <v>0.1664869612</v>
      </c>
      <c r="AH139" s="28" t="str">
        <f t="shared" si="7"/>
        <v>#N/A</v>
      </c>
      <c r="AI139" s="27">
        <f t="shared" si="8"/>
        <v>0.06843483297</v>
      </c>
      <c r="AJ139" s="27">
        <f t="shared" si="9"/>
        <v>0.09526823824</v>
      </c>
      <c r="AK139" s="27">
        <f t="shared" si="10"/>
        <v>0.05318213576</v>
      </c>
      <c r="AL139" s="27">
        <f t="shared" si="11"/>
        <v>0.6076451256</v>
      </c>
      <c r="AM139" s="28" t="str">
        <f t="shared" si="12"/>
        <v>#N/A</v>
      </c>
      <c r="AN139" s="27">
        <f t="shared" si="13"/>
        <v>0.09912383165</v>
      </c>
      <c r="AO139" s="27">
        <f t="shared" si="14"/>
        <v>0.0987086596</v>
      </c>
      <c r="AP139" s="27">
        <f t="shared" si="15"/>
        <v>0.6782968434</v>
      </c>
      <c r="AQ139" s="27">
        <f t="shared" si="16"/>
        <v>1.118326186</v>
      </c>
      <c r="AR139" s="28" t="str">
        <f t="shared" si="17"/>
        <v>#N/A</v>
      </c>
      <c r="AS139" s="27">
        <f t="shared" si="18"/>
        <v>0.09252937216</v>
      </c>
      <c r="AT139" s="27">
        <f t="shared" si="19"/>
        <v>0.09762702932</v>
      </c>
      <c r="AU139" s="27">
        <f t="shared" si="20"/>
        <v>3.834167939</v>
      </c>
      <c r="AV139" s="27">
        <f t="shared" si="21"/>
        <v>3.226905076</v>
      </c>
      <c r="AW139" s="28" t="str">
        <f t="shared" si="22"/>
        <v>#N/A</v>
      </c>
      <c r="AX139" s="27">
        <f t="shared" si="23"/>
        <v>0.09987860379</v>
      </c>
      <c r="AY139" s="27">
        <f t="shared" si="24"/>
        <v>0.09867262526</v>
      </c>
    </row>
    <row r="140" ht="15.75" customHeight="1">
      <c r="Y140" s="24">
        <v>42156.0</v>
      </c>
      <c r="Z140" s="25">
        <v>0.0079</v>
      </c>
      <c r="AA140" s="26">
        <f t="shared" si="1"/>
        <v>517.0135231</v>
      </c>
      <c r="AB140" s="25">
        <v>0.0303</v>
      </c>
      <c r="AC140" s="14">
        <f t="shared" si="2"/>
        <v>-0.09503867751</v>
      </c>
      <c r="AD140" s="27">
        <f t="shared" si="3"/>
        <v>0.01295647668</v>
      </c>
      <c r="AE140" s="28" t="str">
        <f t="shared" si="4"/>
        <v>#N/A</v>
      </c>
      <c r="AF140" s="27">
        <f t="shared" si="5"/>
        <v>0.05247681574</v>
      </c>
      <c r="AG140" s="27">
        <f t="shared" si="6"/>
        <v>0.1664869612</v>
      </c>
      <c r="AH140" s="28" t="str">
        <f t="shared" si="7"/>
        <v>#N/A</v>
      </c>
      <c r="AI140" s="27">
        <f t="shared" si="8"/>
        <v>0.07318898948</v>
      </c>
      <c r="AJ140" s="27">
        <f t="shared" si="9"/>
        <v>0.09526823824</v>
      </c>
      <c r="AK140" s="27">
        <f t="shared" si="10"/>
        <v>0.0329168829</v>
      </c>
      <c r="AL140" s="27">
        <f t="shared" si="11"/>
        <v>0.6076451256</v>
      </c>
      <c r="AM140" s="28" t="str">
        <f t="shared" si="12"/>
        <v>#N/A</v>
      </c>
      <c r="AN140" s="27">
        <f t="shared" si="13"/>
        <v>0.09754990908</v>
      </c>
      <c r="AO140" s="27">
        <f t="shared" si="14"/>
        <v>0.0987086596</v>
      </c>
      <c r="AP140" s="27">
        <f t="shared" si="15"/>
        <v>0.7141239435</v>
      </c>
      <c r="AQ140" s="27">
        <f t="shared" si="16"/>
        <v>1.118326186</v>
      </c>
      <c r="AR140" s="28" t="str">
        <f t="shared" si="17"/>
        <v>#N/A</v>
      </c>
      <c r="AS140" s="27">
        <f t="shared" si="18"/>
        <v>0.09227295011</v>
      </c>
      <c r="AT140" s="27">
        <f t="shared" si="19"/>
        <v>0.09762702932</v>
      </c>
      <c r="AU140" s="27">
        <f t="shared" si="20"/>
        <v>3.923977245</v>
      </c>
      <c r="AV140" s="27">
        <f t="shared" si="21"/>
        <v>3.226905076</v>
      </c>
      <c r="AW140" s="28" t="str">
        <f t="shared" si="22"/>
        <v>#N/A</v>
      </c>
      <c r="AX140" s="27">
        <f t="shared" si="23"/>
        <v>0.09971693041</v>
      </c>
      <c r="AY140" s="27">
        <f t="shared" si="24"/>
        <v>0.09867262526</v>
      </c>
    </row>
    <row r="141" ht="15.75" customHeight="1">
      <c r="Y141" s="24">
        <v>42186.0</v>
      </c>
      <c r="Z141" s="25">
        <v>0.0062</v>
      </c>
      <c r="AA141" s="26">
        <f t="shared" si="1"/>
        <v>520.529215</v>
      </c>
      <c r="AB141" s="25">
        <v>0.0068</v>
      </c>
      <c r="AC141" s="14">
        <f t="shared" si="2"/>
        <v>-0.08888494052</v>
      </c>
      <c r="AD141" s="27">
        <f t="shared" si="3"/>
        <v>0.01295647668</v>
      </c>
      <c r="AE141" s="28" t="str">
        <f t="shared" si="4"/>
        <v>#N/A</v>
      </c>
      <c r="AF141" s="27">
        <f t="shared" si="5"/>
        <v>0.04304917618</v>
      </c>
      <c r="AG141" s="27">
        <f t="shared" si="6"/>
        <v>0.1664869612</v>
      </c>
      <c r="AH141" s="28" t="str">
        <f t="shared" si="7"/>
        <v>#N/A</v>
      </c>
      <c r="AI141" s="27">
        <f t="shared" si="8"/>
        <v>0.07219833793</v>
      </c>
      <c r="AJ141" s="27">
        <f t="shared" si="9"/>
        <v>0.09526823824</v>
      </c>
      <c r="AK141" s="27">
        <f t="shared" si="10"/>
        <v>0.02426781949</v>
      </c>
      <c r="AL141" s="27">
        <f t="shared" si="11"/>
        <v>0.6076451256</v>
      </c>
      <c r="AM141" s="28" t="str">
        <f t="shared" si="12"/>
        <v>#N/A</v>
      </c>
      <c r="AN141" s="27">
        <f t="shared" si="13"/>
        <v>0.09652067679</v>
      </c>
      <c r="AO141" s="27">
        <f t="shared" si="14"/>
        <v>0.0987086596</v>
      </c>
      <c r="AP141" s="27">
        <f t="shared" si="15"/>
        <v>0.7452929133</v>
      </c>
      <c r="AQ141" s="27">
        <f t="shared" si="16"/>
        <v>1.118326186</v>
      </c>
      <c r="AR141" s="28" t="str">
        <f t="shared" si="17"/>
        <v>#N/A</v>
      </c>
      <c r="AS141" s="27">
        <f t="shared" si="18"/>
        <v>0.09274121659</v>
      </c>
      <c r="AT141" s="27">
        <f t="shared" si="19"/>
        <v>0.09762702932</v>
      </c>
      <c r="AU141" s="27">
        <f t="shared" si="20"/>
        <v>4.096618199</v>
      </c>
      <c r="AV141" s="27">
        <f t="shared" si="21"/>
        <v>3.226905076</v>
      </c>
      <c r="AW141" s="28" t="str">
        <f t="shared" si="22"/>
        <v>#N/A</v>
      </c>
      <c r="AX141" s="27">
        <f t="shared" si="23"/>
        <v>0.09967911542</v>
      </c>
      <c r="AY141" s="27">
        <f t="shared" si="24"/>
        <v>0.09867262526</v>
      </c>
    </row>
    <row r="142" ht="15.75" customHeight="1">
      <c r="Y142" s="24">
        <v>42217.0</v>
      </c>
      <c r="Z142" s="25">
        <v>0.0022</v>
      </c>
      <c r="AA142" s="26">
        <f t="shared" si="1"/>
        <v>516.2608755</v>
      </c>
      <c r="AB142" s="25">
        <v>-0.0082</v>
      </c>
      <c r="AC142" s="14">
        <f t="shared" si="2"/>
        <v>-0.09635608401</v>
      </c>
      <c r="AD142" s="27">
        <f t="shared" si="3"/>
        <v>0.01295647668</v>
      </c>
      <c r="AE142" s="28">
        <f t="shared" si="4"/>
        <v>-0.0082</v>
      </c>
      <c r="AF142" s="27">
        <f t="shared" si="5"/>
        <v>0.03160767146</v>
      </c>
      <c r="AG142" s="27">
        <f t="shared" si="6"/>
        <v>0.1664869612</v>
      </c>
      <c r="AH142" s="28" t="str">
        <f t="shared" si="7"/>
        <v>#N/A</v>
      </c>
      <c r="AI142" s="27">
        <f t="shared" si="8"/>
        <v>0.07318196499</v>
      </c>
      <c r="AJ142" s="27">
        <f t="shared" si="9"/>
        <v>0.09526823824</v>
      </c>
      <c r="AK142" s="27">
        <f t="shared" si="10"/>
        <v>-0.02805575809</v>
      </c>
      <c r="AL142" s="27">
        <f t="shared" si="11"/>
        <v>0.6076451256</v>
      </c>
      <c r="AM142" s="28">
        <f t="shared" si="12"/>
        <v>-0.02805575809</v>
      </c>
      <c r="AN142" s="27">
        <f t="shared" si="13"/>
        <v>0.08981796352</v>
      </c>
      <c r="AO142" s="27">
        <f t="shared" si="14"/>
        <v>0.0987086596</v>
      </c>
      <c r="AP142" s="27">
        <f t="shared" si="15"/>
        <v>0.7018507556</v>
      </c>
      <c r="AQ142" s="27">
        <f t="shared" si="16"/>
        <v>1.118326186</v>
      </c>
      <c r="AR142" s="28" t="str">
        <f t="shared" si="17"/>
        <v>#N/A</v>
      </c>
      <c r="AS142" s="27">
        <f t="shared" si="18"/>
        <v>0.09216533044</v>
      </c>
      <c r="AT142" s="27">
        <f t="shared" si="19"/>
        <v>0.09762702932</v>
      </c>
      <c r="AU142" s="27">
        <f t="shared" si="20"/>
        <v>4.135897511</v>
      </c>
      <c r="AV142" s="27">
        <f t="shared" si="21"/>
        <v>3.226905076</v>
      </c>
      <c r="AW142" s="28" t="str">
        <f t="shared" si="22"/>
        <v>#N/A</v>
      </c>
      <c r="AX142" s="27">
        <f t="shared" si="23"/>
        <v>0.09959223211</v>
      </c>
      <c r="AY142" s="27">
        <f t="shared" si="24"/>
        <v>0.09867262526</v>
      </c>
    </row>
    <row r="143" ht="15.75" customHeight="1">
      <c r="Y143" s="24">
        <v>42248.0</v>
      </c>
      <c r="Z143" s="25">
        <v>0.0054</v>
      </c>
      <c r="AA143" s="26">
        <f t="shared" si="1"/>
        <v>495.7136926</v>
      </c>
      <c r="AB143" s="25">
        <v>-0.0398</v>
      </c>
      <c r="AC143" s="14">
        <f t="shared" si="2"/>
        <v>-0.1323211119</v>
      </c>
      <c r="AD143" s="27">
        <f t="shared" si="3"/>
        <v>0.01295647668</v>
      </c>
      <c r="AE143" s="28">
        <f t="shared" si="4"/>
        <v>-0.0398</v>
      </c>
      <c r="AF143" s="27">
        <f t="shared" si="5"/>
        <v>-0.01506444652</v>
      </c>
      <c r="AG143" s="27">
        <f t="shared" si="6"/>
        <v>0.1664869612</v>
      </c>
      <c r="AH143" s="28">
        <f t="shared" si="7"/>
        <v>-0.01506444652</v>
      </c>
      <c r="AI143" s="27">
        <f t="shared" si="8"/>
        <v>0.08448644324</v>
      </c>
      <c r="AJ143" s="27">
        <f t="shared" si="9"/>
        <v>0.09526823824</v>
      </c>
      <c r="AK143" s="27">
        <f t="shared" si="10"/>
        <v>-0.03186271053</v>
      </c>
      <c r="AL143" s="27">
        <f t="shared" si="11"/>
        <v>0.6076451256</v>
      </c>
      <c r="AM143" s="28">
        <f t="shared" si="12"/>
        <v>-0.03186271053</v>
      </c>
      <c r="AN143" s="27">
        <f t="shared" si="13"/>
        <v>0.08990333857</v>
      </c>
      <c r="AO143" s="27">
        <f t="shared" si="14"/>
        <v>0.0987086596</v>
      </c>
      <c r="AP143" s="27">
        <f t="shared" si="15"/>
        <v>0.6655768496</v>
      </c>
      <c r="AQ143" s="27">
        <f t="shared" si="16"/>
        <v>1.118326186</v>
      </c>
      <c r="AR143" s="28" t="str">
        <f t="shared" si="17"/>
        <v>#N/A</v>
      </c>
      <c r="AS143" s="27">
        <f t="shared" si="18"/>
        <v>0.09247321994</v>
      </c>
      <c r="AT143" s="27">
        <f t="shared" si="19"/>
        <v>0.09762702932</v>
      </c>
      <c r="AU143" s="27">
        <f t="shared" si="20"/>
        <v>4.203578661</v>
      </c>
      <c r="AV143" s="27">
        <f t="shared" si="21"/>
        <v>3.226905076</v>
      </c>
      <c r="AW143" s="28" t="str">
        <f t="shared" si="22"/>
        <v>#N/A</v>
      </c>
      <c r="AX143" s="27">
        <f t="shared" si="23"/>
        <v>0.0992148896</v>
      </c>
      <c r="AY143" s="27">
        <f t="shared" si="24"/>
        <v>0.09867262526</v>
      </c>
    </row>
    <row r="144" ht="15.75" customHeight="1">
      <c r="Y144" s="24">
        <v>42278.0</v>
      </c>
      <c r="Z144" s="25">
        <v>0.0082</v>
      </c>
      <c r="AA144" s="26">
        <f t="shared" si="1"/>
        <v>506.3219656</v>
      </c>
      <c r="AB144" s="25">
        <v>0.0214</v>
      </c>
      <c r="AC144" s="14">
        <f t="shared" si="2"/>
        <v>-0.1137527837</v>
      </c>
      <c r="AD144" s="27">
        <f t="shared" si="3"/>
        <v>0.01295647668</v>
      </c>
      <c r="AE144" s="28" t="str">
        <f t="shared" si="4"/>
        <v>#N/A</v>
      </c>
      <c r="AF144" s="27">
        <f t="shared" si="5"/>
        <v>0.01967684403</v>
      </c>
      <c r="AG144" s="27">
        <f t="shared" si="6"/>
        <v>0.1664869612</v>
      </c>
      <c r="AH144" s="28" t="str">
        <f t="shared" si="7"/>
        <v>#N/A</v>
      </c>
      <c r="AI144" s="27">
        <f t="shared" si="8"/>
        <v>0.08606316391</v>
      </c>
      <c r="AJ144" s="27">
        <f t="shared" si="9"/>
        <v>0.09526823824</v>
      </c>
      <c r="AK144" s="27">
        <f t="shared" si="10"/>
        <v>-0.08647265591</v>
      </c>
      <c r="AL144" s="27">
        <f t="shared" si="11"/>
        <v>0.6076451256</v>
      </c>
      <c r="AM144" s="28">
        <f t="shared" si="12"/>
        <v>-0.08647265591</v>
      </c>
      <c r="AN144" s="27">
        <f t="shared" si="13"/>
        <v>0.09200991044</v>
      </c>
      <c r="AO144" s="27">
        <f t="shared" si="14"/>
        <v>0.0987086596</v>
      </c>
      <c r="AP144" s="27">
        <f t="shared" si="15"/>
        <v>0.5897484006</v>
      </c>
      <c r="AQ144" s="27">
        <f t="shared" si="16"/>
        <v>1.118326186</v>
      </c>
      <c r="AR144" s="28" t="str">
        <f t="shared" si="17"/>
        <v>#N/A</v>
      </c>
      <c r="AS144" s="27">
        <f t="shared" si="18"/>
        <v>0.09499824512</v>
      </c>
      <c r="AT144" s="27">
        <f t="shared" si="19"/>
        <v>0.09762702932</v>
      </c>
      <c r="AU144" s="27">
        <f t="shared" si="20"/>
        <v>4.128799251</v>
      </c>
      <c r="AV144" s="27">
        <f t="shared" si="21"/>
        <v>3.226905076</v>
      </c>
      <c r="AW144" s="28" t="str">
        <f t="shared" si="22"/>
        <v>#N/A</v>
      </c>
      <c r="AX144" s="27">
        <f t="shared" si="23"/>
        <v>0.09988114803</v>
      </c>
      <c r="AY144" s="27">
        <f t="shared" si="24"/>
        <v>0.09867262526</v>
      </c>
    </row>
    <row r="145" ht="15.75" customHeight="1">
      <c r="Y145" s="24">
        <v>42309.0</v>
      </c>
      <c r="Z145" s="25">
        <v>0.0101</v>
      </c>
      <c r="AA145" s="26">
        <f t="shared" si="1"/>
        <v>514.1193239</v>
      </c>
      <c r="AB145" s="25">
        <v>0.0154</v>
      </c>
      <c r="AC145" s="14">
        <f t="shared" si="2"/>
        <v>-0.1001045765</v>
      </c>
      <c r="AD145" s="27">
        <f t="shared" si="3"/>
        <v>0.01295647668</v>
      </c>
      <c r="AE145" s="28" t="str">
        <f t="shared" si="4"/>
        <v>#N/A</v>
      </c>
      <c r="AF145" s="27">
        <f t="shared" si="5"/>
        <v>0.06652231915</v>
      </c>
      <c r="AG145" s="27">
        <f t="shared" si="6"/>
        <v>0.1664869612</v>
      </c>
      <c r="AH145" s="28" t="str">
        <f t="shared" si="7"/>
        <v>#N/A</v>
      </c>
      <c r="AI145" s="27">
        <f t="shared" si="8"/>
        <v>0.07980541677</v>
      </c>
      <c r="AJ145" s="27">
        <f t="shared" si="9"/>
        <v>0.09526823824</v>
      </c>
      <c r="AK145" s="27">
        <f t="shared" si="10"/>
        <v>-0.04700558752</v>
      </c>
      <c r="AL145" s="27">
        <f t="shared" si="11"/>
        <v>0.6076451256</v>
      </c>
      <c r="AM145" s="28">
        <f t="shared" si="12"/>
        <v>-0.04700558752</v>
      </c>
      <c r="AN145" s="27">
        <f t="shared" si="13"/>
        <v>0.09229690548</v>
      </c>
      <c r="AO145" s="27">
        <f t="shared" si="14"/>
        <v>0.0987086596</v>
      </c>
      <c r="AP145" s="27">
        <f t="shared" si="15"/>
        <v>0.6011922062</v>
      </c>
      <c r="AQ145" s="27">
        <f t="shared" si="16"/>
        <v>1.118326186</v>
      </c>
      <c r="AR145" s="28" t="str">
        <f t="shared" si="17"/>
        <v>#N/A</v>
      </c>
      <c r="AS145" s="27">
        <f t="shared" si="18"/>
        <v>0.09514758189</v>
      </c>
      <c r="AT145" s="27">
        <f t="shared" si="19"/>
        <v>0.09762702932</v>
      </c>
      <c r="AU145" s="27">
        <f t="shared" si="20"/>
        <v>4.149469728</v>
      </c>
      <c r="AV145" s="27">
        <f t="shared" si="21"/>
        <v>3.226905076</v>
      </c>
      <c r="AW145" s="28" t="str">
        <f t="shared" si="22"/>
        <v>#N/A</v>
      </c>
      <c r="AX145" s="27">
        <f t="shared" si="23"/>
        <v>0.09990271701</v>
      </c>
      <c r="AY145" s="27">
        <f t="shared" si="24"/>
        <v>0.09867262526</v>
      </c>
    </row>
    <row r="146" ht="15.75" customHeight="1">
      <c r="Y146" s="24">
        <v>42339.0</v>
      </c>
      <c r="Z146" s="25">
        <v>0.0096</v>
      </c>
      <c r="AA146" s="26">
        <f t="shared" si="1"/>
        <v>498.9013919</v>
      </c>
      <c r="AB146" s="35">
        <v>-0.0296</v>
      </c>
      <c r="AC146" s="14">
        <f t="shared" si="2"/>
        <v>-0.1267414811</v>
      </c>
      <c r="AD146" s="27">
        <f t="shared" si="3"/>
        <v>0.01295647668</v>
      </c>
      <c r="AE146" s="28">
        <f t="shared" si="4"/>
        <v>-0.0296</v>
      </c>
      <c r="AF146" s="36">
        <f t="shared" si="5"/>
        <v>0.05435336033</v>
      </c>
      <c r="AG146" s="27">
        <f t="shared" si="6"/>
        <v>0.1664869612</v>
      </c>
      <c r="AH146" s="37" t="str">
        <f t="shared" si="7"/>
        <v>#N/A</v>
      </c>
      <c r="AI146" s="36">
        <f t="shared" si="8"/>
        <v>0.08415122211</v>
      </c>
      <c r="AJ146" s="27">
        <f t="shared" si="9"/>
        <v>0.09526823824</v>
      </c>
      <c r="AK146" s="27">
        <f t="shared" si="10"/>
        <v>-0.03618473463</v>
      </c>
      <c r="AL146" s="27">
        <f t="shared" si="11"/>
        <v>0.6076451256</v>
      </c>
      <c r="AM146" s="28">
        <f t="shared" si="12"/>
        <v>-0.03618473463</v>
      </c>
      <c r="AN146" s="27">
        <f t="shared" si="13"/>
        <v>0.09274166218</v>
      </c>
      <c r="AO146" s="27">
        <f t="shared" si="14"/>
        <v>0.0987086596</v>
      </c>
      <c r="AP146" s="27">
        <f t="shared" si="15"/>
        <v>0.570718352</v>
      </c>
      <c r="AQ146" s="27">
        <f t="shared" si="16"/>
        <v>1.118326186</v>
      </c>
      <c r="AR146" s="28" t="str">
        <f t="shared" si="17"/>
        <v>#N/A</v>
      </c>
      <c r="AS146" s="27">
        <f t="shared" si="18"/>
        <v>0.09442194086</v>
      </c>
      <c r="AT146" s="27">
        <f t="shared" si="19"/>
        <v>0.09762702932</v>
      </c>
      <c r="AU146" s="27">
        <f t="shared" si="20"/>
        <v>3.625184929</v>
      </c>
      <c r="AV146" s="27">
        <f t="shared" si="21"/>
        <v>3.226905076</v>
      </c>
      <c r="AW146" s="28" t="str">
        <f t="shared" si="22"/>
        <v>#N/A</v>
      </c>
      <c r="AX146" s="27">
        <f t="shared" si="23"/>
        <v>0.09276100963</v>
      </c>
      <c r="AY146" s="27">
        <f t="shared" si="24"/>
        <v>0.09867262526</v>
      </c>
    </row>
    <row r="147" ht="15.75" customHeight="1">
      <c r="Y147" s="24">
        <v>42370.0</v>
      </c>
      <c r="Z147" s="25">
        <v>0.0127</v>
      </c>
      <c r="AA147" s="26">
        <f t="shared" si="1"/>
        <v>468.119176</v>
      </c>
      <c r="AB147" s="25">
        <v>-0.0617</v>
      </c>
      <c r="AC147" s="14">
        <f t="shared" si="2"/>
        <v>-0.1806215317</v>
      </c>
      <c r="AD147" s="27">
        <f t="shared" si="3"/>
        <v>0.01295647668</v>
      </c>
      <c r="AE147" s="28">
        <f t="shared" si="4"/>
        <v>-0.0617</v>
      </c>
      <c r="AF147" s="27">
        <f t="shared" si="5"/>
        <v>-0.03661529068</v>
      </c>
      <c r="AG147" s="27">
        <f t="shared" si="6"/>
        <v>0.1664869612</v>
      </c>
      <c r="AH147" s="28">
        <f t="shared" si="7"/>
        <v>-0.03661529068</v>
      </c>
      <c r="AI147" s="27">
        <f t="shared" si="8"/>
        <v>0.1031422099</v>
      </c>
      <c r="AJ147" s="27">
        <f t="shared" si="9"/>
        <v>0.09526823824</v>
      </c>
      <c r="AK147" s="27">
        <f t="shared" si="10"/>
        <v>-0.1045607147</v>
      </c>
      <c r="AL147" s="27">
        <f t="shared" si="11"/>
        <v>0.6076451256</v>
      </c>
      <c r="AM147" s="37">
        <f t="shared" si="12"/>
        <v>-0.1045607147</v>
      </c>
      <c r="AN147" s="27">
        <f t="shared" si="13"/>
        <v>0.09020067574</v>
      </c>
      <c r="AO147" s="27">
        <f t="shared" si="14"/>
        <v>0.0987086596</v>
      </c>
      <c r="AP147" s="27">
        <f t="shared" si="15"/>
        <v>0.4821325251</v>
      </c>
      <c r="AQ147" s="27">
        <f t="shared" si="16"/>
        <v>1.118326186</v>
      </c>
      <c r="AR147" s="28" t="str">
        <f t="shared" si="17"/>
        <v>#N/A</v>
      </c>
      <c r="AS147" s="27">
        <f t="shared" si="18"/>
        <v>0.09542071978</v>
      </c>
      <c r="AT147" s="27">
        <f t="shared" si="19"/>
        <v>0.09762702932</v>
      </c>
      <c r="AU147" s="27">
        <f t="shared" si="20"/>
        <v>3.306543327</v>
      </c>
      <c r="AV147" s="27">
        <f t="shared" si="21"/>
        <v>3.226905076</v>
      </c>
      <c r="AW147" s="28" t="str">
        <f t="shared" si="22"/>
        <v>#N/A</v>
      </c>
      <c r="AX147" s="27">
        <f t="shared" si="23"/>
        <v>0.09327454713</v>
      </c>
      <c r="AY147" s="27">
        <f t="shared" si="24"/>
        <v>0.09867262526</v>
      </c>
    </row>
    <row r="148" ht="15.75" customHeight="1">
      <c r="Y148" s="24">
        <v>42401.0</v>
      </c>
      <c r="Z148" s="25">
        <v>0.009</v>
      </c>
      <c r="AA148" s="26">
        <f t="shared" si="1"/>
        <v>481.9286917</v>
      </c>
      <c r="AB148" s="25">
        <v>0.0295</v>
      </c>
      <c r="AC148" s="14">
        <f t="shared" si="2"/>
        <v>-0.1564498669</v>
      </c>
      <c r="AD148" s="27">
        <f t="shared" si="3"/>
        <v>0.01295647668</v>
      </c>
      <c r="AE148" s="28" t="str">
        <f t="shared" si="4"/>
        <v>#N/A</v>
      </c>
      <c r="AF148" s="27">
        <f t="shared" si="5"/>
        <v>-0.00600866081</v>
      </c>
      <c r="AG148" s="27">
        <f t="shared" si="6"/>
        <v>0.1664869612</v>
      </c>
      <c r="AH148" s="28">
        <f t="shared" si="7"/>
        <v>-0.00600866081</v>
      </c>
      <c r="AI148" s="27">
        <f t="shared" si="8"/>
        <v>0.1080611443</v>
      </c>
      <c r="AJ148" s="27">
        <f t="shared" si="9"/>
        <v>0.09526823824</v>
      </c>
      <c r="AK148" s="27">
        <f t="shared" si="10"/>
        <v>-0.1806215317</v>
      </c>
      <c r="AL148" s="27">
        <f t="shared" si="11"/>
        <v>0.6076451256</v>
      </c>
      <c r="AM148" s="28">
        <f t="shared" si="12"/>
        <v>-0.1806215317</v>
      </c>
      <c r="AN148" s="27">
        <f t="shared" si="13"/>
        <v>0.09478931173</v>
      </c>
      <c r="AO148" s="27">
        <f t="shared" si="14"/>
        <v>0.0987086596</v>
      </c>
      <c r="AP148" s="27">
        <f t="shared" si="15"/>
        <v>0.3607484817</v>
      </c>
      <c r="AQ148" s="27">
        <f t="shared" si="16"/>
        <v>1.118326186</v>
      </c>
      <c r="AR148" s="28" t="str">
        <f t="shared" si="17"/>
        <v>#N/A</v>
      </c>
      <c r="AS148" s="27">
        <f t="shared" si="18"/>
        <v>0.09996975051</v>
      </c>
      <c r="AT148" s="27">
        <f t="shared" si="19"/>
        <v>0.09762702932</v>
      </c>
      <c r="AU148" s="27">
        <f t="shared" si="20"/>
        <v>2.943426958</v>
      </c>
      <c r="AV148" s="27">
        <f t="shared" si="21"/>
        <v>3.226905076</v>
      </c>
      <c r="AW148" s="28" t="str">
        <f t="shared" si="22"/>
        <v>#N/A</v>
      </c>
      <c r="AX148" s="27">
        <f t="shared" si="23"/>
        <v>0.09610287747</v>
      </c>
      <c r="AY148" s="27">
        <f t="shared" si="24"/>
        <v>0.09867262526</v>
      </c>
    </row>
    <row r="149" ht="15.75" customHeight="1">
      <c r="Y149" s="24">
        <v>42430.0</v>
      </c>
      <c r="Z149" s="25">
        <v>0.0043</v>
      </c>
      <c r="AA149" s="26">
        <f t="shared" si="1"/>
        <v>525.8323955</v>
      </c>
      <c r="AB149" s="25">
        <v>0.0911</v>
      </c>
      <c r="AC149" s="14">
        <f t="shared" si="2"/>
        <v>-0.07960244974</v>
      </c>
      <c r="AD149" s="27">
        <f t="shared" si="3"/>
        <v>0.01295647668</v>
      </c>
      <c r="AE149" s="28" t="str">
        <f t="shared" si="4"/>
        <v>#N/A</v>
      </c>
      <c r="AF149" s="27">
        <f t="shared" si="5"/>
        <v>0.1022908326</v>
      </c>
      <c r="AG149" s="27">
        <f t="shared" si="6"/>
        <v>0.1664869612</v>
      </c>
      <c r="AH149" s="28" t="str">
        <f t="shared" si="7"/>
        <v>#N/A</v>
      </c>
      <c r="AI149" s="27">
        <f t="shared" si="8"/>
        <v>0.1393380846</v>
      </c>
      <c r="AJ149" s="27">
        <f t="shared" si="9"/>
        <v>0.09526823824</v>
      </c>
      <c r="AK149" s="27">
        <f t="shared" si="10"/>
        <v>-0.1480152175</v>
      </c>
      <c r="AL149" s="27">
        <f t="shared" si="11"/>
        <v>0.6076451256</v>
      </c>
      <c r="AM149" s="28">
        <f t="shared" si="12"/>
        <v>-0.1480152175</v>
      </c>
      <c r="AN149" s="27">
        <f t="shared" si="13"/>
        <v>0.09681973185</v>
      </c>
      <c r="AO149" s="27">
        <f t="shared" si="14"/>
        <v>0.0987086596</v>
      </c>
      <c r="AP149" s="27">
        <f t="shared" si="15"/>
        <v>0.398932057</v>
      </c>
      <c r="AQ149" s="27">
        <f t="shared" si="16"/>
        <v>1.118326186</v>
      </c>
      <c r="AR149" s="28" t="str">
        <f t="shared" si="17"/>
        <v>#N/A</v>
      </c>
      <c r="AS149" s="27">
        <f t="shared" si="18"/>
        <v>0.1005203519</v>
      </c>
      <c r="AT149" s="27">
        <f t="shared" si="19"/>
        <v>0.09762702932</v>
      </c>
      <c r="AU149" s="27">
        <f t="shared" si="20"/>
        <v>2.753821593</v>
      </c>
      <c r="AV149" s="27">
        <f t="shared" si="21"/>
        <v>3.226905076</v>
      </c>
      <c r="AW149" s="28" t="str">
        <f t="shared" si="22"/>
        <v>#N/A</v>
      </c>
      <c r="AX149" s="27">
        <f t="shared" si="23"/>
        <v>0.09368037758</v>
      </c>
      <c r="AY149" s="27">
        <f t="shared" si="24"/>
        <v>0.09867262526</v>
      </c>
    </row>
    <row r="150" ht="15.75" customHeight="1">
      <c r="Y150" s="24">
        <v>42461.0</v>
      </c>
      <c r="Z150" s="25">
        <v>0.0061</v>
      </c>
      <c r="AA150" s="26">
        <f t="shared" si="1"/>
        <v>550.2836019</v>
      </c>
      <c r="AB150" s="25">
        <v>0.0465</v>
      </c>
      <c r="AC150" s="14">
        <f t="shared" si="2"/>
        <v>-0.03680396365</v>
      </c>
      <c r="AD150" s="27">
        <f t="shared" si="3"/>
        <v>0.01295647668</v>
      </c>
      <c r="AE150" s="28" t="str">
        <f t="shared" si="4"/>
        <v>#N/A</v>
      </c>
      <c r="AF150" s="27">
        <f t="shared" si="5"/>
        <v>0.1122817051</v>
      </c>
      <c r="AG150" s="27">
        <f t="shared" si="6"/>
        <v>0.1664869612</v>
      </c>
      <c r="AH150" s="28" t="str">
        <f t="shared" si="7"/>
        <v>#N/A</v>
      </c>
      <c r="AI150" s="27">
        <f t="shared" si="8"/>
        <v>0.141711538</v>
      </c>
      <c r="AJ150" s="27">
        <f t="shared" si="9"/>
        <v>0.09526823824</v>
      </c>
      <c r="AK150" s="27">
        <f t="shared" si="10"/>
        <v>-0.05977485975</v>
      </c>
      <c r="AL150" s="27">
        <f t="shared" si="11"/>
        <v>0.6076451256</v>
      </c>
      <c r="AM150" s="28">
        <f t="shared" si="12"/>
        <v>-0.05977485975</v>
      </c>
      <c r="AN150" s="27">
        <f t="shared" si="13"/>
        <v>0.1111774913</v>
      </c>
      <c r="AO150" s="27">
        <f t="shared" si="14"/>
        <v>0.0987086596</v>
      </c>
      <c r="AP150" s="27">
        <f t="shared" si="15"/>
        <v>0.4793320095</v>
      </c>
      <c r="AQ150" s="27">
        <f t="shared" si="16"/>
        <v>1.118326186</v>
      </c>
      <c r="AR150" s="28" t="str">
        <f t="shared" si="17"/>
        <v>#N/A</v>
      </c>
      <c r="AS150" s="27">
        <f t="shared" si="18"/>
        <v>0.1069081118</v>
      </c>
      <c r="AT150" s="27">
        <f t="shared" si="19"/>
        <v>0.09762702932</v>
      </c>
      <c r="AU150" s="27">
        <f t="shared" si="20"/>
        <v>3.061273912</v>
      </c>
      <c r="AV150" s="27">
        <f t="shared" si="21"/>
        <v>3.226905076</v>
      </c>
      <c r="AW150" s="28" t="str">
        <f t="shared" si="22"/>
        <v>#N/A</v>
      </c>
      <c r="AX150" s="27">
        <f t="shared" si="23"/>
        <v>0.09700117993</v>
      </c>
      <c r="AY150" s="27">
        <f t="shared" si="24"/>
        <v>0.09867262526</v>
      </c>
    </row>
    <row r="151" ht="15.75" customHeight="1">
      <c r="Y151" s="24">
        <v>42491.0</v>
      </c>
      <c r="Z151" s="25">
        <v>0.0078</v>
      </c>
      <c r="AA151" s="26">
        <f t="shared" si="1"/>
        <v>570.8091803</v>
      </c>
      <c r="AB151" s="25">
        <v>0.0373</v>
      </c>
      <c r="AC151" s="14">
        <f t="shared" si="2"/>
        <v>-0.0008767514943</v>
      </c>
      <c r="AD151" s="27">
        <f t="shared" si="3"/>
        <v>0.01295647668</v>
      </c>
      <c r="AE151" s="28" t="str">
        <f t="shared" si="4"/>
        <v>#N/A</v>
      </c>
      <c r="AF151" s="27">
        <f t="shared" si="5"/>
        <v>0.1375035124</v>
      </c>
      <c r="AG151" s="27">
        <f t="shared" si="6"/>
        <v>0.1664869612</v>
      </c>
      <c r="AH151" s="28" t="str">
        <f t="shared" si="7"/>
        <v>#N/A</v>
      </c>
      <c r="AI151" s="27">
        <f t="shared" si="8"/>
        <v>0.144373367</v>
      </c>
      <c r="AJ151" s="27">
        <f t="shared" si="9"/>
        <v>0.09526823824</v>
      </c>
      <c r="AK151" s="27">
        <f t="shared" si="10"/>
        <v>0.003002659807</v>
      </c>
      <c r="AL151" s="27">
        <f t="shared" si="11"/>
        <v>0.6076451256</v>
      </c>
      <c r="AM151" s="28" t="str">
        <f t="shared" si="12"/>
        <v>#N/A</v>
      </c>
      <c r="AN151" s="27">
        <f t="shared" si="13"/>
        <v>0.1139799013</v>
      </c>
      <c r="AO151" s="27">
        <f t="shared" si="14"/>
        <v>0.0987086596</v>
      </c>
      <c r="AP151" s="27">
        <f t="shared" si="15"/>
        <v>0.5479661514</v>
      </c>
      <c r="AQ151" s="27">
        <f t="shared" si="16"/>
        <v>1.118326186</v>
      </c>
      <c r="AR151" s="28" t="str">
        <f t="shared" si="17"/>
        <v>#N/A</v>
      </c>
      <c r="AS151" s="27">
        <f t="shared" si="18"/>
        <v>0.1083024408</v>
      </c>
      <c r="AT151" s="27">
        <f t="shared" si="19"/>
        <v>0.09762702932</v>
      </c>
      <c r="AU151" s="27">
        <f t="shared" si="20"/>
        <v>3.152944253</v>
      </c>
      <c r="AV151" s="27">
        <f t="shared" si="21"/>
        <v>3.226905076</v>
      </c>
      <c r="AW151" s="28" t="str">
        <f t="shared" si="22"/>
        <v>#N/A</v>
      </c>
      <c r="AX151" s="27">
        <f t="shared" si="23"/>
        <v>0.09754526805</v>
      </c>
      <c r="AY151" s="27">
        <f t="shared" si="24"/>
        <v>0.09867262526</v>
      </c>
    </row>
    <row r="152" ht="15.75" customHeight="1">
      <c r="Y152" s="24">
        <v>42522.0</v>
      </c>
      <c r="Z152" s="25">
        <v>0.0035</v>
      </c>
      <c r="AA152" s="26">
        <f t="shared" si="1"/>
        <v>579.9992081</v>
      </c>
      <c r="AB152" s="25">
        <v>0.0161</v>
      </c>
      <c r="AC152" s="14">
        <f t="shared" si="2"/>
        <v>0</v>
      </c>
      <c r="AD152" s="27">
        <f t="shared" si="3"/>
        <v>0.01295647668</v>
      </c>
      <c r="AE152" s="28" t="str">
        <f t="shared" si="4"/>
        <v>#N/A</v>
      </c>
      <c r="AF152" s="27">
        <f t="shared" si="5"/>
        <v>0.1218259914</v>
      </c>
      <c r="AG152" s="27">
        <f t="shared" si="6"/>
        <v>0.1664869612</v>
      </c>
      <c r="AH152" s="28" t="str">
        <f t="shared" si="7"/>
        <v>#N/A</v>
      </c>
      <c r="AI152" s="27">
        <f t="shared" si="8"/>
        <v>0.1430574455</v>
      </c>
      <c r="AJ152" s="27">
        <f t="shared" si="9"/>
        <v>0.09526823824</v>
      </c>
      <c r="AK152" s="27">
        <f t="shared" si="10"/>
        <v>0.04041465902</v>
      </c>
      <c r="AL152" s="27">
        <f t="shared" si="11"/>
        <v>0.6076451256</v>
      </c>
      <c r="AM152" s="28" t="str">
        <f t="shared" si="12"/>
        <v>#N/A</v>
      </c>
      <c r="AN152" s="27">
        <f t="shared" si="13"/>
        <v>0.1159290764</v>
      </c>
      <c r="AO152" s="27">
        <f t="shared" si="14"/>
        <v>0.0987086596</v>
      </c>
      <c r="AP152" s="27">
        <f t="shared" si="15"/>
        <v>0.5802630536</v>
      </c>
      <c r="AQ152" s="27">
        <f t="shared" si="16"/>
        <v>1.118326186</v>
      </c>
      <c r="AR152" s="28" t="str">
        <f t="shared" si="17"/>
        <v>#N/A</v>
      </c>
      <c r="AS152" s="27">
        <f t="shared" si="18"/>
        <v>0.1090457896</v>
      </c>
      <c r="AT152" s="27">
        <f t="shared" si="19"/>
        <v>0.09762702932</v>
      </c>
      <c r="AU152" s="27">
        <f t="shared" si="20"/>
        <v>3.075157576</v>
      </c>
      <c r="AV152" s="27">
        <f t="shared" si="21"/>
        <v>3.226905076</v>
      </c>
      <c r="AW152" s="28" t="str">
        <f t="shared" si="22"/>
        <v>#N/A</v>
      </c>
      <c r="AX152" s="27">
        <f t="shared" si="23"/>
        <v>0.09682710186</v>
      </c>
      <c r="AY152" s="27">
        <f t="shared" si="24"/>
        <v>0.09867262526</v>
      </c>
    </row>
    <row r="153" ht="15.75" customHeight="1">
      <c r="Y153" s="24">
        <v>42552.0</v>
      </c>
      <c r="Z153" s="25">
        <v>0.0052</v>
      </c>
      <c r="AA153" s="26">
        <f t="shared" si="1"/>
        <v>614.3351612</v>
      </c>
      <c r="AB153" s="25">
        <v>0.0592</v>
      </c>
      <c r="AC153" s="14">
        <f t="shared" si="2"/>
        <v>0</v>
      </c>
      <c r="AD153" s="27">
        <f t="shared" si="3"/>
        <v>0.01295647668</v>
      </c>
      <c r="AE153" s="28" t="str">
        <f t="shared" si="4"/>
        <v>#N/A</v>
      </c>
      <c r="AF153" s="27">
        <f t="shared" si="5"/>
        <v>0.1802126441</v>
      </c>
      <c r="AG153" s="27">
        <f t="shared" si="6"/>
        <v>0.1664869612</v>
      </c>
      <c r="AH153" s="28" t="str">
        <f t="shared" si="7"/>
        <v>#N/A</v>
      </c>
      <c r="AI153" s="27">
        <f t="shared" si="8"/>
        <v>0.1509954123</v>
      </c>
      <c r="AJ153" s="27">
        <f t="shared" si="9"/>
        <v>0.09526823824</v>
      </c>
      <c r="AK153" s="27">
        <f t="shared" si="10"/>
        <v>0.1395551741</v>
      </c>
      <c r="AL153" s="27">
        <f t="shared" si="11"/>
        <v>0.6076451256</v>
      </c>
      <c r="AM153" s="28" t="str">
        <f t="shared" si="12"/>
        <v>#N/A</v>
      </c>
      <c r="AN153" s="27">
        <f t="shared" si="13"/>
        <v>0.1075264375</v>
      </c>
      <c r="AO153" s="27">
        <f t="shared" si="14"/>
        <v>0.0987086596</v>
      </c>
      <c r="AP153" s="27">
        <f t="shared" si="15"/>
        <v>0.6012218676</v>
      </c>
      <c r="AQ153" s="27">
        <f t="shared" si="16"/>
        <v>1.118326186</v>
      </c>
      <c r="AR153" s="28" t="str">
        <f t="shared" si="17"/>
        <v>#N/A</v>
      </c>
      <c r="AS153" s="27">
        <f t="shared" si="18"/>
        <v>0.1090754918</v>
      </c>
      <c r="AT153" s="27">
        <f t="shared" si="19"/>
        <v>0.09762702932</v>
      </c>
      <c r="AU153" s="27">
        <f t="shared" si="20"/>
        <v>3.090455017</v>
      </c>
      <c r="AV153" s="27">
        <f t="shared" si="21"/>
        <v>3.226905076</v>
      </c>
      <c r="AW153" s="28" t="str">
        <f t="shared" si="22"/>
        <v>#N/A</v>
      </c>
      <c r="AX153" s="27">
        <f t="shared" si="23"/>
        <v>0.09683510888</v>
      </c>
      <c r="AY153" s="27">
        <f t="shared" si="24"/>
        <v>0.09867262526</v>
      </c>
    </row>
    <row r="154" ht="15.75" customHeight="1">
      <c r="Y154" s="24">
        <v>42583.0</v>
      </c>
      <c r="Z154" s="25">
        <v>0.0044</v>
      </c>
      <c r="AA154" s="26">
        <f t="shared" si="1"/>
        <v>625.6389282</v>
      </c>
      <c r="AB154" s="25">
        <v>0.0184</v>
      </c>
      <c r="AC154" s="14">
        <f t="shared" si="2"/>
        <v>0</v>
      </c>
      <c r="AD154" s="27">
        <f t="shared" si="3"/>
        <v>0.01295647668</v>
      </c>
      <c r="AE154" s="28" t="str">
        <f t="shared" si="4"/>
        <v>#N/A</v>
      </c>
      <c r="AF154" s="27">
        <f t="shared" si="5"/>
        <v>0.2118658568</v>
      </c>
      <c r="AG154" s="27">
        <f t="shared" si="6"/>
        <v>0.1664869612</v>
      </c>
      <c r="AH154" s="28" t="str">
        <f t="shared" si="7"/>
        <v>#N/A</v>
      </c>
      <c r="AI154" s="27">
        <f t="shared" si="8"/>
        <v>0.1489102842</v>
      </c>
      <c r="AJ154" s="27">
        <f t="shared" si="9"/>
        <v>0.09526823824</v>
      </c>
      <c r="AK154" s="27">
        <f t="shared" si="10"/>
        <v>0.2155255191</v>
      </c>
      <c r="AL154" s="27">
        <f t="shared" si="11"/>
        <v>0.6076451256</v>
      </c>
      <c r="AM154" s="28" t="str">
        <f t="shared" si="12"/>
        <v>#N/A</v>
      </c>
      <c r="AN154" s="27">
        <f t="shared" si="13"/>
        <v>0.1118871996</v>
      </c>
      <c r="AO154" s="27">
        <f t="shared" si="14"/>
        <v>0.0987086596</v>
      </c>
      <c r="AP154" s="27">
        <f t="shared" si="15"/>
        <v>0.6501403018</v>
      </c>
      <c r="AQ154" s="27">
        <f t="shared" si="16"/>
        <v>1.118326186</v>
      </c>
      <c r="AR154" s="28" t="str">
        <f t="shared" si="17"/>
        <v>#N/A</v>
      </c>
      <c r="AS154" s="27">
        <f t="shared" si="18"/>
        <v>0.111098682</v>
      </c>
      <c r="AT154" s="27">
        <f t="shared" si="19"/>
        <v>0.09762702932</v>
      </c>
      <c r="AU154" s="27">
        <f t="shared" si="20"/>
        <v>3.148022933</v>
      </c>
      <c r="AV154" s="27">
        <f t="shared" si="21"/>
        <v>3.226905076</v>
      </c>
      <c r="AW154" s="28" t="str">
        <f t="shared" si="22"/>
        <v>#N/A</v>
      </c>
      <c r="AX154" s="27">
        <f t="shared" si="23"/>
        <v>0.09743936343</v>
      </c>
      <c r="AY154" s="27">
        <f t="shared" si="24"/>
        <v>0.09867262526</v>
      </c>
    </row>
    <row r="155" ht="15.75" customHeight="1">
      <c r="Y155" s="24">
        <v>42614.0</v>
      </c>
      <c r="Z155" s="25">
        <v>8.0E-4</v>
      </c>
      <c r="AA155" s="26">
        <f t="shared" si="1"/>
        <v>642.9691265</v>
      </c>
      <c r="AB155" s="25">
        <v>0.0277</v>
      </c>
      <c r="AC155" s="14">
        <f t="shared" si="2"/>
        <v>0</v>
      </c>
      <c r="AD155" s="27">
        <f t="shared" si="3"/>
        <v>0.01295647668</v>
      </c>
      <c r="AE155" s="28" t="str">
        <f t="shared" si="4"/>
        <v>#N/A</v>
      </c>
      <c r="AF155" s="27">
        <f t="shared" si="5"/>
        <v>0.2970574266</v>
      </c>
      <c r="AG155" s="27">
        <f t="shared" si="6"/>
        <v>0.1664869612</v>
      </c>
      <c r="AH155" s="28" t="str">
        <f t="shared" si="7"/>
        <v>#N/A</v>
      </c>
      <c r="AI155" s="27">
        <f t="shared" si="8"/>
        <v>0.1355281755</v>
      </c>
      <c r="AJ155" s="27">
        <f t="shared" si="9"/>
        <v>0.09526823824</v>
      </c>
      <c r="AK155" s="27">
        <f t="shared" si="10"/>
        <v>0.2846525411</v>
      </c>
      <c r="AL155" s="27">
        <f t="shared" si="11"/>
        <v>0.6076451256</v>
      </c>
      <c r="AM155" s="28" t="str">
        <f t="shared" si="12"/>
        <v>#N/A</v>
      </c>
      <c r="AN155" s="27">
        <f t="shared" si="13"/>
        <v>0.1092184962</v>
      </c>
      <c r="AO155" s="27">
        <f t="shared" si="14"/>
        <v>0.0987086596</v>
      </c>
      <c r="AP155" s="27">
        <f t="shared" si="15"/>
        <v>0.6452936003</v>
      </c>
      <c r="AQ155" s="27">
        <f t="shared" si="16"/>
        <v>1.118326186</v>
      </c>
      <c r="AR155" s="28" t="str">
        <f t="shared" si="17"/>
        <v>#N/A</v>
      </c>
      <c r="AS155" s="27">
        <f t="shared" si="18"/>
        <v>0.1110380414</v>
      </c>
      <c r="AT155" s="27">
        <f t="shared" si="19"/>
        <v>0.09762702932</v>
      </c>
      <c r="AU155" s="27">
        <f t="shared" si="20"/>
        <v>3.165611434</v>
      </c>
      <c r="AV155" s="27">
        <f t="shared" si="21"/>
        <v>3.226905076</v>
      </c>
      <c r="AW155" s="28" t="str">
        <f t="shared" si="22"/>
        <v>#N/A</v>
      </c>
      <c r="AX155" s="27">
        <f t="shared" si="23"/>
        <v>0.09745679323</v>
      </c>
      <c r="AY155" s="27">
        <f t="shared" si="24"/>
        <v>0.09867262526</v>
      </c>
    </row>
    <row r="156" ht="15.75" customHeight="1">
      <c r="Y156" s="24">
        <v>42644.0</v>
      </c>
      <c r="Z156" s="25">
        <v>0.0026</v>
      </c>
      <c r="AA156" s="26">
        <f t="shared" si="1"/>
        <v>667.4019533</v>
      </c>
      <c r="AB156" s="25">
        <v>0.038</v>
      </c>
      <c r="AC156" s="14">
        <f t="shared" si="2"/>
        <v>0</v>
      </c>
      <c r="AD156" s="27">
        <f t="shared" si="3"/>
        <v>0.01295647668</v>
      </c>
      <c r="AE156" s="28" t="str">
        <f t="shared" si="4"/>
        <v>#N/A</v>
      </c>
      <c r="AF156" s="27">
        <f t="shared" si="5"/>
        <v>0.3181374671</v>
      </c>
      <c r="AG156" s="27">
        <f t="shared" si="6"/>
        <v>0.1664869612</v>
      </c>
      <c r="AH156" s="28" t="str">
        <f t="shared" si="7"/>
        <v>#N/A</v>
      </c>
      <c r="AI156" s="27">
        <f t="shared" si="8"/>
        <v>0.1363806538</v>
      </c>
      <c r="AJ156" s="27">
        <f t="shared" si="9"/>
        <v>0.09526823824</v>
      </c>
      <c r="AK156" s="27">
        <f t="shared" si="10"/>
        <v>0.2966385941</v>
      </c>
      <c r="AL156" s="27">
        <f t="shared" si="11"/>
        <v>0.6076451256</v>
      </c>
      <c r="AM156" s="28" t="str">
        <f t="shared" si="12"/>
        <v>#N/A</v>
      </c>
      <c r="AN156" s="27">
        <f t="shared" si="13"/>
        <v>0.1096754363</v>
      </c>
      <c r="AO156" s="27">
        <f t="shared" si="14"/>
        <v>0.0987086596</v>
      </c>
      <c r="AP156" s="27">
        <f t="shared" si="15"/>
        <v>0.6562525546</v>
      </c>
      <c r="AQ156" s="27">
        <f t="shared" si="16"/>
        <v>1.118326186</v>
      </c>
      <c r="AR156" s="28" t="str">
        <f t="shared" si="17"/>
        <v>#N/A</v>
      </c>
      <c r="AS156" s="27">
        <f t="shared" si="18"/>
        <v>0.1112297759</v>
      </c>
      <c r="AT156" s="27">
        <f t="shared" si="19"/>
        <v>0.09762702932</v>
      </c>
      <c r="AU156" s="27">
        <f t="shared" si="20"/>
        <v>3.250396019</v>
      </c>
      <c r="AV156" s="27">
        <f t="shared" si="21"/>
        <v>3.226905076</v>
      </c>
      <c r="AW156" s="28" t="str">
        <f t="shared" si="22"/>
        <v>#N/A</v>
      </c>
      <c r="AX156" s="27">
        <f t="shared" si="23"/>
        <v>0.09756308556</v>
      </c>
      <c r="AY156" s="27">
        <f t="shared" si="24"/>
        <v>0.09867262526</v>
      </c>
    </row>
    <row r="157" ht="15.75" customHeight="1">
      <c r="Y157" s="24">
        <v>42675.0</v>
      </c>
      <c r="Z157" s="25">
        <v>0.0018</v>
      </c>
      <c r="AA157" s="26">
        <f t="shared" si="1"/>
        <v>650.3832035</v>
      </c>
      <c r="AB157" s="25">
        <v>-0.0255</v>
      </c>
      <c r="AC157" s="14">
        <f t="shared" si="2"/>
        <v>-0.0255</v>
      </c>
      <c r="AD157" s="27">
        <f t="shared" si="3"/>
        <v>0.01295647668</v>
      </c>
      <c r="AE157" s="28">
        <f t="shared" si="4"/>
        <v>-0.0255</v>
      </c>
      <c r="AF157" s="27">
        <f t="shared" si="5"/>
        <v>0.2650432949</v>
      </c>
      <c r="AG157" s="27">
        <f t="shared" si="6"/>
        <v>0.1664869612</v>
      </c>
      <c r="AH157" s="28" t="str">
        <f t="shared" si="7"/>
        <v>#N/A</v>
      </c>
      <c r="AI157" s="27">
        <f t="shared" si="8"/>
        <v>0.1450488946</v>
      </c>
      <c r="AJ157" s="27">
        <f t="shared" si="9"/>
        <v>0.09526823824</v>
      </c>
      <c r="AK157" s="27">
        <f t="shared" si="10"/>
        <v>0.3241940778</v>
      </c>
      <c r="AL157" s="27">
        <f t="shared" si="11"/>
        <v>0.6076451256</v>
      </c>
      <c r="AM157" s="28" t="str">
        <f t="shared" si="12"/>
        <v>#N/A</v>
      </c>
      <c r="AN157" s="27">
        <f t="shared" si="13"/>
        <v>0.1109624681</v>
      </c>
      <c r="AO157" s="27">
        <f t="shared" si="14"/>
        <v>0.0987086596</v>
      </c>
      <c r="AP157" s="27">
        <f t="shared" si="15"/>
        <v>0.7530235053</v>
      </c>
      <c r="AQ157" s="27">
        <f t="shared" si="16"/>
        <v>1.118326186</v>
      </c>
      <c r="AR157" s="28" t="str">
        <f t="shared" si="17"/>
        <v>#N/A</v>
      </c>
      <c r="AS157" s="27">
        <f t="shared" si="18"/>
        <v>0.1112216555</v>
      </c>
      <c r="AT157" s="27">
        <f t="shared" si="19"/>
        <v>0.09762702932</v>
      </c>
      <c r="AU157" s="27">
        <f t="shared" si="20"/>
        <v>3.290490195</v>
      </c>
      <c r="AV157" s="27">
        <f t="shared" si="21"/>
        <v>3.226905076</v>
      </c>
      <c r="AW157" s="28" t="str">
        <f t="shared" si="22"/>
        <v>#N/A</v>
      </c>
      <c r="AX157" s="27">
        <f t="shared" si="23"/>
        <v>0.0977692787</v>
      </c>
      <c r="AY157" s="27">
        <f t="shared" si="24"/>
        <v>0.09867262526</v>
      </c>
    </row>
    <row r="158" ht="15.75" customHeight="1">
      <c r="Y158" s="24">
        <v>42705.0</v>
      </c>
      <c r="Z158" s="25">
        <v>0.003</v>
      </c>
      <c r="AA158" s="26">
        <f t="shared" si="1"/>
        <v>659.9438366</v>
      </c>
      <c r="AB158" s="35">
        <v>0.0147</v>
      </c>
      <c r="AC158" s="14">
        <f t="shared" si="2"/>
        <v>-0.01117485</v>
      </c>
      <c r="AD158" s="27">
        <f t="shared" si="3"/>
        <v>0.01295647668</v>
      </c>
      <c r="AE158" s="28" t="str">
        <f t="shared" si="4"/>
        <v>#N/A</v>
      </c>
      <c r="AF158" s="36">
        <f t="shared" si="5"/>
        <v>0.3227941378</v>
      </c>
      <c r="AG158" s="27">
        <f t="shared" si="6"/>
        <v>0.1664869612</v>
      </c>
      <c r="AH158" s="37" t="str">
        <f t="shared" si="7"/>
        <v>#N/A</v>
      </c>
      <c r="AI158" s="36">
        <f t="shared" si="8"/>
        <v>0.1347264805</v>
      </c>
      <c r="AJ158" s="27">
        <f t="shared" si="9"/>
        <v>0.09526823824</v>
      </c>
      <c r="AK158" s="27">
        <f t="shared" si="10"/>
        <v>0.3013585405</v>
      </c>
      <c r="AL158" s="27">
        <f t="shared" si="11"/>
        <v>0.6076451256</v>
      </c>
      <c r="AM158" s="28" t="str">
        <f t="shared" si="12"/>
        <v>#N/A</v>
      </c>
      <c r="AN158" s="27">
        <f t="shared" si="13"/>
        <v>0.1122777114</v>
      </c>
      <c r="AO158" s="27">
        <f t="shared" si="14"/>
        <v>0.0987086596</v>
      </c>
      <c r="AP158" s="27">
        <f t="shared" si="15"/>
        <v>0.6945951849</v>
      </c>
      <c r="AQ158" s="27">
        <f t="shared" si="16"/>
        <v>1.118326186</v>
      </c>
      <c r="AR158" s="28" t="str">
        <f t="shared" si="17"/>
        <v>#N/A</v>
      </c>
      <c r="AS158" s="27">
        <f t="shared" si="18"/>
        <v>0.1123419735</v>
      </c>
      <c r="AT158" s="27">
        <f t="shared" si="19"/>
        <v>0.09762702932</v>
      </c>
      <c r="AU158" s="27">
        <f t="shared" si="20"/>
        <v>3.14584303</v>
      </c>
      <c r="AV158" s="27">
        <f t="shared" si="21"/>
        <v>3.226905076</v>
      </c>
      <c r="AW158" s="28" t="str">
        <f t="shared" si="22"/>
        <v>#N/A</v>
      </c>
      <c r="AX158" s="27">
        <f t="shared" si="23"/>
        <v>0.09850159027</v>
      </c>
      <c r="AY158" s="27">
        <f t="shared" si="24"/>
        <v>0.09867262526</v>
      </c>
    </row>
    <row r="159" ht="15.75" customHeight="1">
      <c r="Y159" s="24">
        <v>42736.0</v>
      </c>
      <c r="Z159" s="25">
        <v>0.0038</v>
      </c>
      <c r="AA159" s="26">
        <f t="shared" si="1"/>
        <v>684.7577248</v>
      </c>
      <c r="AB159" s="25">
        <v>0.0376</v>
      </c>
      <c r="AC159" s="14">
        <f t="shared" si="2"/>
        <v>0</v>
      </c>
      <c r="AD159" s="27">
        <f t="shared" si="3"/>
        <v>0.01295647668</v>
      </c>
      <c r="AE159" s="28" t="str">
        <f t="shared" si="4"/>
        <v>#N/A</v>
      </c>
      <c r="AF159" s="27">
        <f t="shared" si="5"/>
        <v>0.462785034</v>
      </c>
      <c r="AG159" s="27">
        <f t="shared" si="6"/>
        <v>0.1664869612</v>
      </c>
      <c r="AH159" s="28" t="str">
        <f t="shared" si="7"/>
        <v>#N/A</v>
      </c>
      <c r="AI159" s="27">
        <f t="shared" si="8"/>
        <v>0.09687538387</v>
      </c>
      <c r="AJ159" s="27">
        <f t="shared" si="9"/>
        <v>0.09526823824</v>
      </c>
      <c r="AK159" s="27">
        <f t="shared" si="10"/>
        <v>0.3560161338</v>
      </c>
      <c r="AL159" s="27">
        <f t="shared" si="11"/>
        <v>0.6076451256</v>
      </c>
      <c r="AM159" s="37" t="str">
        <f t="shared" si="12"/>
        <v>#N/A</v>
      </c>
      <c r="AN159" s="27">
        <f t="shared" si="13"/>
        <v>0.1104936801</v>
      </c>
      <c r="AO159" s="27">
        <f t="shared" si="14"/>
        <v>0.0987086596</v>
      </c>
      <c r="AP159" s="27">
        <f t="shared" si="15"/>
        <v>0.5989452614</v>
      </c>
      <c r="AQ159" s="27">
        <f t="shared" si="16"/>
        <v>1.118326186</v>
      </c>
      <c r="AR159" s="28" t="str">
        <f t="shared" si="17"/>
        <v>#N/A</v>
      </c>
      <c r="AS159" s="27">
        <f t="shared" si="18"/>
        <v>0.1082895115</v>
      </c>
      <c r="AT159" s="27">
        <f t="shared" si="19"/>
        <v>0.09762702932</v>
      </c>
      <c r="AU159" s="27">
        <f t="shared" si="20"/>
        <v>2.929373176</v>
      </c>
      <c r="AV159" s="27">
        <f t="shared" si="21"/>
        <v>3.226905076</v>
      </c>
      <c r="AW159" s="28" t="str">
        <f t="shared" si="22"/>
        <v>#N/A</v>
      </c>
      <c r="AX159" s="27">
        <f t="shared" si="23"/>
        <v>0.09673669991</v>
      </c>
      <c r="AY159" s="27">
        <f t="shared" si="24"/>
        <v>0.09867262526</v>
      </c>
    </row>
    <row r="160" ht="15.75" customHeight="1">
      <c r="Y160" s="24">
        <v>42767.0</v>
      </c>
      <c r="Z160" s="25">
        <v>0.0033</v>
      </c>
      <c r="AA160" s="26">
        <f t="shared" si="1"/>
        <v>718.0369503</v>
      </c>
      <c r="AB160" s="25">
        <v>0.0486</v>
      </c>
      <c r="AC160" s="14">
        <f t="shared" si="2"/>
        <v>0</v>
      </c>
      <c r="AD160" s="27">
        <f t="shared" si="3"/>
        <v>0.01295647668</v>
      </c>
      <c r="AE160" s="28" t="str">
        <f t="shared" si="4"/>
        <v>#N/A</v>
      </c>
      <c r="AF160" s="27">
        <f t="shared" si="5"/>
        <v>0.4899236393</v>
      </c>
      <c r="AG160" s="27">
        <f t="shared" si="6"/>
        <v>0.1664869612</v>
      </c>
      <c r="AH160" s="28" t="str">
        <f t="shared" si="7"/>
        <v>#N/A</v>
      </c>
      <c r="AI160" s="27">
        <f t="shared" si="8"/>
        <v>0.09809458793</v>
      </c>
      <c r="AJ160" s="27">
        <f t="shared" si="9"/>
        <v>0.09526823824</v>
      </c>
      <c r="AK160" s="27">
        <f t="shared" si="10"/>
        <v>0.5080410937</v>
      </c>
      <c r="AL160" s="27">
        <f t="shared" si="11"/>
        <v>0.6076451256</v>
      </c>
      <c r="AM160" s="28" t="str">
        <f t="shared" si="12"/>
        <v>#N/A</v>
      </c>
      <c r="AN160" s="27">
        <f t="shared" si="13"/>
        <v>0.1020075945</v>
      </c>
      <c r="AO160" s="27">
        <f t="shared" si="14"/>
        <v>0.0987086596</v>
      </c>
      <c r="AP160" s="27">
        <f t="shared" si="15"/>
        <v>0.6102742922</v>
      </c>
      <c r="AQ160" s="27">
        <f t="shared" si="16"/>
        <v>1.118326186</v>
      </c>
      <c r="AR160" s="28" t="str">
        <f t="shared" si="17"/>
        <v>#N/A</v>
      </c>
      <c r="AS160" s="27">
        <f t="shared" si="18"/>
        <v>0.1086393397</v>
      </c>
      <c r="AT160" s="27">
        <f t="shared" si="19"/>
        <v>0.09762702932</v>
      </c>
      <c r="AU160" s="27">
        <f t="shared" si="20"/>
        <v>2.766390399</v>
      </c>
      <c r="AV160" s="27">
        <f t="shared" si="21"/>
        <v>3.226905076</v>
      </c>
      <c r="AW160" s="28" t="str">
        <f t="shared" si="22"/>
        <v>#N/A</v>
      </c>
      <c r="AX160" s="27">
        <f t="shared" si="23"/>
        <v>0.09444496752</v>
      </c>
      <c r="AY160" s="27">
        <f t="shared" si="24"/>
        <v>0.09867262526</v>
      </c>
    </row>
    <row r="161" ht="15.75" customHeight="1">
      <c r="Y161" s="24">
        <v>42795.0</v>
      </c>
      <c r="Z161" s="25">
        <v>0.0025</v>
      </c>
      <c r="AA161" s="26">
        <f t="shared" si="1"/>
        <v>719.4730242</v>
      </c>
      <c r="AB161" s="25">
        <v>0.002</v>
      </c>
      <c r="AC161" s="14">
        <f t="shared" si="2"/>
        <v>0</v>
      </c>
      <c r="AD161" s="27">
        <f t="shared" si="3"/>
        <v>0.01295647668</v>
      </c>
      <c r="AE161" s="28" t="str">
        <f t="shared" si="4"/>
        <v>#N/A</v>
      </c>
      <c r="AF161" s="27">
        <f t="shared" si="5"/>
        <v>0.368255418</v>
      </c>
      <c r="AG161" s="27">
        <f t="shared" si="6"/>
        <v>0.1664869612</v>
      </c>
      <c r="AH161" s="28" t="str">
        <f t="shared" si="7"/>
        <v>#N/A</v>
      </c>
      <c r="AI161" s="27">
        <f t="shared" si="8"/>
        <v>0.0805522078</v>
      </c>
      <c r="AJ161" s="27">
        <f t="shared" si="9"/>
        <v>0.09526823824</v>
      </c>
      <c r="AK161" s="27">
        <f t="shared" si="10"/>
        <v>0.5243222391</v>
      </c>
      <c r="AL161" s="27">
        <f t="shared" si="11"/>
        <v>0.6076451256</v>
      </c>
      <c r="AM161" s="28" t="str">
        <f t="shared" si="12"/>
        <v>#N/A</v>
      </c>
      <c r="AN161" s="27">
        <f t="shared" si="13"/>
        <v>0.1031661055</v>
      </c>
      <c r="AO161" s="27">
        <f t="shared" si="14"/>
        <v>0.0987086596</v>
      </c>
      <c r="AP161" s="27">
        <f t="shared" si="15"/>
        <v>0.6135056119</v>
      </c>
      <c r="AQ161" s="27">
        <f t="shared" si="16"/>
        <v>1.118326186</v>
      </c>
      <c r="AR161" s="28" t="str">
        <f t="shared" si="17"/>
        <v>#N/A</v>
      </c>
      <c r="AS161" s="27">
        <f t="shared" si="18"/>
        <v>0.1087928655</v>
      </c>
      <c r="AT161" s="27">
        <f t="shared" si="19"/>
        <v>0.09762702932</v>
      </c>
      <c r="AU161" s="27">
        <f t="shared" si="20"/>
        <v>3.138135973</v>
      </c>
      <c r="AV161" s="27">
        <f t="shared" si="21"/>
        <v>3.226905076</v>
      </c>
      <c r="AW161" s="28" t="str">
        <f t="shared" si="22"/>
        <v>#N/A</v>
      </c>
      <c r="AX161" s="27">
        <f t="shared" si="23"/>
        <v>0.09339597237</v>
      </c>
      <c r="AY161" s="27">
        <f t="shared" si="24"/>
        <v>0.09867262526</v>
      </c>
    </row>
    <row r="162" ht="15.75" customHeight="1">
      <c r="Y162" s="24">
        <v>42826.0</v>
      </c>
      <c r="Z162" s="25">
        <v>0.0014</v>
      </c>
      <c r="AA162" s="26">
        <f t="shared" si="1"/>
        <v>720.5522337</v>
      </c>
      <c r="AB162" s="25">
        <v>0.0015</v>
      </c>
      <c r="AC162" s="14">
        <f t="shared" si="2"/>
        <v>0</v>
      </c>
      <c r="AD162" s="27">
        <f t="shared" si="3"/>
        <v>0.01295647668</v>
      </c>
      <c r="AE162" s="28" t="str">
        <f t="shared" si="4"/>
        <v>#N/A</v>
      </c>
      <c r="AF162" s="27">
        <f t="shared" si="5"/>
        <v>0.3094197813</v>
      </c>
      <c r="AG162" s="27">
        <f t="shared" si="6"/>
        <v>0.1664869612</v>
      </c>
      <c r="AH162" s="28" t="str">
        <f t="shared" si="7"/>
        <v>#N/A</v>
      </c>
      <c r="AI162" s="27">
        <f t="shared" si="8"/>
        <v>0.08106352167</v>
      </c>
      <c r="AJ162" s="27">
        <f t="shared" si="9"/>
        <v>0.09526823824</v>
      </c>
      <c r="AK162" s="27">
        <f t="shared" si="10"/>
        <v>0.5205285053</v>
      </c>
      <c r="AL162" s="27">
        <f t="shared" si="11"/>
        <v>0.6076451256</v>
      </c>
      <c r="AM162" s="28" t="str">
        <f t="shared" si="12"/>
        <v>#N/A</v>
      </c>
      <c r="AN162" s="27">
        <f t="shared" si="13"/>
        <v>0.1032401966</v>
      </c>
      <c r="AO162" s="27">
        <f t="shared" si="14"/>
        <v>0.0987086596</v>
      </c>
      <c r="AP162" s="27">
        <f t="shared" si="15"/>
        <v>0.5535049708</v>
      </c>
      <c r="AQ162" s="27">
        <f t="shared" si="16"/>
        <v>1.118326186</v>
      </c>
      <c r="AR162" s="28" t="str">
        <f t="shared" si="17"/>
        <v>#N/A</v>
      </c>
      <c r="AS162" s="27">
        <f t="shared" si="18"/>
        <v>0.1078348912</v>
      </c>
      <c r="AT162" s="27">
        <f t="shared" si="19"/>
        <v>0.09762702932</v>
      </c>
      <c r="AU162" s="27">
        <f t="shared" si="20"/>
        <v>3.074697568</v>
      </c>
      <c r="AV162" s="27">
        <f t="shared" si="21"/>
        <v>3.226905076</v>
      </c>
      <c r="AW162" s="28" t="str">
        <f t="shared" si="22"/>
        <v>#N/A</v>
      </c>
      <c r="AX162" s="27">
        <f t="shared" si="23"/>
        <v>0.09343637385</v>
      </c>
      <c r="AY162" s="27">
        <f t="shared" si="24"/>
        <v>0.09867262526</v>
      </c>
    </row>
    <row r="163" ht="15.75" customHeight="1">
      <c r="Y163" s="24">
        <v>42856.0</v>
      </c>
      <c r="Z163" s="25">
        <v>0.0031</v>
      </c>
      <c r="AA163" s="26">
        <f t="shared" si="1"/>
        <v>727.9739217</v>
      </c>
      <c r="AB163" s="25">
        <v>0.0103</v>
      </c>
      <c r="AC163" s="14">
        <f t="shared" si="2"/>
        <v>0</v>
      </c>
      <c r="AD163" s="27">
        <f t="shared" si="3"/>
        <v>0.01295647668</v>
      </c>
      <c r="AE163" s="28" t="str">
        <f t="shared" si="4"/>
        <v>#N/A</v>
      </c>
      <c r="AF163" s="27">
        <f t="shared" si="5"/>
        <v>0.2753367445</v>
      </c>
      <c r="AG163" s="27">
        <f t="shared" si="6"/>
        <v>0.1664869612</v>
      </c>
      <c r="AH163" s="28" t="str">
        <f t="shared" si="7"/>
        <v>#N/A</v>
      </c>
      <c r="AI163" s="27">
        <f t="shared" si="8"/>
        <v>0.08034880776</v>
      </c>
      <c r="AJ163" s="27">
        <f t="shared" si="9"/>
        <v>0.09526823824</v>
      </c>
      <c r="AK163" s="27">
        <f t="shared" si="10"/>
        <v>0.5069859456</v>
      </c>
      <c r="AL163" s="27">
        <f t="shared" si="11"/>
        <v>0.6076451256</v>
      </c>
      <c r="AM163" s="28" t="str">
        <f t="shared" si="12"/>
        <v>#N/A</v>
      </c>
      <c r="AN163" s="27">
        <f t="shared" si="13"/>
        <v>0.1034197048</v>
      </c>
      <c r="AO163" s="27">
        <f t="shared" si="14"/>
        <v>0.0987086596</v>
      </c>
      <c r="AP163" s="27">
        <f t="shared" si="15"/>
        <v>0.5339004518</v>
      </c>
      <c r="AQ163" s="27">
        <f t="shared" si="16"/>
        <v>1.118326186</v>
      </c>
      <c r="AR163" s="28" t="str">
        <f t="shared" si="17"/>
        <v>#N/A</v>
      </c>
      <c r="AS163" s="27">
        <f t="shared" si="18"/>
        <v>0.1078309881</v>
      </c>
      <c r="AT163" s="27">
        <f t="shared" si="19"/>
        <v>0.09762702932</v>
      </c>
      <c r="AU163" s="27">
        <f t="shared" si="20"/>
        <v>3.078362597</v>
      </c>
      <c r="AV163" s="27">
        <f t="shared" si="21"/>
        <v>3.226905076</v>
      </c>
      <c r="AW163" s="28" t="str">
        <f t="shared" si="22"/>
        <v>#N/A</v>
      </c>
      <c r="AX163" s="27">
        <f t="shared" si="23"/>
        <v>0.09342560335</v>
      </c>
      <c r="AY163" s="27">
        <f t="shared" si="24"/>
        <v>0.09867262526</v>
      </c>
    </row>
    <row r="164" ht="15.75" customHeight="1">
      <c r="Y164" s="24">
        <v>42887.0</v>
      </c>
      <c r="Z164" s="25">
        <v>-0.0023</v>
      </c>
      <c r="AA164" s="26">
        <f t="shared" si="1"/>
        <v>734.3800922</v>
      </c>
      <c r="AB164" s="25">
        <v>0.0088</v>
      </c>
      <c r="AC164" s="14">
        <f t="shared" si="2"/>
        <v>0</v>
      </c>
      <c r="AD164" s="27">
        <f t="shared" si="3"/>
        <v>0.01295647668</v>
      </c>
      <c r="AE164" s="28" t="str">
        <f t="shared" si="4"/>
        <v>#N/A</v>
      </c>
      <c r="AF164" s="27">
        <f t="shared" si="5"/>
        <v>0.2661743016</v>
      </c>
      <c r="AG164" s="27">
        <f t="shared" si="6"/>
        <v>0.1664869612</v>
      </c>
      <c r="AH164" s="28" t="str">
        <f t="shared" si="7"/>
        <v>#N/A</v>
      </c>
      <c r="AI164" s="27">
        <f t="shared" si="8"/>
        <v>0.08113415938</v>
      </c>
      <c r="AJ164" s="27">
        <f t="shared" si="9"/>
        <v>0.09526823824</v>
      </c>
      <c r="AK164" s="27">
        <f t="shared" si="10"/>
        <v>0.5013390207</v>
      </c>
      <c r="AL164" s="27">
        <f t="shared" si="11"/>
        <v>0.6076451256</v>
      </c>
      <c r="AM164" s="28" t="str">
        <f t="shared" si="12"/>
        <v>#N/A</v>
      </c>
      <c r="AN164" s="27">
        <f t="shared" si="13"/>
        <v>0.1034150855</v>
      </c>
      <c r="AO164" s="27">
        <f t="shared" si="14"/>
        <v>0.0987086596</v>
      </c>
      <c r="AP164" s="27">
        <f t="shared" si="15"/>
        <v>0.4984525493</v>
      </c>
      <c r="AQ164" s="27">
        <f t="shared" si="16"/>
        <v>1.118326186</v>
      </c>
      <c r="AR164" s="28" t="str">
        <f t="shared" si="17"/>
        <v>#N/A</v>
      </c>
      <c r="AS164" s="27">
        <f t="shared" si="18"/>
        <v>0.1071609339</v>
      </c>
      <c r="AT164" s="27">
        <f t="shared" si="19"/>
        <v>0.09762702932</v>
      </c>
      <c r="AU164" s="27">
        <f t="shared" si="20"/>
        <v>3.063881775</v>
      </c>
      <c r="AV164" s="27">
        <f t="shared" si="21"/>
        <v>3.226905076</v>
      </c>
      <c r="AW164" s="28" t="str">
        <f t="shared" si="22"/>
        <v>#N/A</v>
      </c>
      <c r="AX164" s="27">
        <f t="shared" si="23"/>
        <v>0.09342570697</v>
      </c>
      <c r="AY164" s="27">
        <f t="shared" si="24"/>
        <v>0.09867262526</v>
      </c>
    </row>
    <row r="165" ht="15.75" customHeight="1">
      <c r="Y165" s="24">
        <v>42917.0</v>
      </c>
      <c r="Z165" s="25">
        <v>0.0024</v>
      </c>
      <c r="AA165" s="26">
        <f t="shared" si="1"/>
        <v>731.5160099</v>
      </c>
      <c r="AB165" s="25">
        <v>-0.0039</v>
      </c>
      <c r="AC165" s="14">
        <f t="shared" si="2"/>
        <v>-0.0039</v>
      </c>
      <c r="AD165" s="27">
        <f t="shared" si="3"/>
        <v>0.01295647668</v>
      </c>
      <c r="AE165" s="28">
        <f t="shared" si="4"/>
        <v>-0.0039</v>
      </c>
      <c r="AF165" s="27">
        <f t="shared" si="5"/>
        <v>0.1907441671</v>
      </c>
      <c r="AG165" s="27">
        <f t="shared" si="6"/>
        <v>0.1664869612</v>
      </c>
      <c r="AH165" s="28" t="str">
        <f t="shared" si="7"/>
        <v>#N/A</v>
      </c>
      <c r="AI165" s="27">
        <f t="shared" si="8"/>
        <v>0.07198962046</v>
      </c>
      <c r="AJ165" s="27">
        <f t="shared" si="9"/>
        <v>0.09526823824</v>
      </c>
      <c r="AK165" s="27">
        <f t="shared" si="10"/>
        <v>0.4949667398</v>
      </c>
      <c r="AL165" s="27">
        <f t="shared" si="11"/>
        <v>0.6076451256</v>
      </c>
      <c r="AM165" s="28" t="str">
        <f t="shared" si="12"/>
        <v>#N/A</v>
      </c>
      <c r="AN165" s="27">
        <f t="shared" si="13"/>
        <v>0.1034260739</v>
      </c>
      <c r="AO165" s="27">
        <f t="shared" si="14"/>
        <v>0.0987086596</v>
      </c>
      <c r="AP165" s="27">
        <f t="shared" si="15"/>
        <v>0.4548979131</v>
      </c>
      <c r="AQ165" s="27">
        <f t="shared" si="16"/>
        <v>1.118326186</v>
      </c>
      <c r="AR165" s="28" t="str">
        <f t="shared" si="17"/>
        <v>#N/A</v>
      </c>
      <c r="AS165" s="27">
        <f t="shared" si="18"/>
        <v>0.1061867616</v>
      </c>
      <c r="AT165" s="27">
        <f t="shared" si="19"/>
        <v>0.09762702932</v>
      </c>
      <c r="AU165" s="27">
        <f t="shared" si="20"/>
        <v>2.948799783</v>
      </c>
      <c r="AV165" s="27">
        <f t="shared" si="21"/>
        <v>3.226905076</v>
      </c>
      <c r="AW165" s="28" t="str">
        <f t="shared" si="22"/>
        <v>#N/A</v>
      </c>
      <c r="AX165" s="27">
        <f t="shared" si="23"/>
        <v>0.09305971337</v>
      </c>
      <c r="AY165" s="27">
        <f t="shared" si="24"/>
        <v>0.09867262526</v>
      </c>
    </row>
    <row r="166" ht="15.75" customHeight="1">
      <c r="Y166" s="24">
        <v>42948.0</v>
      </c>
      <c r="Z166" s="25">
        <v>0.0019</v>
      </c>
      <c r="AA166" s="26">
        <f t="shared" si="1"/>
        <v>737.8801991</v>
      </c>
      <c r="AB166" s="25">
        <v>0.0087</v>
      </c>
      <c r="AC166" s="14">
        <f t="shared" si="2"/>
        <v>0</v>
      </c>
      <c r="AD166" s="27">
        <f t="shared" si="3"/>
        <v>0.01295647668</v>
      </c>
      <c r="AE166" s="28" t="str">
        <f t="shared" si="4"/>
        <v>#N/A</v>
      </c>
      <c r="AF166" s="27">
        <f t="shared" si="5"/>
        <v>0.1794026329</v>
      </c>
      <c r="AG166" s="27">
        <f t="shared" si="6"/>
        <v>0.1664869612</v>
      </c>
      <c r="AH166" s="28" t="str">
        <f t="shared" si="7"/>
        <v>#N/A</v>
      </c>
      <c r="AI166" s="27">
        <f t="shared" si="8"/>
        <v>0.07212117959</v>
      </c>
      <c r="AJ166" s="27">
        <f t="shared" si="9"/>
        <v>0.09526823824</v>
      </c>
      <c r="AK166" s="27">
        <f t="shared" si="10"/>
        <v>0.4658296776</v>
      </c>
      <c r="AL166" s="27">
        <f t="shared" si="11"/>
        <v>0.6076451256</v>
      </c>
      <c r="AM166" s="28" t="str">
        <f t="shared" si="12"/>
        <v>#N/A</v>
      </c>
      <c r="AN166" s="27">
        <f t="shared" si="13"/>
        <v>0.1037789996</v>
      </c>
      <c r="AO166" s="27">
        <f t="shared" si="14"/>
        <v>0.0987086596</v>
      </c>
      <c r="AP166" s="27">
        <f t="shared" si="15"/>
        <v>0.3659036863</v>
      </c>
      <c r="AQ166" s="27">
        <f t="shared" si="16"/>
        <v>1.118326186</v>
      </c>
      <c r="AR166" s="28" t="str">
        <f t="shared" si="17"/>
        <v>#N/A</v>
      </c>
      <c r="AS166" s="27">
        <f t="shared" si="18"/>
        <v>0.1033697361</v>
      </c>
      <c r="AT166" s="27">
        <f t="shared" si="19"/>
        <v>0.09762702932</v>
      </c>
      <c r="AU166" s="27">
        <f t="shared" si="20"/>
        <v>2.953562633</v>
      </c>
      <c r="AV166" s="27">
        <f t="shared" si="21"/>
        <v>3.226905076</v>
      </c>
      <c r="AW166" s="28" t="str">
        <f t="shared" si="22"/>
        <v>#N/A</v>
      </c>
      <c r="AX166" s="27">
        <f t="shared" si="23"/>
        <v>0.09303842235</v>
      </c>
      <c r="AY166" s="27">
        <f t="shared" si="24"/>
        <v>0.09867262526</v>
      </c>
    </row>
    <row r="167" ht="15.75" customHeight="1">
      <c r="Y167" s="24">
        <v>42979.0</v>
      </c>
      <c r="Z167" s="25">
        <v>0.0016</v>
      </c>
      <c r="AA167" s="26">
        <f t="shared" si="1"/>
        <v>786.4327162</v>
      </c>
      <c r="AB167" s="25">
        <v>0.0658</v>
      </c>
      <c r="AC167" s="14">
        <f t="shared" si="2"/>
        <v>0</v>
      </c>
      <c r="AD167" s="27">
        <f t="shared" si="3"/>
        <v>0.01295647668</v>
      </c>
      <c r="AE167" s="28" t="str">
        <f t="shared" si="4"/>
        <v>#N/A</v>
      </c>
      <c r="AF167" s="27">
        <f t="shared" si="5"/>
        <v>0.2231267161</v>
      </c>
      <c r="AG167" s="27">
        <f t="shared" si="6"/>
        <v>0.1664869612</v>
      </c>
      <c r="AH167" s="28" t="str">
        <f t="shared" si="7"/>
        <v>#N/A</v>
      </c>
      <c r="AI167" s="27">
        <f t="shared" si="8"/>
        <v>0.08825222119</v>
      </c>
      <c r="AJ167" s="27">
        <f t="shared" si="9"/>
        <v>0.09526823824</v>
      </c>
      <c r="AK167" s="27">
        <f t="shared" si="10"/>
        <v>0.4744539248</v>
      </c>
      <c r="AL167" s="27">
        <f t="shared" si="11"/>
        <v>0.6076451256</v>
      </c>
      <c r="AM167" s="28" t="str">
        <f t="shared" si="12"/>
        <v>#N/A</v>
      </c>
      <c r="AN167" s="27">
        <f t="shared" si="13"/>
        <v>0.1036728495</v>
      </c>
      <c r="AO167" s="27">
        <f t="shared" si="14"/>
        <v>0.0987086596</v>
      </c>
      <c r="AP167" s="27">
        <f t="shared" si="15"/>
        <v>0.383737118</v>
      </c>
      <c r="AQ167" s="27">
        <f t="shared" si="16"/>
        <v>1.118326186</v>
      </c>
      <c r="AR167" s="28" t="str">
        <f t="shared" si="17"/>
        <v>#N/A</v>
      </c>
      <c r="AS167" s="27">
        <f t="shared" si="18"/>
        <v>0.103278721</v>
      </c>
      <c r="AT167" s="27">
        <f t="shared" si="19"/>
        <v>0.09762702932</v>
      </c>
      <c r="AU167" s="27">
        <f t="shared" si="20"/>
        <v>3.024176214</v>
      </c>
      <c r="AV167" s="27">
        <f t="shared" si="21"/>
        <v>3.226905076</v>
      </c>
      <c r="AW167" s="28" t="str">
        <f t="shared" si="22"/>
        <v>#N/A</v>
      </c>
      <c r="AX167" s="27">
        <f t="shared" si="23"/>
        <v>0.0928059944</v>
      </c>
      <c r="AY167" s="27">
        <f t="shared" si="24"/>
        <v>0.09867262526</v>
      </c>
    </row>
    <row r="168" ht="15.75" customHeight="1">
      <c r="Y168" s="24">
        <v>43009.0</v>
      </c>
      <c r="Z168" s="25">
        <v>0.0042</v>
      </c>
      <c r="AA168" s="26">
        <f t="shared" si="1"/>
        <v>788.2415115</v>
      </c>
      <c r="AB168" s="25">
        <v>0.0023</v>
      </c>
      <c r="AC168" s="14">
        <f t="shared" si="2"/>
        <v>0</v>
      </c>
      <c r="AD168" s="27">
        <f t="shared" si="3"/>
        <v>0.01295647668</v>
      </c>
      <c r="AE168" s="28" t="str">
        <f t="shared" si="4"/>
        <v>#N/A</v>
      </c>
      <c r="AF168" s="27">
        <f t="shared" si="5"/>
        <v>0.1810596412</v>
      </c>
      <c r="AG168" s="27">
        <f t="shared" si="6"/>
        <v>0.1664869612</v>
      </c>
      <c r="AH168" s="28" t="str">
        <f t="shared" si="7"/>
        <v>#N/A</v>
      </c>
      <c r="AI168" s="27">
        <f t="shared" si="8"/>
        <v>0.08627926644</v>
      </c>
      <c r="AJ168" s="27">
        <f t="shared" si="9"/>
        <v>0.09526823824</v>
      </c>
      <c r="AK168" s="27">
        <f t="shared" si="10"/>
        <v>0.5625663648</v>
      </c>
      <c r="AL168" s="27">
        <f t="shared" si="11"/>
        <v>0.6076451256</v>
      </c>
      <c r="AM168" s="28" t="str">
        <f t="shared" si="12"/>
        <v>#N/A</v>
      </c>
      <c r="AN168" s="27">
        <f t="shared" si="13"/>
        <v>0.1082696141</v>
      </c>
      <c r="AO168" s="27">
        <f t="shared" si="14"/>
        <v>0.0987086596</v>
      </c>
      <c r="AP168" s="27">
        <f t="shared" si="15"/>
        <v>0.4492796977</v>
      </c>
      <c r="AQ168" s="27">
        <f t="shared" si="16"/>
        <v>1.118326186</v>
      </c>
      <c r="AR168" s="28" t="str">
        <f t="shared" si="17"/>
        <v>#N/A</v>
      </c>
      <c r="AS168" s="27">
        <f t="shared" si="18"/>
        <v>0.1065890602</v>
      </c>
      <c r="AT168" s="27">
        <f t="shared" si="19"/>
        <v>0.09762702932</v>
      </c>
      <c r="AU168" s="27">
        <f t="shared" si="20"/>
        <v>3.174989787</v>
      </c>
      <c r="AV168" s="27">
        <f t="shared" si="21"/>
        <v>3.226905076</v>
      </c>
      <c r="AW168" s="28" t="str">
        <f t="shared" si="22"/>
        <v>#N/A</v>
      </c>
      <c r="AX168" s="27">
        <f t="shared" si="23"/>
        <v>0.09423263739</v>
      </c>
      <c r="AY168" s="27">
        <f t="shared" si="24"/>
        <v>0.09867262526</v>
      </c>
    </row>
    <row r="169" ht="15.75" customHeight="1">
      <c r="Y169" s="24">
        <v>43040.0</v>
      </c>
      <c r="Z169" s="25">
        <v>0.0028</v>
      </c>
      <c r="AA169" s="26">
        <f t="shared" si="1"/>
        <v>783.5908866</v>
      </c>
      <c r="AB169" s="25">
        <v>-0.0059</v>
      </c>
      <c r="AC169" s="14">
        <f t="shared" si="2"/>
        <v>-0.0059</v>
      </c>
      <c r="AD169" s="27">
        <f t="shared" si="3"/>
        <v>0.01295647668</v>
      </c>
      <c r="AE169" s="28">
        <f t="shared" si="4"/>
        <v>-0.0059</v>
      </c>
      <c r="AF169" s="27">
        <f t="shared" si="5"/>
        <v>0.2048141501</v>
      </c>
      <c r="AG169" s="27">
        <f t="shared" si="6"/>
        <v>0.1664869612</v>
      </c>
      <c r="AH169" s="28" t="str">
        <f t="shared" si="7"/>
        <v>#N/A</v>
      </c>
      <c r="AI169" s="27">
        <f t="shared" si="8"/>
        <v>0.07828648438</v>
      </c>
      <c r="AJ169" s="27">
        <f t="shared" si="9"/>
        <v>0.09526823824</v>
      </c>
      <c r="AK169" s="27">
        <f t="shared" si="10"/>
        <v>0.5874318543</v>
      </c>
      <c r="AL169" s="27">
        <f t="shared" si="11"/>
        <v>0.6076451256</v>
      </c>
      <c r="AM169" s="28" t="str">
        <f t="shared" si="12"/>
        <v>#N/A</v>
      </c>
      <c r="AN169" s="27">
        <f t="shared" si="13"/>
        <v>0.1073352501</v>
      </c>
      <c r="AO169" s="27">
        <f t="shared" si="14"/>
        <v>0.0987086596</v>
      </c>
      <c r="AP169" s="27">
        <f t="shared" si="15"/>
        <v>0.4836207139</v>
      </c>
      <c r="AQ169" s="27">
        <f t="shared" si="16"/>
        <v>1.118326186</v>
      </c>
      <c r="AR169" s="28" t="str">
        <f t="shared" si="17"/>
        <v>#N/A</v>
      </c>
      <c r="AS169" s="27">
        <f t="shared" si="18"/>
        <v>0.1058711739</v>
      </c>
      <c r="AT169" s="27">
        <f t="shared" si="19"/>
        <v>0.09762702932</v>
      </c>
      <c r="AU169" s="27">
        <f t="shared" si="20"/>
        <v>3.008614105</v>
      </c>
      <c r="AV169" s="27">
        <f t="shared" si="21"/>
        <v>3.226905076</v>
      </c>
      <c r="AW169" s="28" t="str">
        <f t="shared" si="22"/>
        <v>#N/A</v>
      </c>
      <c r="AX169" s="27">
        <f t="shared" si="23"/>
        <v>0.093744878</v>
      </c>
      <c r="AY169" s="27">
        <f t="shared" si="24"/>
        <v>0.09867262526</v>
      </c>
    </row>
    <row r="170" ht="15.75" customHeight="1">
      <c r="Y170" s="24">
        <v>43070.0</v>
      </c>
      <c r="Z170" s="25">
        <v>0.0044</v>
      </c>
      <c r="AA170" s="26">
        <f t="shared" si="1"/>
        <v>788.2924319</v>
      </c>
      <c r="AB170" s="25">
        <v>0.006</v>
      </c>
      <c r="AC170" s="14">
        <f t="shared" si="2"/>
        <v>0</v>
      </c>
      <c r="AD170" s="27">
        <f t="shared" si="3"/>
        <v>0.01295647668</v>
      </c>
      <c r="AE170" s="28" t="str">
        <f t="shared" si="4"/>
        <v>#N/A</v>
      </c>
      <c r="AF170" s="36">
        <f t="shared" si="5"/>
        <v>0.1944841185</v>
      </c>
      <c r="AG170" s="27">
        <f t="shared" si="6"/>
        <v>0.1664869612</v>
      </c>
      <c r="AH170" s="37" t="str">
        <f t="shared" si="7"/>
        <v>#N/A</v>
      </c>
      <c r="AI170" s="36">
        <f t="shared" si="8"/>
        <v>0.07890986803</v>
      </c>
      <c r="AJ170" s="27">
        <f t="shared" si="9"/>
        <v>0.09526823824</v>
      </c>
      <c r="AK170" s="27">
        <f t="shared" si="10"/>
        <v>0.6255315269</v>
      </c>
      <c r="AL170" s="27">
        <f t="shared" si="11"/>
        <v>0.6076451256</v>
      </c>
      <c r="AM170" s="28" t="str">
        <f t="shared" si="12"/>
        <v>#N/A</v>
      </c>
      <c r="AN170" s="27">
        <f t="shared" si="13"/>
        <v>0.1049833492</v>
      </c>
      <c r="AO170" s="27">
        <f t="shared" si="14"/>
        <v>0.0987086596</v>
      </c>
      <c r="AP170" s="27">
        <f t="shared" si="15"/>
        <v>0.4689913862</v>
      </c>
      <c r="AQ170" s="27">
        <f t="shared" si="16"/>
        <v>1.118326186</v>
      </c>
      <c r="AR170" s="28" t="str">
        <f t="shared" si="17"/>
        <v>#N/A</v>
      </c>
      <c r="AS170" s="27">
        <f t="shared" si="18"/>
        <v>0.1060217445</v>
      </c>
      <c r="AT170" s="27">
        <f t="shared" si="19"/>
        <v>0.09762702932</v>
      </c>
      <c r="AU170" s="27">
        <f t="shared" si="20"/>
        <v>2.944336614</v>
      </c>
      <c r="AV170" s="27">
        <f t="shared" si="21"/>
        <v>3.226905076</v>
      </c>
      <c r="AW170" s="28" t="str">
        <f t="shared" si="22"/>
        <v>#N/A</v>
      </c>
      <c r="AX170" s="27">
        <f t="shared" si="23"/>
        <v>0.09391429599</v>
      </c>
      <c r="AY170" s="27">
        <f t="shared" si="24"/>
        <v>0.09867262526</v>
      </c>
    </row>
    <row r="171" ht="15.75" customHeight="1">
      <c r="Y171" s="24">
        <v>43101.0</v>
      </c>
      <c r="Z171" s="25">
        <v>0.0029</v>
      </c>
      <c r="AA171" s="26">
        <f t="shared" si="1"/>
        <v>809.1033521</v>
      </c>
      <c r="AB171" s="25">
        <v>0.0264</v>
      </c>
      <c r="AC171" s="14">
        <f t="shared" si="2"/>
        <v>0</v>
      </c>
      <c r="AD171" s="27">
        <f t="shared" si="3"/>
        <v>0.01295647668</v>
      </c>
      <c r="AE171" s="28" t="str">
        <f t="shared" si="4"/>
        <v>#N/A</v>
      </c>
      <c r="AF171" s="27">
        <f t="shared" si="5"/>
        <v>0.1815906893</v>
      </c>
      <c r="AG171" s="27">
        <f t="shared" si="6"/>
        <v>0.1664869612</v>
      </c>
      <c r="AH171" s="28" t="str">
        <f t="shared" si="7"/>
        <v>#N/A</v>
      </c>
      <c r="AI171" s="27">
        <f t="shared" si="8"/>
        <v>0.07618143415</v>
      </c>
      <c r="AJ171" s="27">
        <f t="shared" si="9"/>
        <v>0.09526823824</v>
      </c>
      <c r="AK171" s="27">
        <f t="shared" si="10"/>
        <v>0.6659379748</v>
      </c>
      <c r="AL171" s="27">
        <f t="shared" si="11"/>
        <v>0.6076451256</v>
      </c>
      <c r="AM171" s="37" t="str">
        <f t="shared" si="12"/>
        <v>#N/A</v>
      </c>
      <c r="AN171" s="27">
        <f t="shared" si="13"/>
        <v>0.1033314759</v>
      </c>
      <c r="AO171" s="27">
        <f t="shared" si="14"/>
        <v>0.0987086596</v>
      </c>
      <c r="AP171" s="27">
        <f t="shared" si="15"/>
        <v>0.4148447434</v>
      </c>
      <c r="AQ171" s="27">
        <f t="shared" si="16"/>
        <v>1.118326186</v>
      </c>
      <c r="AR171" s="28" t="str">
        <f t="shared" si="17"/>
        <v>#N/A</v>
      </c>
      <c r="AS171" s="27">
        <f t="shared" si="18"/>
        <v>0.1046329272</v>
      </c>
      <c r="AT171" s="27">
        <f t="shared" si="19"/>
        <v>0.09762702932</v>
      </c>
      <c r="AU171" s="27">
        <f t="shared" si="20"/>
        <v>2.898990502</v>
      </c>
      <c r="AV171" s="27">
        <f t="shared" si="21"/>
        <v>3.226905076</v>
      </c>
      <c r="AW171" s="28" t="str">
        <f t="shared" si="22"/>
        <v>#N/A</v>
      </c>
      <c r="AX171" s="27">
        <f t="shared" si="23"/>
        <v>0.09391385106</v>
      </c>
      <c r="AY171" s="27">
        <f t="shared" si="24"/>
        <v>0.09867262526</v>
      </c>
    </row>
    <row r="172" ht="15.75" customHeight="1">
      <c r="Y172" s="24">
        <v>43132.0</v>
      </c>
      <c r="Z172" s="25">
        <v>0.0032</v>
      </c>
      <c r="AA172" s="26">
        <f t="shared" si="1"/>
        <v>818.4080406</v>
      </c>
      <c r="AB172" s="25">
        <v>0.0115</v>
      </c>
      <c r="AC172" s="14">
        <f t="shared" si="2"/>
        <v>0</v>
      </c>
      <c r="AD172" s="27">
        <f t="shared" si="3"/>
        <v>0.01295647668</v>
      </c>
      <c r="AE172" s="28" t="str">
        <f t="shared" si="4"/>
        <v>#N/A</v>
      </c>
      <c r="AF172" s="27">
        <f t="shared" si="5"/>
        <v>0.1397854112</v>
      </c>
      <c r="AG172" s="27">
        <f t="shared" si="6"/>
        <v>0.1664869612</v>
      </c>
      <c r="AH172" s="28" t="str">
        <f t="shared" si="7"/>
        <v>#N/A</v>
      </c>
      <c r="AI172" s="27">
        <f t="shared" si="8"/>
        <v>0.06630872012</v>
      </c>
      <c r="AJ172" s="27">
        <f t="shared" si="9"/>
        <v>0.09526823824</v>
      </c>
      <c r="AK172" s="27">
        <f t="shared" si="10"/>
        <v>0.6651268258</v>
      </c>
      <c r="AL172" s="27">
        <f t="shared" si="11"/>
        <v>0.6076451256</v>
      </c>
      <c r="AM172" s="28" t="str">
        <f t="shared" si="12"/>
        <v>#N/A</v>
      </c>
      <c r="AN172" s="27">
        <f t="shared" si="13"/>
        <v>0.1033116464</v>
      </c>
      <c r="AO172" s="27">
        <f t="shared" si="14"/>
        <v>0.0987086596</v>
      </c>
      <c r="AP172" s="27">
        <f t="shared" si="15"/>
        <v>0.4162245413</v>
      </c>
      <c r="AQ172" s="27">
        <f t="shared" si="16"/>
        <v>1.118326186</v>
      </c>
      <c r="AR172" s="28" t="str">
        <f t="shared" si="17"/>
        <v>#N/A</v>
      </c>
      <c r="AS172" s="27">
        <f t="shared" si="18"/>
        <v>0.1046711038</v>
      </c>
      <c r="AT172" s="27">
        <f t="shared" si="19"/>
        <v>0.09762702932</v>
      </c>
      <c r="AU172" s="27">
        <f t="shared" si="20"/>
        <v>2.968981307</v>
      </c>
      <c r="AV172" s="27">
        <f t="shared" si="21"/>
        <v>3.226905076</v>
      </c>
      <c r="AW172" s="28" t="str">
        <f t="shared" si="22"/>
        <v>#N/A</v>
      </c>
      <c r="AX172" s="27">
        <f t="shared" si="23"/>
        <v>0.09402085233</v>
      </c>
      <c r="AY172" s="27">
        <f t="shared" si="24"/>
        <v>0.09867262526</v>
      </c>
    </row>
    <row r="173" ht="15.75" customHeight="1">
      <c r="Y173" s="24">
        <v>43160.0</v>
      </c>
      <c r="Z173" s="25">
        <v>9.0E-4</v>
      </c>
      <c r="AA173" s="26">
        <f t="shared" si="1"/>
        <v>834.7762015</v>
      </c>
      <c r="AB173" s="25">
        <v>0.02</v>
      </c>
      <c r="AC173" s="14">
        <f t="shared" si="2"/>
        <v>0</v>
      </c>
      <c r="AD173" s="27">
        <f t="shared" si="3"/>
        <v>0.01295647668</v>
      </c>
      <c r="AE173" s="28" t="str">
        <f t="shared" si="4"/>
        <v>#N/A</v>
      </c>
      <c r="AF173" s="27">
        <f t="shared" si="5"/>
        <v>0.1602605983</v>
      </c>
      <c r="AG173" s="27">
        <f t="shared" si="6"/>
        <v>0.1664869612</v>
      </c>
      <c r="AH173" s="28" t="str">
        <f t="shared" si="7"/>
        <v>#N/A</v>
      </c>
      <c r="AI173" s="27">
        <f t="shared" si="8"/>
        <v>0.06604909331</v>
      </c>
      <c r="AJ173" s="27">
        <f t="shared" si="9"/>
        <v>0.09526823824</v>
      </c>
      <c r="AK173" s="27">
        <f t="shared" si="10"/>
        <v>0.6879893608</v>
      </c>
      <c r="AL173" s="27">
        <f t="shared" si="11"/>
        <v>0.6076451256</v>
      </c>
      <c r="AM173" s="28" t="str">
        <f t="shared" si="12"/>
        <v>#N/A</v>
      </c>
      <c r="AN173" s="27">
        <f t="shared" si="13"/>
        <v>0.1028453911</v>
      </c>
      <c r="AO173" s="27">
        <f t="shared" si="14"/>
        <v>0.0987086596</v>
      </c>
      <c r="AP173" s="27">
        <f t="shared" si="15"/>
        <v>0.4468347879</v>
      </c>
      <c r="AQ173" s="27">
        <f t="shared" si="16"/>
        <v>1.118326186</v>
      </c>
      <c r="AR173" s="28" t="str">
        <f t="shared" si="17"/>
        <v>#N/A</v>
      </c>
      <c r="AS173" s="27">
        <f t="shared" si="18"/>
        <v>0.1044361732</v>
      </c>
      <c r="AT173" s="27">
        <f t="shared" si="19"/>
        <v>0.09762702932</v>
      </c>
      <c r="AU173" s="27">
        <f t="shared" si="20"/>
        <v>2.948681609</v>
      </c>
      <c r="AV173" s="27">
        <f t="shared" si="21"/>
        <v>3.226905076</v>
      </c>
      <c r="AW173" s="28" t="str">
        <f t="shared" si="22"/>
        <v>#N/A</v>
      </c>
      <c r="AX173" s="27">
        <f t="shared" si="23"/>
        <v>0.09400855388</v>
      </c>
      <c r="AY173" s="27">
        <f t="shared" si="24"/>
        <v>0.09867262526</v>
      </c>
    </row>
    <row r="174" ht="15.75" customHeight="1">
      <c r="Y174" s="24">
        <v>43191.0</v>
      </c>
      <c r="Z174" s="25">
        <v>0.0022</v>
      </c>
      <c r="AA174" s="26">
        <f t="shared" si="1"/>
        <v>827.5971261</v>
      </c>
      <c r="AB174" s="25">
        <v>-0.0086</v>
      </c>
      <c r="AC174" s="14">
        <f t="shared" si="2"/>
        <v>-0.0086</v>
      </c>
      <c r="AD174" s="27">
        <f t="shared" si="3"/>
        <v>0.01295647668</v>
      </c>
      <c r="AE174" s="28">
        <f t="shared" si="4"/>
        <v>-0.0086</v>
      </c>
      <c r="AF174" s="27">
        <f t="shared" si="5"/>
        <v>0.1485595179</v>
      </c>
      <c r="AG174" s="27">
        <f t="shared" si="6"/>
        <v>0.1664869612</v>
      </c>
      <c r="AH174" s="28" t="str">
        <f t="shared" si="7"/>
        <v>#N/A</v>
      </c>
      <c r="AI174" s="27">
        <f t="shared" si="8"/>
        <v>0.0686268699</v>
      </c>
      <c r="AJ174" s="27">
        <f t="shared" si="9"/>
        <v>0.09526823824</v>
      </c>
      <c r="AK174" s="27">
        <f t="shared" si="10"/>
        <v>0.7499229069</v>
      </c>
      <c r="AL174" s="27">
        <f t="shared" si="11"/>
        <v>0.6076451256</v>
      </c>
      <c r="AM174" s="28" t="str">
        <f t="shared" si="12"/>
        <v>#N/A</v>
      </c>
      <c r="AN174" s="27">
        <f t="shared" si="13"/>
        <v>0.1011925477</v>
      </c>
      <c r="AO174" s="27">
        <f t="shared" si="14"/>
        <v>0.0987086596</v>
      </c>
      <c r="AP174" s="27">
        <f t="shared" si="15"/>
        <v>0.4926382964</v>
      </c>
      <c r="AQ174" s="27">
        <f t="shared" si="16"/>
        <v>1.118326186</v>
      </c>
      <c r="AR174" s="28" t="str">
        <f t="shared" si="17"/>
        <v>#N/A</v>
      </c>
      <c r="AS174" s="27">
        <f t="shared" si="18"/>
        <v>0.1042816857</v>
      </c>
      <c r="AT174" s="27">
        <f t="shared" si="19"/>
        <v>0.09762702932</v>
      </c>
      <c r="AU174" s="27">
        <f t="shared" si="20"/>
        <v>2.996482676</v>
      </c>
      <c r="AV174" s="27">
        <f t="shared" si="21"/>
        <v>3.226905076</v>
      </c>
      <c r="AW174" s="28" t="str">
        <f t="shared" si="22"/>
        <v>#N/A</v>
      </c>
      <c r="AX174" s="27">
        <f t="shared" si="23"/>
        <v>0.09403440726</v>
      </c>
      <c r="AY174" s="27">
        <f t="shared" si="24"/>
        <v>0.09867262526</v>
      </c>
    </row>
    <row r="175" ht="15.75" customHeight="1">
      <c r="Y175" s="24">
        <v>43221.0</v>
      </c>
      <c r="Z175" s="25">
        <v>0.004</v>
      </c>
      <c r="AA175" s="26">
        <f t="shared" si="1"/>
        <v>783.9827576</v>
      </c>
      <c r="AB175" s="25">
        <v>-0.0527</v>
      </c>
      <c r="AC175" s="14">
        <f t="shared" si="2"/>
        <v>-0.06084678</v>
      </c>
      <c r="AD175" s="27">
        <f t="shared" si="3"/>
        <v>0.01295647668</v>
      </c>
      <c r="AE175" s="28">
        <f t="shared" si="4"/>
        <v>-0.0527</v>
      </c>
      <c r="AF175" s="27">
        <f t="shared" si="5"/>
        <v>0.07693797017</v>
      </c>
      <c r="AG175" s="27">
        <f t="shared" si="6"/>
        <v>0.1664869612</v>
      </c>
      <c r="AH175" s="28" t="str">
        <f t="shared" si="7"/>
        <v>#N/A</v>
      </c>
      <c r="AI175" s="27">
        <f t="shared" si="8"/>
        <v>0.09424721843</v>
      </c>
      <c r="AJ175" s="27">
        <f t="shared" si="9"/>
        <v>0.09526823824</v>
      </c>
      <c r="AK175" s="27">
        <f t="shared" si="10"/>
        <v>0.6728122359</v>
      </c>
      <c r="AL175" s="27">
        <f t="shared" si="11"/>
        <v>0.6076451256</v>
      </c>
      <c r="AM175" s="28" t="str">
        <f t="shared" si="12"/>
        <v>#N/A</v>
      </c>
      <c r="AN175" s="27">
        <f t="shared" si="13"/>
        <v>0.1013766818</v>
      </c>
      <c r="AO175" s="27">
        <f t="shared" si="14"/>
        <v>0.0987086596</v>
      </c>
      <c r="AP175" s="27">
        <f t="shared" si="15"/>
        <v>0.5084623925</v>
      </c>
      <c r="AQ175" s="27">
        <f t="shared" si="16"/>
        <v>1.118326186</v>
      </c>
      <c r="AR175" s="28" t="str">
        <f t="shared" si="17"/>
        <v>#N/A</v>
      </c>
      <c r="AS175" s="27">
        <f t="shared" si="18"/>
        <v>0.1038542362</v>
      </c>
      <c r="AT175" s="27">
        <f t="shared" si="19"/>
        <v>0.09762702932</v>
      </c>
      <c r="AU175" s="27">
        <f t="shared" si="20"/>
        <v>2.966476049</v>
      </c>
      <c r="AV175" s="27">
        <f t="shared" si="21"/>
        <v>3.226905076</v>
      </c>
      <c r="AW175" s="28" t="str">
        <f t="shared" si="22"/>
        <v>#N/A</v>
      </c>
      <c r="AX175" s="27">
        <f t="shared" si="23"/>
        <v>0.09416937962</v>
      </c>
      <c r="AY175" s="27">
        <f t="shared" si="24"/>
        <v>0.09867262526</v>
      </c>
    </row>
    <row r="176" ht="15.75" customHeight="1">
      <c r="Y176" s="24">
        <v>43252.0</v>
      </c>
      <c r="Z176" s="25">
        <v>0.0126</v>
      </c>
      <c r="AA176" s="26">
        <f t="shared" si="1"/>
        <v>752.545049</v>
      </c>
      <c r="AB176" s="25">
        <v>-0.0401</v>
      </c>
      <c r="AC176" s="14">
        <f t="shared" si="2"/>
        <v>-0.09850682412</v>
      </c>
      <c r="AD176" s="27">
        <f t="shared" si="3"/>
        <v>0.01295647668</v>
      </c>
      <c r="AE176" s="28">
        <f t="shared" si="4"/>
        <v>-0.0401</v>
      </c>
      <c r="AF176" s="27">
        <f t="shared" si="5"/>
        <v>0.02473508879</v>
      </c>
      <c r="AG176" s="27">
        <f t="shared" si="6"/>
        <v>0.1664869612</v>
      </c>
      <c r="AH176" s="28" t="str">
        <f t="shared" si="7"/>
        <v>#N/A</v>
      </c>
      <c r="AI176" s="27">
        <f t="shared" si="8"/>
        <v>0.1050329256</v>
      </c>
      <c r="AJ176" s="27">
        <f t="shared" si="9"/>
        <v>0.09526823824</v>
      </c>
      <c r="AK176" s="27">
        <f t="shared" si="10"/>
        <v>0.5623139417</v>
      </c>
      <c r="AL176" s="27">
        <f t="shared" si="11"/>
        <v>0.6076451256</v>
      </c>
      <c r="AM176" s="28" t="str">
        <f t="shared" si="12"/>
        <v>#N/A</v>
      </c>
      <c r="AN176" s="27">
        <f t="shared" si="13"/>
        <v>0.1086130361</v>
      </c>
      <c r="AO176" s="27">
        <f t="shared" si="14"/>
        <v>0.0987086596</v>
      </c>
      <c r="AP176" s="27">
        <f t="shared" si="15"/>
        <v>0.4289664244</v>
      </c>
      <c r="AQ176" s="27">
        <f t="shared" si="16"/>
        <v>1.118326186</v>
      </c>
      <c r="AR176" s="28" t="str">
        <f t="shared" si="17"/>
        <v>#N/A</v>
      </c>
      <c r="AS176" s="27">
        <f t="shared" si="18"/>
        <v>0.1072287735</v>
      </c>
      <c r="AT176" s="27">
        <f t="shared" si="19"/>
        <v>0.09762702932</v>
      </c>
      <c r="AU176" s="27">
        <f t="shared" si="20"/>
        <v>2.719872053</v>
      </c>
      <c r="AV176" s="27">
        <f t="shared" si="21"/>
        <v>3.226905076</v>
      </c>
      <c r="AW176" s="28" t="str">
        <f t="shared" si="22"/>
        <v>#N/A</v>
      </c>
      <c r="AX176" s="27">
        <f t="shared" si="23"/>
        <v>0.09635980677</v>
      </c>
      <c r="AY176" s="27">
        <f t="shared" si="24"/>
        <v>0.09867262526</v>
      </c>
    </row>
    <row r="177" ht="15.75" customHeight="1">
      <c r="Y177" s="24">
        <v>43282.0</v>
      </c>
      <c r="Z177" s="25">
        <v>0.0033</v>
      </c>
      <c r="AA177" s="26">
        <f t="shared" si="1"/>
        <v>762.9301707</v>
      </c>
      <c r="AB177" s="25">
        <v>0.0138</v>
      </c>
      <c r="AC177" s="14">
        <f t="shared" si="2"/>
        <v>-0.08606621829</v>
      </c>
      <c r="AD177" s="27">
        <f t="shared" si="3"/>
        <v>0.01295647668</v>
      </c>
      <c r="AE177" s="28" t="str">
        <f t="shared" si="4"/>
        <v>#N/A</v>
      </c>
      <c r="AF177" s="27">
        <f t="shared" si="5"/>
        <v>0.04294391428</v>
      </c>
      <c r="AG177" s="27">
        <f t="shared" si="6"/>
        <v>0.1664869612</v>
      </c>
      <c r="AH177" s="28" t="str">
        <f t="shared" si="7"/>
        <v>#N/A</v>
      </c>
      <c r="AI177" s="27">
        <f t="shared" si="8"/>
        <v>0.1053549153</v>
      </c>
      <c r="AJ177" s="27">
        <f t="shared" si="9"/>
        <v>0.09526823824</v>
      </c>
      <c r="AK177" s="27">
        <f t="shared" si="10"/>
        <v>0.4555616351</v>
      </c>
      <c r="AL177" s="27">
        <f t="shared" si="11"/>
        <v>0.6076451256</v>
      </c>
      <c r="AM177" s="28" t="str">
        <f t="shared" si="12"/>
        <v>#N/A</v>
      </c>
      <c r="AN177" s="27">
        <f t="shared" si="13"/>
        <v>0.1122987885</v>
      </c>
      <c r="AO177" s="27">
        <f t="shared" si="14"/>
        <v>0.0987086596</v>
      </c>
      <c r="AP177" s="27">
        <f t="shared" si="15"/>
        <v>0.4785651297</v>
      </c>
      <c r="AQ177" s="27">
        <f t="shared" si="16"/>
        <v>1.118326186</v>
      </c>
      <c r="AR177" s="28" t="str">
        <f t="shared" si="17"/>
        <v>#N/A</v>
      </c>
      <c r="AS177" s="27">
        <f t="shared" si="18"/>
        <v>0.1033152416</v>
      </c>
      <c r="AT177" s="27">
        <f t="shared" si="19"/>
        <v>0.09762702932</v>
      </c>
      <c r="AU177" s="27">
        <f t="shared" si="20"/>
        <v>2.534301875</v>
      </c>
      <c r="AV177" s="27">
        <f t="shared" si="21"/>
        <v>3.226905076</v>
      </c>
      <c r="AW177" s="28" t="str">
        <f t="shared" si="22"/>
        <v>#N/A</v>
      </c>
      <c r="AX177" s="27">
        <f t="shared" si="23"/>
        <v>0.09772563338</v>
      </c>
      <c r="AY177" s="27">
        <f t="shared" si="24"/>
        <v>0.09867262526</v>
      </c>
    </row>
    <row r="178" ht="15.75" customHeight="1">
      <c r="Y178" s="24">
        <v>43313.0</v>
      </c>
      <c r="Z178" s="25">
        <v>-9.0E-4</v>
      </c>
      <c r="AA178" s="26">
        <f t="shared" si="1"/>
        <v>757.5896595</v>
      </c>
      <c r="AB178" s="25">
        <v>-0.007</v>
      </c>
      <c r="AC178" s="14">
        <f t="shared" si="2"/>
        <v>-0.09246375477</v>
      </c>
      <c r="AD178" s="27">
        <f t="shared" si="3"/>
        <v>0.01295647668</v>
      </c>
      <c r="AE178" s="28">
        <f t="shared" si="4"/>
        <v>-0.007</v>
      </c>
      <c r="AF178" s="27">
        <f t="shared" si="5"/>
        <v>0.02671092186</v>
      </c>
      <c r="AG178" s="27">
        <f t="shared" si="6"/>
        <v>0.1664869612</v>
      </c>
      <c r="AH178" s="28" t="str">
        <f t="shared" si="7"/>
        <v>#N/A</v>
      </c>
      <c r="AI178" s="27">
        <f t="shared" si="8"/>
        <v>0.1057490812</v>
      </c>
      <c r="AJ178" s="27">
        <f t="shared" si="9"/>
        <v>0.09526823824</v>
      </c>
      <c r="AK178" s="27">
        <f t="shared" si="10"/>
        <v>0.4656817498</v>
      </c>
      <c r="AL178" s="27">
        <f t="shared" si="11"/>
        <v>0.6076451256</v>
      </c>
      <c r="AM178" s="28" t="str">
        <f t="shared" si="12"/>
        <v>#N/A</v>
      </c>
      <c r="AN178" s="27">
        <f t="shared" si="13"/>
        <v>0.1122819869</v>
      </c>
      <c r="AO178" s="27">
        <f t="shared" si="14"/>
        <v>0.0987086596</v>
      </c>
      <c r="AP178" s="27">
        <f t="shared" si="15"/>
        <v>0.5095360811</v>
      </c>
      <c r="AQ178" s="27">
        <f t="shared" si="16"/>
        <v>1.118326186</v>
      </c>
      <c r="AR178" s="28" t="str">
        <f t="shared" si="17"/>
        <v>#N/A</v>
      </c>
      <c r="AS178" s="27">
        <f t="shared" si="18"/>
        <v>0.1031616423</v>
      </c>
      <c r="AT178" s="27">
        <f t="shared" si="19"/>
        <v>0.09762702932</v>
      </c>
      <c r="AU178" s="27">
        <f t="shared" si="20"/>
        <v>2.540238356</v>
      </c>
      <c r="AV178" s="27">
        <f t="shared" si="21"/>
        <v>3.226905076</v>
      </c>
      <c r="AW178" s="28" t="str">
        <f t="shared" si="22"/>
        <v>#N/A</v>
      </c>
      <c r="AX178" s="27">
        <f t="shared" si="23"/>
        <v>0.09772909564</v>
      </c>
      <c r="AY178" s="27">
        <f t="shared" si="24"/>
        <v>0.09867262526</v>
      </c>
    </row>
    <row r="179" ht="15.75" customHeight="1">
      <c r="Y179" s="24">
        <v>43344.0</v>
      </c>
      <c r="Z179" s="25">
        <v>0.0048</v>
      </c>
      <c r="AA179" s="26">
        <f t="shared" si="1"/>
        <v>755.9987212</v>
      </c>
      <c r="AB179" s="25">
        <v>-0.0021</v>
      </c>
      <c r="AC179" s="14">
        <f t="shared" si="2"/>
        <v>-0.09436958088</v>
      </c>
      <c r="AD179" s="27">
        <f t="shared" si="3"/>
        <v>0.01295647668</v>
      </c>
      <c r="AE179" s="28">
        <f t="shared" si="4"/>
        <v>-0.0021</v>
      </c>
      <c r="AF179" s="27">
        <f t="shared" si="5"/>
        <v>-0.03869879065</v>
      </c>
      <c r="AG179" s="27">
        <f t="shared" si="6"/>
        <v>0.1664869612</v>
      </c>
      <c r="AH179" s="28">
        <f t="shared" si="7"/>
        <v>-0.03869879065</v>
      </c>
      <c r="AI179" s="27">
        <f t="shared" si="8"/>
        <v>0.0802133972</v>
      </c>
      <c r="AJ179" s="27">
        <f t="shared" si="9"/>
        <v>0.09526823824</v>
      </c>
      <c r="AK179" s="27">
        <f t="shared" si="10"/>
        <v>0.4674551094</v>
      </c>
      <c r="AL179" s="27">
        <f t="shared" si="11"/>
        <v>0.6076451256</v>
      </c>
      <c r="AM179" s="28" t="str">
        <f t="shared" si="12"/>
        <v>#N/A</v>
      </c>
      <c r="AN179" s="27">
        <f t="shared" si="13"/>
        <v>0.1122130779</v>
      </c>
      <c r="AO179" s="27">
        <f t="shared" si="14"/>
        <v>0.0987086596</v>
      </c>
      <c r="AP179" s="27">
        <f t="shared" si="15"/>
        <v>0.5555929104</v>
      </c>
      <c r="AQ179" s="27">
        <f t="shared" si="16"/>
        <v>1.118326186</v>
      </c>
      <c r="AR179" s="28" t="str">
        <f t="shared" si="17"/>
        <v>#N/A</v>
      </c>
      <c r="AS179" s="27">
        <f t="shared" si="18"/>
        <v>0.1014510471</v>
      </c>
      <c r="AT179" s="27">
        <f t="shared" si="19"/>
        <v>0.09762702932</v>
      </c>
      <c r="AU179" s="27">
        <f t="shared" si="20"/>
        <v>2.611894265</v>
      </c>
      <c r="AV179" s="27">
        <f t="shared" si="21"/>
        <v>3.226905076</v>
      </c>
      <c r="AW179" s="28" t="str">
        <f t="shared" si="22"/>
        <v>#N/A</v>
      </c>
      <c r="AX179" s="27">
        <f t="shared" si="23"/>
        <v>0.0971599976</v>
      </c>
      <c r="AY179" s="27">
        <f t="shared" si="24"/>
        <v>0.09867262526</v>
      </c>
    </row>
    <row r="180" ht="15.75" customHeight="1">
      <c r="Y180" s="24">
        <v>43374.0</v>
      </c>
      <c r="Z180" s="25">
        <v>0.0045</v>
      </c>
      <c r="AA180" s="26">
        <f t="shared" si="1"/>
        <v>794.1010567</v>
      </c>
      <c r="AB180" s="25">
        <v>0.0504</v>
      </c>
      <c r="AC180" s="14">
        <f t="shared" si="2"/>
        <v>-0.04872580776</v>
      </c>
      <c r="AD180" s="27">
        <f t="shared" si="3"/>
        <v>0.01295647668</v>
      </c>
      <c r="AE180" s="28" t="str">
        <f t="shared" si="4"/>
        <v>#N/A</v>
      </c>
      <c r="AF180" s="27">
        <f t="shared" si="5"/>
        <v>0.007433692805</v>
      </c>
      <c r="AG180" s="27">
        <f t="shared" si="6"/>
        <v>0.1664869612</v>
      </c>
      <c r="AH180" s="28" t="str">
        <f t="shared" si="7"/>
        <v>#N/A</v>
      </c>
      <c r="AI180" s="27">
        <f t="shared" si="8"/>
        <v>0.09647542787</v>
      </c>
      <c r="AJ180" s="27">
        <f t="shared" si="9"/>
        <v>0.09526823824</v>
      </c>
      <c r="AK180" s="27">
        <f t="shared" si="10"/>
        <v>0.5250712911</v>
      </c>
      <c r="AL180" s="27">
        <f t="shared" si="11"/>
        <v>0.6076451256</v>
      </c>
      <c r="AM180" s="28" t="str">
        <f t="shared" si="12"/>
        <v>#N/A</v>
      </c>
      <c r="AN180" s="27">
        <f t="shared" si="13"/>
        <v>0.1083821225</v>
      </c>
      <c r="AO180" s="27">
        <f t="shared" si="14"/>
        <v>0.0987086596</v>
      </c>
      <c r="AP180" s="27">
        <f t="shared" si="15"/>
        <v>0.5245788306</v>
      </c>
      <c r="AQ180" s="27">
        <f t="shared" si="16"/>
        <v>1.118326186</v>
      </c>
      <c r="AR180" s="28" t="str">
        <f t="shared" si="17"/>
        <v>#N/A</v>
      </c>
      <c r="AS180" s="27">
        <f t="shared" si="18"/>
        <v>0.1014344614</v>
      </c>
      <c r="AT180" s="27">
        <f t="shared" si="19"/>
        <v>0.09762702932</v>
      </c>
      <c r="AU180" s="27">
        <f t="shared" si="20"/>
        <v>2.664033025</v>
      </c>
      <c r="AV180" s="27">
        <f t="shared" si="21"/>
        <v>3.226905076</v>
      </c>
      <c r="AW180" s="28" t="str">
        <f t="shared" si="22"/>
        <v>#N/A</v>
      </c>
      <c r="AX180" s="27">
        <f t="shared" si="23"/>
        <v>0.0968587796</v>
      </c>
      <c r="AY180" s="27">
        <f t="shared" si="24"/>
        <v>0.09867262526</v>
      </c>
    </row>
    <row r="181" ht="15.75" customHeight="1">
      <c r="Y181" s="24">
        <v>43405.0</v>
      </c>
      <c r="Z181" s="25">
        <v>-0.0021</v>
      </c>
      <c r="AA181" s="26">
        <f t="shared" si="1"/>
        <v>814.6682741</v>
      </c>
      <c r="AB181" s="25">
        <v>0.0259</v>
      </c>
      <c r="AC181" s="14">
        <f t="shared" si="2"/>
        <v>-0.02408780618</v>
      </c>
      <c r="AD181" s="27">
        <f t="shared" si="3"/>
        <v>0.01295647668</v>
      </c>
      <c r="AE181" s="28" t="str">
        <f t="shared" si="4"/>
        <v>#N/A</v>
      </c>
      <c r="AF181" s="27">
        <f t="shared" si="5"/>
        <v>0.03966022075</v>
      </c>
      <c r="AG181" s="27">
        <f t="shared" si="6"/>
        <v>0.1664869612</v>
      </c>
      <c r="AH181" s="28" t="str">
        <f t="shared" si="7"/>
        <v>#N/A</v>
      </c>
      <c r="AI181" s="27">
        <f t="shared" si="8"/>
        <v>0.09920558544</v>
      </c>
      <c r="AJ181" s="27">
        <f t="shared" si="9"/>
        <v>0.09526823824</v>
      </c>
      <c r="AK181" s="27">
        <f t="shared" si="10"/>
        <v>0.5683717291</v>
      </c>
      <c r="AL181" s="27">
        <f t="shared" si="11"/>
        <v>0.6076451256</v>
      </c>
      <c r="AM181" s="28" t="str">
        <f t="shared" si="12"/>
        <v>#N/A</v>
      </c>
      <c r="AN181" s="27">
        <f t="shared" si="13"/>
        <v>0.1104929677</v>
      </c>
      <c r="AO181" s="27">
        <f t="shared" si="14"/>
        <v>0.0987086596</v>
      </c>
      <c r="AP181" s="27">
        <f t="shared" si="15"/>
        <v>0.5755781225</v>
      </c>
      <c r="AQ181" s="27">
        <f t="shared" si="16"/>
        <v>1.118326186</v>
      </c>
      <c r="AR181" s="28" t="str">
        <f t="shared" si="17"/>
        <v>#N/A</v>
      </c>
      <c r="AS181" s="27">
        <f t="shared" si="18"/>
        <v>0.1031678744</v>
      </c>
      <c r="AT181" s="27">
        <f t="shared" si="19"/>
        <v>0.09762702932</v>
      </c>
      <c r="AU181" s="27">
        <f t="shared" si="20"/>
        <v>2.934471774</v>
      </c>
      <c r="AV181" s="27">
        <f t="shared" si="21"/>
        <v>3.226905076</v>
      </c>
      <c r="AW181" s="28" t="str">
        <f t="shared" si="22"/>
        <v>#N/A</v>
      </c>
      <c r="AX181" s="27">
        <f t="shared" si="23"/>
        <v>0.09706402111</v>
      </c>
      <c r="AY181" s="27">
        <f t="shared" si="24"/>
        <v>0.09867262526</v>
      </c>
    </row>
    <row r="182" ht="15.75" customHeight="1">
      <c r="Y182" s="24">
        <v>43435.0</v>
      </c>
      <c r="Z182" s="25">
        <v>0.0015</v>
      </c>
      <c r="AA182" s="26">
        <f t="shared" si="1"/>
        <v>832.7539098</v>
      </c>
      <c r="AB182" s="25">
        <v>0.0222</v>
      </c>
      <c r="AC182" s="14">
        <f t="shared" si="2"/>
        <v>-0.002422555476</v>
      </c>
      <c r="AD182" s="27">
        <f t="shared" si="3"/>
        <v>0.01295647668</v>
      </c>
      <c r="AE182" s="28" t="str">
        <f t="shared" si="4"/>
        <v>#N/A</v>
      </c>
      <c r="AF182" s="36">
        <f t="shared" si="5"/>
        <v>0.05640226407</v>
      </c>
      <c r="AG182" s="27">
        <f t="shared" si="6"/>
        <v>0.1664869612</v>
      </c>
      <c r="AH182" s="37" t="str">
        <f t="shared" si="7"/>
        <v>#N/A</v>
      </c>
      <c r="AI182" s="36">
        <f t="shared" si="8"/>
        <v>0.100936285</v>
      </c>
      <c r="AJ182" s="27">
        <f t="shared" si="9"/>
        <v>0.09526823824</v>
      </c>
      <c r="AK182" s="27">
        <f t="shared" si="10"/>
        <v>0.5845898729</v>
      </c>
      <c r="AL182" s="27">
        <f t="shared" si="11"/>
        <v>0.6076451256</v>
      </c>
      <c r="AM182" s="28" t="str">
        <f t="shared" si="12"/>
        <v>#N/A</v>
      </c>
      <c r="AN182" s="27">
        <f t="shared" si="13"/>
        <v>0.1107349353</v>
      </c>
      <c r="AO182" s="27">
        <f t="shared" si="14"/>
        <v>0.0987086596</v>
      </c>
      <c r="AP182" s="27">
        <f t="shared" si="15"/>
        <v>0.6300782532</v>
      </c>
      <c r="AQ182" s="27">
        <f t="shared" si="16"/>
        <v>1.118326186</v>
      </c>
      <c r="AR182" s="28" t="str">
        <f t="shared" si="17"/>
        <v>#N/A</v>
      </c>
      <c r="AS182" s="27">
        <f t="shared" si="18"/>
        <v>0.1031965528</v>
      </c>
      <c r="AT182" s="27">
        <f t="shared" si="19"/>
        <v>0.09762702932</v>
      </c>
      <c r="AU182" s="27">
        <f t="shared" si="20"/>
        <v>3.119590318</v>
      </c>
      <c r="AV182" s="27">
        <f t="shared" si="21"/>
        <v>3.226905076</v>
      </c>
      <c r="AW182" s="28" t="str">
        <f t="shared" si="22"/>
        <v>#N/A</v>
      </c>
      <c r="AX182" s="27">
        <f t="shared" si="23"/>
        <v>0.09662193481</v>
      </c>
      <c r="AY182" s="27">
        <f t="shared" si="24"/>
        <v>0.09867262526</v>
      </c>
    </row>
    <row r="183" ht="15.75" customHeight="1">
      <c r="Y183" s="24">
        <v>43466.0</v>
      </c>
      <c r="Z183" s="25">
        <v>0.0032</v>
      </c>
      <c r="AA183" s="26">
        <f t="shared" si="1"/>
        <v>853.3229314</v>
      </c>
      <c r="AB183" s="25">
        <v>0.0247</v>
      </c>
      <c r="AC183" s="14">
        <f t="shared" si="2"/>
        <v>0</v>
      </c>
      <c r="AD183" s="27">
        <f t="shared" si="3"/>
        <v>0.01295647668</v>
      </c>
      <c r="AE183" s="28" t="str">
        <f t="shared" si="4"/>
        <v>#N/A</v>
      </c>
      <c r="AF183" s="27">
        <f t="shared" si="5"/>
        <v>0.05465257209</v>
      </c>
      <c r="AG183" s="27">
        <f t="shared" si="6"/>
        <v>0.1664869612</v>
      </c>
      <c r="AH183" s="28" t="str">
        <f t="shared" si="7"/>
        <v>#N/A</v>
      </c>
      <c r="AI183" s="27">
        <f t="shared" si="8"/>
        <v>0.1005562348</v>
      </c>
      <c r="AJ183" s="27">
        <f t="shared" si="9"/>
        <v>0.09526823824</v>
      </c>
      <c r="AK183" s="27">
        <f t="shared" si="10"/>
        <v>0.6691753587</v>
      </c>
      <c r="AL183" s="27">
        <f t="shared" si="11"/>
        <v>0.6076451256</v>
      </c>
      <c r="AM183" s="37" t="str">
        <f t="shared" si="12"/>
        <v>#N/A</v>
      </c>
      <c r="AN183" s="27">
        <f t="shared" si="13"/>
        <v>0.1078455403</v>
      </c>
      <c r="AO183" s="27">
        <f t="shared" si="14"/>
        <v>0.0987086596</v>
      </c>
      <c r="AP183" s="27">
        <f t="shared" si="15"/>
        <v>0.7110967246</v>
      </c>
      <c r="AQ183" s="27">
        <f t="shared" si="16"/>
        <v>1.118326186</v>
      </c>
      <c r="AR183" s="28" t="str">
        <f t="shared" si="17"/>
        <v>#N/A</v>
      </c>
      <c r="AS183" s="27">
        <f t="shared" si="18"/>
        <v>0.1021404117</v>
      </c>
      <c r="AT183" s="27">
        <f t="shared" si="19"/>
        <v>0.09762702932</v>
      </c>
      <c r="AU183" s="27">
        <f t="shared" si="20"/>
        <v>3.139839975</v>
      </c>
      <c r="AV183" s="27">
        <f t="shared" si="21"/>
        <v>3.226905076</v>
      </c>
      <c r="AW183" s="28" t="str">
        <f t="shared" si="22"/>
        <v>#N/A</v>
      </c>
      <c r="AX183" s="27">
        <f t="shared" si="23"/>
        <v>0.09666068592</v>
      </c>
      <c r="AY183" s="27">
        <f t="shared" si="24"/>
        <v>0.09867262526</v>
      </c>
    </row>
    <row r="184" ht="15.75" customHeight="1">
      <c r="Y184" s="24">
        <v>43497.0</v>
      </c>
      <c r="Z184" s="25">
        <v>0.0043</v>
      </c>
      <c r="AA184" s="26">
        <f t="shared" si="1"/>
        <v>862.1121576</v>
      </c>
      <c r="AB184" s="25">
        <v>0.0103</v>
      </c>
      <c r="AC184" s="14">
        <f t="shared" si="2"/>
        <v>0</v>
      </c>
      <c r="AD184" s="27">
        <f t="shared" si="3"/>
        <v>0.01295647668</v>
      </c>
      <c r="AE184" s="28" t="str">
        <f t="shared" si="4"/>
        <v>#N/A</v>
      </c>
      <c r="AF184" s="27">
        <f t="shared" si="5"/>
        <v>0.05340137773</v>
      </c>
      <c r="AG184" s="27">
        <f t="shared" si="6"/>
        <v>0.1664869612</v>
      </c>
      <c r="AH184" s="28" t="str">
        <f t="shared" si="7"/>
        <v>#N/A</v>
      </c>
      <c r="AI184" s="27">
        <f t="shared" si="8"/>
        <v>0.1004765735</v>
      </c>
      <c r="AJ184" s="27">
        <f t="shared" si="9"/>
        <v>0.09526823824</v>
      </c>
      <c r="AK184" s="27">
        <f t="shared" si="10"/>
        <v>0.8228754024</v>
      </c>
      <c r="AL184" s="27">
        <f t="shared" si="11"/>
        <v>0.6076451256</v>
      </c>
      <c r="AM184" s="28" t="str">
        <f t="shared" si="12"/>
        <v>#N/A</v>
      </c>
      <c r="AN184" s="27">
        <f t="shared" si="13"/>
        <v>0.09791161028</v>
      </c>
      <c r="AO184" s="27">
        <f t="shared" si="14"/>
        <v>0.0987086596</v>
      </c>
      <c r="AP184" s="27">
        <f t="shared" si="15"/>
        <v>0.8792720404</v>
      </c>
      <c r="AQ184" s="27">
        <f t="shared" si="16"/>
        <v>1.118326186</v>
      </c>
      <c r="AR184" s="28" t="str">
        <f t="shared" si="17"/>
        <v>#N/A</v>
      </c>
      <c r="AS184" s="27">
        <f t="shared" si="18"/>
        <v>0.09624919916</v>
      </c>
      <c r="AT184" s="27">
        <f t="shared" si="19"/>
        <v>0.09762702932</v>
      </c>
      <c r="AU184" s="27">
        <f t="shared" si="20"/>
        <v>3.178168051</v>
      </c>
      <c r="AV184" s="27">
        <f t="shared" si="21"/>
        <v>3.226905076</v>
      </c>
      <c r="AW184" s="28" t="str">
        <f t="shared" si="22"/>
        <v>#N/A</v>
      </c>
      <c r="AX184" s="27">
        <f t="shared" si="23"/>
        <v>0.09673584773</v>
      </c>
      <c r="AY184" s="27">
        <f t="shared" si="24"/>
        <v>0.09867262526</v>
      </c>
    </row>
    <row r="185" ht="15.75" customHeight="1">
      <c r="Y185" s="24">
        <v>43525.0</v>
      </c>
      <c r="Z185" s="25">
        <v>0.0075</v>
      </c>
      <c r="AA185" s="26">
        <f t="shared" si="1"/>
        <v>879.2681895</v>
      </c>
      <c r="AB185" s="25">
        <v>0.0199</v>
      </c>
      <c r="AC185" s="14">
        <f t="shared" si="2"/>
        <v>0</v>
      </c>
      <c r="AD185" s="27">
        <f t="shared" si="3"/>
        <v>0.01295647668</v>
      </c>
      <c r="AE185" s="28" t="str">
        <f t="shared" si="4"/>
        <v>#N/A</v>
      </c>
      <c r="AF185" s="27">
        <f t="shared" si="5"/>
        <v>0.05329810309</v>
      </c>
      <c r="AG185" s="27">
        <f t="shared" si="6"/>
        <v>0.1664869612</v>
      </c>
      <c r="AH185" s="28" t="str">
        <f t="shared" si="7"/>
        <v>#N/A</v>
      </c>
      <c r="AI185" s="27">
        <f t="shared" si="8"/>
        <v>0.1004600463</v>
      </c>
      <c r="AJ185" s="27">
        <f t="shared" si="9"/>
        <v>0.09526823824</v>
      </c>
      <c r="AK185" s="27">
        <f t="shared" si="10"/>
        <v>0.788879086</v>
      </c>
      <c r="AL185" s="27">
        <f t="shared" si="11"/>
        <v>0.6076451256</v>
      </c>
      <c r="AM185" s="28" t="str">
        <f t="shared" si="12"/>
        <v>#N/A</v>
      </c>
      <c r="AN185" s="27">
        <f t="shared" si="13"/>
        <v>0.09771194985</v>
      </c>
      <c r="AO185" s="27">
        <f t="shared" si="14"/>
        <v>0.0987086596</v>
      </c>
      <c r="AP185" s="27">
        <f t="shared" si="15"/>
        <v>0.8301798172</v>
      </c>
      <c r="AQ185" s="27">
        <f t="shared" si="16"/>
        <v>1.118326186</v>
      </c>
      <c r="AR185" s="28" t="str">
        <f t="shared" si="17"/>
        <v>#N/A</v>
      </c>
      <c r="AS185" s="27">
        <f t="shared" si="18"/>
        <v>0.09549437662</v>
      </c>
      <c r="AT185" s="27">
        <f t="shared" si="19"/>
        <v>0.09762702932</v>
      </c>
      <c r="AU185" s="27">
        <f t="shared" si="20"/>
        <v>3.011406616</v>
      </c>
      <c r="AV185" s="27">
        <f t="shared" si="21"/>
        <v>3.226905076</v>
      </c>
      <c r="AW185" s="28" t="str">
        <f t="shared" si="22"/>
        <v>#N/A</v>
      </c>
      <c r="AX185" s="27">
        <f t="shared" si="23"/>
        <v>0.09589581724</v>
      </c>
      <c r="AY185" s="27">
        <f t="shared" si="24"/>
        <v>0.09867262526</v>
      </c>
    </row>
    <row r="186" ht="15.75" customHeight="1">
      <c r="Y186" s="24">
        <v>43556.0</v>
      </c>
      <c r="Z186" s="25">
        <v>0.0057</v>
      </c>
      <c r="AA186" s="26">
        <f t="shared" si="1"/>
        <v>888.3246518</v>
      </c>
      <c r="AB186" s="25">
        <v>0.0103</v>
      </c>
      <c r="AC186" s="14">
        <f t="shared" si="2"/>
        <v>0</v>
      </c>
      <c r="AD186" s="27">
        <f t="shared" si="3"/>
        <v>0.01295647668</v>
      </c>
      <c r="AE186" s="28" t="str">
        <f t="shared" si="4"/>
        <v>#N/A</v>
      </c>
      <c r="AF186" s="27">
        <f t="shared" si="5"/>
        <v>0.07337812543</v>
      </c>
      <c r="AG186" s="27">
        <f t="shared" si="6"/>
        <v>0.1664869612</v>
      </c>
      <c r="AH186" s="28" t="str">
        <f t="shared" si="7"/>
        <v>#N/A</v>
      </c>
      <c r="AI186" s="27">
        <f t="shared" si="8"/>
        <v>0.09949852443</v>
      </c>
      <c r="AJ186" s="27">
        <f t="shared" si="9"/>
        <v>0.09526823824</v>
      </c>
      <c r="AK186" s="27">
        <f t="shared" si="10"/>
        <v>0.6721453394</v>
      </c>
      <c r="AL186" s="27">
        <f t="shared" si="11"/>
        <v>0.6076451256</v>
      </c>
      <c r="AM186" s="28" t="str">
        <f t="shared" si="12"/>
        <v>#N/A</v>
      </c>
      <c r="AN186" s="27">
        <f t="shared" si="13"/>
        <v>0.08719742242</v>
      </c>
      <c r="AO186" s="27">
        <f t="shared" si="14"/>
        <v>0.0987086596</v>
      </c>
      <c r="AP186" s="27">
        <f t="shared" si="15"/>
        <v>0.8582383231</v>
      </c>
      <c r="AQ186" s="27">
        <f t="shared" si="16"/>
        <v>1.118326186</v>
      </c>
      <c r="AR186" s="28" t="str">
        <f t="shared" si="17"/>
        <v>#N/A</v>
      </c>
      <c r="AS186" s="27">
        <f t="shared" si="18"/>
        <v>0.09554607709</v>
      </c>
      <c r="AT186" s="27">
        <f t="shared" si="19"/>
        <v>0.09762702932</v>
      </c>
      <c r="AU186" s="27">
        <f t="shared" si="20"/>
        <v>2.946781408</v>
      </c>
      <c r="AV186" s="27">
        <f t="shared" si="21"/>
        <v>3.226905076</v>
      </c>
      <c r="AW186" s="28" t="str">
        <f t="shared" si="22"/>
        <v>#N/A</v>
      </c>
      <c r="AX186" s="27">
        <f t="shared" si="23"/>
        <v>0.09560917992</v>
      </c>
      <c r="AY186" s="27">
        <f t="shared" si="24"/>
        <v>0.09867262526</v>
      </c>
    </row>
    <row r="187" ht="15.75" customHeight="1">
      <c r="Y187" s="24">
        <v>43586.0</v>
      </c>
      <c r="Z187" s="25">
        <v>0.0013</v>
      </c>
      <c r="AA187" s="26">
        <f t="shared" si="1"/>
        <v>903.9591657</v>
      </c>
      <c r="AB187" s="25">
        <v>0.0176</v>
      </c>
      <c r="AC187" s="14">
        <f t="shared" si="2"/>
        <v>0</v>
      </c>
      <c r="AD187" s="27">
        <f t="shared" si="3"/>
        <v>0.01295647668</v>
      </c>
      <c r="AE187" s="28" t="str">
        <f t="shared" si="4"/>
        <v>#N/A</v>
      </c>
      <c r="AF187" s="27">
        <f t="shared" si="5"/>
        <v>0.1530344985</v>
      </c>
      <c r="AG187" s="27">
        <f t="shared" si="6"/>
        <v>0.1664869612</v>
      </c>
      <c r="AH187" s="28" t="str">
        <f t="shared" si="7"/>
        <v>#N/A</v>
      </c>
      <c r="AI187" s="27">
        <f t="shared" si="8"/>
        <v>0.07610860064</v>
      </c>
      <c r="AJ187" s="27">
        <f t="shared" si="9"/>
        <v>0.09526823824</v>
      </c>
      <c r="AK187" s="27">
        <f t="shared" si="10"/>
        <v>0.6143033315</v>
      </c>
      <c r="AL187" s="27">
        <f t="shared" si="11"/>
        <v>0.6076451256</v>
      </c>
      <c r="AM187" s="28" t="str">
        <f t="shared" si="12"/>
        <v>#N/A</v>
      </c>
      <c r="AN187" s="27">
        <f t="shared" si="13"/>
        <v>0.08515022691</v>
      </c>
      <c r="AO187" s="27">
        <f t="shared" si="14"/>
        <v>0.0987086596</v>
      </c>
      <c r="AP187" s="27">
        <f t="shared" si="15"/>
        <v>0.8578705372</v>
      </c>
      <c r="AQ187" s="27">
        <f t="shared" si="16"/>
        <v>1.118326186</v>
      </c>
      <c r="AR187" s="28" t="str">
        <f t="shared" si="17"/>
        <v>#N/A</v>
      </c>
      <c r="AS187" s="27">
        <f t="shared" si="18"/>
        <v>0.0955462261</v>
      </c>
      <c r="AT187" s="27">
        <f t="shared" si="19"/>
        <v>0.09762702932</v>
      </c>
      <c r="AU187" s="27">
        <f t="shared" si="20"/>
        <v>2.81791771</v>
      </c>
      <c r="AV187" s="27">
        <f t="shared" si="21"/>
        <v>3.226905076</v>
      </c>
      <c r="AW187" s="28" t="str">
        <f t="shared" si="22"/>
        <v>#N/A</v>
      </c>
      <c r="AX187" s="27">
        <f t="shared" si="23"/>
        <v>0.09504611159</v>
      </c>
      <c r="AY187" s="27">
        <f t="shared" si="24"/>
        <v>0.09867262526</v>
      </c>
    </row>
    <row r="188" ht="15.75" customHeight="1">
      <c r="Y188" s="24">
        <v>43617.0</v>
      </c>
      <c r="Z188" s="25">
        <v>1.0E-4</v>
      </c>
      <c r="AA188" s="26">
        <f t="shared" si="1"/>
        <v>929.9931897</v>
      </c>
      <c r="AB188" s="25">
        <v>0.0288</v>
      </c>
      <c r="AC188" s="14">
        <f t="shared" si="2"/>
        <v>0</v>
      </c>
      <c r="AD188" s="27">
        <f t="shared" si="3"/>
        <v>0.01295647668</v>
      </c>
      <c r="AE188" s="28" t="str">
        <f t="shared" si="4"/>
        <v>#N/A</v>
      </c>
      <c r="AF188" s="27">
        <f t="shared" si="5"/>
        <v>0.2357973665</v>
      </c>
      <c r="AG188" s="27">
        <f t="shared" si="6"/>
        <v>0.1664869612</v>
      </c>
      <c r="AH188" s="28" t="str">
        <f t="shared" si="7"/>
        <v>#N/A</v>
      </c>
      <c r="AI188" s="27">
        <f t="shared" si="8"/>
        <v>0.05180614214</v>
      </c>
      <c r="AJ188" s="27">
        <f t="shared" si="9"/>
        <v>0.09526823824</v>
      </c>
      <c r="AK188" s="27">
        <f t="shared" si="10"/>
        <v>0.5836451076</v>
      </c>
      <c r="AL188" s="27">
        <f t="shared" si="11"/>
        <v>0.6076451256</v>
      </c>
      <c r="AM188" s="28" t="str">
        <f t="shared" si="12"/>
        <v>#N/A</v>
      </c>
      <c r="AN188" s="27">
        <f t="shared" si="13"/>
        <v>0.08402914404</v>
      </c>
      <c r="AO188" s="27">
        <f t="shared" si="14"/>
        <v>0.0987086596</v>
      </c>
      <c r="AP188" s="27">
        <f t="shared" si="15"/>
        <v>0.864282673</v>
      </c>
      <c r="AQ188" s="27">
        <f t="shared" si="16"/>
        <v>1.118326186</v>
      </c>
      <c r="AR188" s="28" t="str">
        <f t="shared" si="17"/>
        <v>#N/A</v>
      </c>
      <c r="AS188" s="27">
        <f t="shared" si="18"/>
        <v>0.09558401114</v>
      </c>
      <c r="AT188" s="27">
        <f t="shared" si="19"/>
        <v>0.09762702932</v>
      </c>
      <c r="AU188" s="27">
        <f t="shared" si="20"/>
        <v>2.727084672</v>
      </c>
      <c r="AV188" s="27">
        <f t="shared" si="21"/>
        <v>3.226905076</v>
      </c>
      <c r="AW188" s="28" t="str">
        <f t="shared" si="22"/>
        <v>#N/A</v>
      </c>
      <c r="AX188" s="27">
        <f t="shared" si="23"/>
        <v>0.09455795697</v>
      </c>
      <c r="AY188" s="27">
        <f t="shared" si="24"/>
        <v>0.09867262526</v>
      </c>
    </row>
    <row r="189" ht="15.75" customHeight="1">
      <c r="Y189" s="24">
        <v>43647.0</v>
      </c>
      <c r="Z189" s="25">
        <v>0.0019</v>
      </c>
      <c r="AA189" s="26">
        <f t="shared" si="1"/>
        <v>941.8041032</v>
      </c>
      <c r="AB189" s="25">
        <v>0.0127</v>
      </c>
      <c r="AC189" s="14">
        <f t="shared" si="2"/>
        <v>0</v>
      </c>
      <c r="AD189" s="27">
        <f t="shared" si="3"/>
        <v>0.01295647668</v>
      </c>
      <c r="AE189" s="28" t="str">
        <f t="shared" si="4"/>
        <v>#N/A</v>
      </c>
      <c r="AF189" s="27">
        <f t="shared" si="5"/>
        <v>0.2344564934</v>
      </c>
      <c r="AG189" s="27">
        <f t="shared" si="6"/>
        <v>0.1664869612</v>
      </c>
      <c r="AH189" s="28" t="str">
        <f t="shared" si="7"/>
        <v>#N/A</v>
      </c>
      <c r="AI189" s="27">
        <f t="shared" si="8"/>
        <v>0.05191268018</v>
      </c>
      <c r="AJ189" s="27">
        <f t="shared" si="9"/>
        <v>0.09526823824</v>
      </c>
      <c r="AK189" s="27">
        <f t="shared" si="10"/>
        <v>0.6034387232</v>
      </c>
      <c r="AL189" s="27">
        <f t="shared" si="11"/>
        <v>0.6076451256</v>
      </c>
      <c r="AM189" s="28" t="str">
        <f t="shared" si="12"/>
        <v>#N/A</v>
      </c>
      <c r="AN189" s="27">
        <f t="shared" si="13"/>
        <v>0.08450131135</v>
      </c>
      <c r="AO189" s="27">
        <f t="shared" si="14"/>
        <v>0.0987086596</v>
      </c>
      <c r="AP189" s="27">
        <f t="shared" si="15"/>
        <v>0.8931734419</v>
      </c>
      <c r="AQ189" s="27">
        <f t="shared" si="16"/>
        <v>1.118326186</v>
      </c>
      <c r="AR189" s="28" t="str">
        <f t="shared" si="17"/>
        <v>#N/A</v>
      </c>
      <c r="AS189" s="27">
        <f t="shared" si="18"/>
        <v>0.09591792024</v>
      </c>
      <c r="AT189" s="27">
        <f t="shared" si="19"/>
        <v>0.09762702932</v>
      </c>
      <c r="AU189" s="27">
        <f t="shared" si="20"/>
        <v>2.707623971</v>
      </c>
      <c r="AV189" s="27">
        <f t="shared" si="21"/>
        <v>3.226905076</v>
      </c>
      <c r="AW189" s="28" t="str">
        <f t="shared" si="22"/>
        <v>#N/A</v>
      </c>
      <c r="AX189" s="27">
        <f t="shared" si="23"/>
        <v>0.09444195692</v>
      </c>
      <c r="AY189" s="27">
        <f t="shared" si="24"/>
        <v>0.09867262526</v>
      </c>
    </row>
    <row r="190" ht="15.75" customHeight="1">
      <c r="Y190" s="24">
        <v>43678.0</v>
      </c>
      <c r="Z190" s="25">
        <v>0.0011</v>
      </c>
      <c r="AA190" s="26">
        <f t="shared" si="1"/>
        <v>940.7681187</v>
      </c>
      <c r="AB190" s="25">
        <v>-0.0011</v>
      </c>
      <c r="AC190" s="14">
        <f t="shared" si="2"/>
        <v>-0.0011</v>
      </c>
      <c r="AD190" s="27">
        <f t="shared" si="3"/>
        <v>0.01295647668</v>
      </c>
      <c r="AE190" s="28">
        <f t="shared" si="4"/>
        <v>-0.0011</v>
      </c>
      <c r="AF190" s="27">
        <f t="shared" si="5"/>
        <v>0.2417911292</v>
      </c>
      <c r="AG190" s="27">
        <f t="shared" si="6"/>
        <v>0.1664869612</v>
      </c>
      <c r="AH190" s="28" t="str">
        <f t="shared" si="7"/>
        <v>#N/A</v>
      </c>
      <c r="AI190" s="27">
        <f t="shared" si="8"/>
        <v>0.04909567654</v>
      </c>
      <c r="AJ190" s="27">
        <f t="shared" si="9"/>
        <v>0.09526823824</v>
      </c>
      <c r="AK190" s="27">
        <f t="shared" si="10"/>
        <v>0.5330460678</v>
      </c>
      <c r="AL190" s="27">
        <f t="shared" si="11"/>
        <v>0.6076451256</v>
      </c>
      <c r="AM190" s="28" t="str">
        <f t="shared" si="12"/>
        <v>#N/A</v>
      </c>
      <c r="AN190" s="27">
        <f t="shared" si="13"/>
        <v>0.08002306037</v>
      </c>
      <c r="AO190" s="27">
        <f t="shared" si="14"/>
        <v>0.0987086596</v>
      </c>
      <c r="AP190" s="27">
        <f t="shared" si="15"/>
        <v>0.8872101039</v>
      </c>
      <c r="AQ190" s="27">
        <f t="shared" si="16"/>
        <v>1.118326186</v>
      </c>
      <c r="AR190" s="28" t="str">
        <f t="shared" si="17"/>
        <v>#N/A</v>
      </c>
      <c r="AS190" s="27">
        <f t="shared" si="18"/>
        <v>0.0958958084</v>
      </c>
      <c r="AT190" s="27">
        <f t="shared" si="19"/>
        <v>0.09762702932</v>
      </c>
      <c r="AU190" s="27">
        <f t="shared" si="20"/>
        <v>2.628441047</v>
      </c>
      <c r="AV190" s="27">
        <f t="shared" si="21"/>
        <v>3.226905076</v>
      </c>
      <c r="AW190" s="28" t="str">
        <f t="shared" si="22"/>
        <v>#N/A</v>
      </c>
      <c r="AX190" s="27">
        <f t="shared" si="23"/>
        <v>0.09414663759</v>
      </c>
      <c r="AY190" s="27">
        <f t="shared" si="24"/>
        <v>0.09867262526</v>
      </c>
    </row>
    <row r="191" ht="15.75" customHeight="1">
      <c r="Y191" s="24">
        <v>43709.0</v>
      </c>
      <c r="Z191" s="25">
        <v>-4.0E-4</v>
      </c>
      <c r="AA191" s="26">
        <f t="shared" si="1"/>
        <v>950.5521071</v>
      </c>
      <c r="AB191" s="25">
        <v>0.0104</v>
      </c>
      <c r="AC191" s="14">
        <f t="shared" si="2"/>
        <v>0</v>
      </c>
      <c r="AD191" s="27">
        <f t="shared" si="3"/>
        <v>0.01295647668</v>
      </c>
      <c r="AE191" s="28" t="str">
        <f t="shared" si="4"/>
        <v>#N/A</v>
      </c>
      <c r="AF191" s="27">
        <f t="shared" si="5"/>
        <v>0.2573461839</v>
      </c>
      <c r="AG191" s="27">
        <f t="shared" si="6"/>
        <v>0.1664869612</v>
      </c>
      <c r="AH191" s="28" t="str">
        <f t="shared" si="7"/>
        <v>#N/A</v>
      </c>
      <c r="AI191" s="27">
        <f t="shared" si="8"/>
        <v>0.04483605489</v>
      </c>
      <c r="AJ191" s="27">
        <f t="shared" si="9"/>
        <v>0.09526823824</v>
      </c>
      <c r="AK191" s="27">
        <f t="shared" si="10"/>
        <v>0.5036917882</v>
      </c>
      <c r="AL191" s="27">
        <f t="shared" si="11"/>
        <v>0.6076451256</v>
      </c>
      <c r="AM191" s="28" t="str">
        <f t="shared" si="12"/>
        <v>#N/A</v>
      </c>
      <c r="AN191" s="27">
        <f t="shared" si="13"/>
        <v>0.08029632738</v>
      </c>
      <c r="AO191" s="27">
        <f t="shared" si="14"/>
        <v>0.0987086596</v>
      </c>
      <c r="AP191" s="27">
        <f t="shared" si="15"/>
        <v>0.8798705353</v>
      </c>
      <c r="AQ191" s="27">
        <f t="shared" si="16"/>
        <v>1.118326186</v>
      </c>
      <c r="AR191" s="28" t="str">
        <f t="shared" si="17"/>
        <v>#N/A</v>
      </c>
      <c r="AS191" s="27">
        <f t="shared" si="18"/>
        <v>0.09597958469</v>
      </c>
      <c r="AT191" s="27">
        <f t="shared" si="19"/>
        <v>0.09762702932</v>
      </c>
      <c r="AU191" s="27">
        <f t="shared" si="20"/>
        <v>2.382909988</v>
      </c>
      <c r="AV191" s="27">
        <f t="shared" si="21"/>
        <v>3.226905076</v>
      </c>
      <c r="AW191" s="28" t="str">
        <f t="shared" si="22"/>
        <v>#N/A</v>
      </c>
      <c r="AX191" s="27">
        <f t="shared" si="23"/>
        <v>0.09224115544</v>
      </c>
      <c r="AY191" s="27">
        <f t="shared" si="24"/>
        <v>0.09867262526</v>
      </c>
    </row>
    <row r="192" ht="15.75" customHeight="1">
      <c r="Y192" s="24">
        <v>43739.0</v>
      </c>
      <c r="Z192" s="25">
        <v>0.001</v>
      </c>
      <c r="AA192" s="26">
        <f t="shared" si="1"/>
        <v>988.6692466</v>
      </c>
      <c r="AB192" s="25">
        <v>0.0401</v>
      </c>
      <c r="AC192" s="14">
        <f t="shared" si="2"/>
        <v>0</v>
      </c>
      <c r="AD192" s="27">
        <f t="shared" si="3"/>
        <v>0.01295647668</v>
      </c>
      <c r="AE192" s="28" t="str">
        <f t="shared" si="4"/>
        <v>#N/A</v>
      </c>
      <c r="AF192" s="27">
        <f t="shared" si="5"/>
        <v>0.2450169134</v>
      </c>
      <c r="AG192" s="27">
        <f t="shared" si="6"/>
        <v>0.1664869612</v>
      </c>
      <c r="AH192" s="28" t="str">
        <f t="shared" si="7"/>
        <v>#N/A</v>
      </c>
      <c r="AI192" s="27">
        <f t="shared" si="8"/>
        <v>0.03766160331</v>
      </c>
      <c r="AJ192" s="27">
        <f t="shared" si="9"/>
        <v>0.09526823824</v>
      </c>
      <c r="AK192" s="27">
        <f t="shared" si="10"/>
        <v>0.4783790822</v>
      </c>
      <c r="AL192" s="27">
        <f t="shared" si="11"/>
        <v>0.6076451256</v>
      </c>
      <c r="AM192" s="28" t="str">
        <f t="shared" si="12"/>
        <v>#N/A</v>
      </c>
      <c r="AN192" s="27">
        <f t="shared" si="13"/>
        <v>0.07973036167</v>
      </c>
      <c r="AO192" s="27">
        <f t="shared" si="14"/>
        <v>0.0987086596</v>
      </c>
      <c r="AP192" s="27">
        <f t="shared" si="15"/>
        <v>0.8886558505</v>
      </c>
      <c r="AQ192" s="27">
        <f t="shared" si="16"/>
        <v>1.118326186</v>
      </c>
      <c r="AR192" s="28" t="str">
        <f t="shared" si="17"/>
        <v>#N/A</v>
      </c>
      <c r="AS192" s="27">
        <f t="shared" si="18"/>
        <v>0.09595030688</v>
      </c>
      <c r="AT192" s="27">
        <f t="shared" si="19"/>
        <v>0.09762702932</v>
      </c>
      <c r="AU192" s="27">
        <f t="shared" si="20"/>
        <v>2.324992463</v>
      </c>
      <c r="AV192" s="27">
        <f t="shared" si="21"/>
        <v>3.226905076</v>
      </c>
      <c r="AW192" s="28" t="str">
        <f t="shared" si="22"/>
        <v>#N/A</v>
      </c>
      <c r="AX192" s="27">
        <f t="shared" si="23"/>
        <v>0.09207331952</v>
      </c>
      <c r="AY192" s="27">
        <f t="shared" si="24"/>
        <v>0.09867262526</v>
      </c>
    </row>
    <row r="193" ht="15.75" customHeight="1">
      <c r="Y193" s="24">
        <v>43770.0</v>
      </c>
      <c r="Z193" s="40">
        <v>0.0051</v>
      </c>
      <c r="AA193" s="26">
        <f t="shared" si="1"/>
        <v>1023.470404</v>
      </c>
      <c r="AB193" s="41">
        <v>0.0352</v>
      </c>
      <c r="AC193" s="14">
        <f t="shared" si="2"/>
        <v>0</v>
      </c>
      <c r="AD193" s="27">
        <f t="shared" si="3"/>
        <v>0.01295647668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1132.265308</v>
      </c>
      <c r="AB194" s="41">
        <v>0.1063</v>
      </c>
      <c r="AC194" s="14">
        <f t="shared" si="2"/>
        <v>0</v>
      </c>
      <c r="AD194" s="27">
        <f t="shared" si="3"/>
        <v>0.01295647668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1089.692132</v>
      </c>
      <c r="AB195" s="41">
        <v>-0.0376</v>
      </c>
      <c r="AC195" s="14">
        <f t="shared" si="2"/>
        <v>-0.0376</v>
      </c>
      <c r="AD195" s="27">
        <f t="shared" si="3"/>
        <v>0.01295647668</v>
      </c>
      <c r="AE195" s="28">
        <f t="shared" si="4"/>
        <v>-0.0376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42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92.95</v>
      </c>
      <c r="AB3" s="25">
        <v>-0.0705</v>
      </c>
      <c r="AC3" s="14">
        <f t="shared" ref="AC3:AC195" si="2">AA3/MAX($AA$3:AA3)-1</f>
        <v>0</v>
      </c>
      <c r="AD3" s="27">
        <f t="shared" ref="AD3:AD195" si="3">AVERAGE($AB$3:$AB$196)</f>
        <v>0.009983090638</v>
      </c>
      <c r="AE3" s="28">
        <f t="shared" ref="AE3:AE195" si="4">IF(AB3&lt;0,AB3,NA())</f>
        <v>-0.0705</v>
      </c>
      <c r="AH3" s="29" t="str">
        <f>"Evolução de R$ 100: " &amp; $AB$2</f>
        <v>Evolução de R$ 100: IBOV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107.41302</v>
      </c>
      <c r="AB4" s="25">
        <v>0.1556</v>
      </c>
      <c r="AC4" s="14">
        <f t="shared" si="2"/>
        <v>0</v>
      </c>
      <c r="AD4" s="27">
        <f t="shared" si="3"/>
        <v>0.009983090638</v>
      </c>
      <c r="AE4" s="28" t="str">
        <f t="shared" si="4"/>
        <v>#N/A</v>
      </c>
      <c r="AH4" s="29" t="str">
        <f>"Retorno Mensal: "&amp; $AB$2</f>
        <v>Retorno Mensal: IBOV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101.580493</v>
      </c>
      <c r="AB5" s="25">
        <v>-0.0543</v>
      </c>
      <c r="AC5" s="14">
        <f t="shared" si="2"/>
        <v>-0.0543</v>
      </c>
      <c r="AD5" s="27">
        <f t="shared" si="3"/>
        <v>0.009983090638</v>
      </c>
      <c r="AE5" s="28">
        <f t="shared" si="4"/>
        <v>-0.0543</v>
      </c>
      <c r="AH5" s="29" t="str">
        <f>"Retorno em 12 meses corridos: " &amp; $AB$2</f>
        <v>Retorno em 12 meses corridos: IBOV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94.83554828</v>
      </c>
      <c r="AB6" s="25">
        <v>-0.0664</v>
      </c>
      <c r="AC6" s="14">
        <f t="shared" si="2"/>
        <v>-0.11709448</v>
      </c>
      <c r="AD6" s="27">
        <f t="shared" si="3"/>
        <v>0.009983090638</v>
      </c>
      <c r="AE6" s="28">
        <f t="shared" si="4"/>
        <v>-0.0664</v>
      </c>
      <c r="AH6" s="29" t="str">
        <f>"Risco em 12 meses corridos: "&amp; $AB$2</f>
        <v>Risco em 12 meses corridos: IBOV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96.22963084</v>
      </c>
      <c r="AB7" s="25">
        <v>0.0147</v>
      </c>
      <c r="AC7" s="14">
        <f t="shared" si="2"/>
        <v>-0.1041157689</v>
      </c>
      <c r="AD7" s="27">
        <f t="shared" si="3"/>
        <v>0.009983090638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95.63300713</v>
      </c>
      <c r="AB8" s="25">
        <v>-0.0062</v>
      </c>
      <c r="AC8" s="14">
        <f t="shared" si="2"/>
        <v>-0.1096702511</v>
      </c>
      <c r="AD8" s="27">
        <f t="shared" si="3"/>
        <v>0.009983090638</v>
      </c>
      <c r="AE8" s="28">
        <f t="shared" si="4"/>
        <v>-0.0062</v>
      </c>
    </row>
    <row r="9">
      <c r="X9" s="30"/>
      <c r="Y9" s="24">
        <v>38169.0</v>
      </c>
      <c r="Z9" s="25">
        <v>0.0091</v>
      </c>
      <c r="AA9" s="26">
        <f t="shared" si="1"/>
        <v>99.42007421</v>
      </c>
      <c r="AB9" s="25">
        <v>0.0396</v>
      </c>
      <c r="AC9" s="14">
        <f t="shared" si="2"/>
        <v>-0.07441319303</v>
      </c>
      <c r="AD9" s="27">
        <f t="shared" si="3"/>
        <v>0.009983090638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107.0654779</v>
      </c>
      <c r="AB10" s="25">
        <v>0.0769</v>
      </c>
      <c r="AC10" s="14">
        <f t="shared" si="2"/>
        <v>-0.003235567576</v>
      </c>
      <c r="AD10" s="27">
        <f t="shared" si="3"/>
        <v>0.009983090638</v>
      </c>
      <c r="AE10" s="28" t="str">
        <f t="shared" si="4"/>
        <v>#N/A</v>
      </c>
    </row>
    <row r="11">
      <c r="Y11" s="24">
        <v>38231.0</v>
      </c>
      <c r="Z11" s="25">
        <v>0.0033</v>
      </c>
      <c r="AA11" s="26">
        <f t="shared" si="1"/>
        <v>120.5771412</v>
      </c>
      <c r="AB11" s="25">
        <v>0.1262</v>
      </c>
      <c r="AC11" s="14">
        <f t="shared" si="2"/>
        <v>0</v>
      </c>
      <c r="AD11" s="27">
        <f t="shared" si="3"/>
        <v>0.009983090638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115.271747</v>
      </c>
      <c r="AB12" s="25">
        <v>-0.044</v>
      </c>
      <c r="AC12" s="14">
        <f t="shared" si="2"/>
        <v>-0.044</v>
      </c>
      <c r="AD12" s="27">
        <f t="shared" si="3"/>
        <v>0.009983090638</v>
      </c>
      <c r="AE12" s="28">
        <f t="shared" si="4"/>
        <v>-0.044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121.8537638</v>
      </c>
      <c r="AB13" s="25">
        <v>0.0571</v>
      </c>
      <c r="AC13" s="14">
        <f t="shared" si="2"/>
        <v>0</v>
      </c>
      <c r="AD13" s="27">
        <f t="shared" si="3"/>
        <v>0.009983090638</v>
      </c>
      <c r="AE13" s="28" t="str">
        <f t="shared" si="4"/>
        <v>#N/A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SUMPRODUCT(PRODUCT(AB3:AB195+1)-1)</f>
        <v>3.729381614</v>
      </c>
      <c r="AO13" s="34"/>
      <c r="AP13" s="34" t="s">
        <v>32</v>
      </c>
      <c r="AQ13" s="27">
        <f>SUMPRODUCT(PRODUCT(Z3:Z195+1)-1)</f>
        <v>1.389471122</v>
      </c>
    </row>
    <row r="14">
      <c r="Y14" s="24">
        <v>38322.0</v>
      </c>
      <c r="Z14" s="25">
        <v>0.0086</v>
      </c>
      <c r="AA14" s="26">
        <f t="shared" si="1"/>
        <v>127.7271152</v>
      </c>
      <c r="AB14" s="35">
        <v>0.0482</v>
      </c>
      <c r="AC14" s="14">
        <f t="shared" si="2"/>
        <v>0</v>
      </c>
      <c r="AD14" s="27">
        <f t="shared" si="3"/>
        <v>0.009983090638</v>
      </c>
      <c r="AE14" s="28" t="str">
        <f t="shared" si="4"/>
        <v>#N/A</v>
      </c>
      <c r="AF14" s="36">
        <f t="shared" ref="AF14:AF192" si="5">SUMPRODUCT(PRODUCT(AB3:AB14+1)-1)</f>
        <v>0.2772711518</v>
      </c>
      <c r="AG14" s="27">
        <f t="shared" ref="AG14:AG192" si="6">AVERAGE($AF$14:$AF$288)</f>
        <v>0.1263876623</v>
      </c>
      <c r="AH14" s="37" t="str">
        <f t="shared" ref="AH14:AH192" si="7">IF(AF14&lt;0,AF14,NA())</f>
        <v>#N/A</v>
      </c>
      <c r="AI14" s="36">
        <f t="shared" ref="AI14:AI192" si="8">STDEV(AB3:AB14)*SQRT(12)</f>
        <v>0.2586650677</v>
      </c>
      <c r="AJ14" s="27">
        <f t="shared" ref="AJ14:AJ192" si="9">AVERAGE($AI$14:$AI$288)</f>
        <v>0.2047595158</v>
      </c>
      <c r="AK14" s="27"/>
      <c r="AL14" s="19"/>
      <c r="AM14" s="34" t="s">
        <v>33</v>
      </c>
      <c r="AN14" s="27">
        <f>(1+AN13)^(12/COUNTA(AB3:AB288))-1</f>
        <v>0.1014296104</v>
      </c>
      <c r="AO14" s="34"/>
      <c r="AP14" s="34" t="s">
        <v>33</v>
      </c>
      <c r="AQ14" s="27">
        <f>(1+AQ13)^(12/COUNTA(Z3:Z195))-1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146.5413192</v>
      </c>
      <c r="AB15" s="25">
        <v>0.1473</v>
      </c>
      <c r="AC15" s="14">
        <f t="shared" si="2"/>
        <v>0</v>
      </c>
      <c r="AD15" s="27">
        <f t="shared" si="3"/>
        <v>0.009983090638</v>
      </c>
      <c r="AE15" s="28" t="str">
        <f t="shared" si="4"/>
        <v>#N/A</v>
      </c>
      <c r="AF15" s="27">
        <f t="shared" si="5"/>
        <v>0.5765607235</v>
      </c>
      <c r="AG15" s="27">
        <f t="shared" si="6"/>
        <v>0.1263876623</v>
      </c>
      <c r="AH15" s="28" t="str">
        <f t="shared" si="7"/>
        <v>#N/A</v>
      </c>
      <c r="AI15" s="27">
        <f t="shared" si="8"/>
        <v>0.2643437483</v>
      </c>
      <c r="AJ15" s="27">
        <f t="shared" si="9"/>
        <v>0.2047595158</v>
      </c>
      <c r="AK15" s="27"/>
      <c r="AL15" s="19"/>
      <c r="AM15" s="34" t="s">
        <v>34</v>
      </c>
      <c r="AN15" s="27">
        <f>STDEV(AB3:AB195)*SQRT(12)</f>
        <v>0.213659201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147.405913</v>
      </c>
      <c r="AB16" s="25">
        <v>0.0059</v>
      </c>
      <c r="AC16" s="14">
        <f t="shared" si="2"/>
        <v>0</v>
      </c>
      <c r="AD16" s="27">
        <f t="shared" si="3"/>
        <v>0.009983090638</v>
      </c>
      <c r="AE16" s="28" t="str">
        <f t="shared" si="4"/>
        <v>#N/A</v>
      </c>
      <c r="AF16" s="27">
        <f t="shared" si="5"/>
        <v>0.3723281687</v>
      </c>
      <c r="AG16" s="27">
        <f t="shared" si="6"/>
        <v>0.1263876623</v>
      </c>
      <c r="AH16" s="28" t="str">
        <f t="shared" si="7"/>
        <v>#N/A</v>
      </c>
      <c r="AI16" s="27">
        <f t="shared" si="8"/>
        <v>0.2343731058</v>
      </c>
      <c r="AJ16" s="27">
        <f t="shared" si="9"/>
        <v>0.2047595158</v>
      </c>
      <c r="AK16" s="27"/>
      <c r="AL16" s="19"/>
      <c r="AM16" s="34" t="s">
        <v>35</v>
      </c>
      <c r="AN16" s="27">
        <f>MIN(AC3:AC196)</f>
        <v>-0.4959515297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144.8852719</v>
      </c>
      <c r="AB17" s="25">
        <v>-0.0171</v>
      </c>
      <c r="AC17" s="14">
        <f t="shared" si="2"/>
        <v>-0.0171</v>
      </c>
      <c r="AD17" s="27">
        <f t="shared" si="3"/>
        <v>0.009983090638</v>
      </c>
      <c r="AE17" s="28">
        <f t="shared" si="4"/>
        <v>-0.0171</v>
      </c>
      <c r="AF17" s="27">
        <f t="shared" si="5"/>
        <v>0.4263099895</v>
      </c>
      <c r="AG17" s="27">
        <f t="shared" si="6"/>
        <v>0.1263876623</v>
      </c>
      <c r="AH17" s="28" t="str">
        <f t="shared" si="7"/>
        <v>#N/A</v>
      </c>
      <c r="AI17" s="27">
        <f t="shared" si="8"/>
        <v>0.222652089</v>
      </c>
      <c r="AJ17" s="27">
        <f t="shared" si="9"/>
        <v>0.2047595158</v>
      </c>
      <c r="AK17" s="27"/>
      <c r="AL17" s="19"/>
      <c r="AM17" s="34" t="s">
        <v>36</v>
      </c>
      <c r="AN17" s="27">
        <f>MAX(AB3:AB195)</f>
        <v>0.1697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154.0999752</v>
      </c>
      <c r="AB18" s="25">
        <v>0.0636</v>
      </c>
      <c r="AC18" s="14">
        <f t="shared" si="2"/>
        <v>0</v>
      </c>
      <c r="AD18" s="27">
        <f t="shared" si="3"/>
        <v>0.009983090638</v>
      </c>
      <c r="AE18" s="28" t="str">
        <f t="shared" si="4"/>
        <v>#N/A</v>
      </c>
      <c r="AF18" s="27">
        <f t="shared" si="5"/>
        <v>0.62491785</v>
      </c>
      <c r="AG18" s="27">
        <f t="shared" si="6"/>
        <v>0.1263876623</v>
      </c>
      <c r="AH18" s="28" t="str">
        <f t="shared" si="7"/>
        <v>#N/A</v>
      </c>
      <c r="AI18" s="27">
        <f t="shared" si="8"/>
        <v>0.1964858265</v>
      </c>
      <c r="AJ18" s="27">
        <f t="shared" si="9"/>
        <v>0.2047595158</v>
      </c>
      <c r="AK18" s="27"/>
      <c r="AL18" s="19"/>
      <c r="AM18" s="34" t="s">
        <v>37</v>
      </c>
      <c r="AN18" s="27">
        <f>MIN(AB3:AB195)</f>
        <v>-0.248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139.4604776</v>
      </c>
      <c r="AB19" s="25">
        <v>-0.095</v>
      </c>
      <c r="AC19" s="14">
        <f t="shared" si="2"/>
        <v>-0.095</v>
      </c>
      <c r="AD19" s="27">
        <f t="shared" si="3"/>
        <v>0.009983090638</v>
      </c>
      <c r="AE19" s="28">
        <f t="shared" si="4"/>
        <v>-0.095</v>
      </c>
      <c r="AF19" s="27">
        <f t="shared" si="5"/>
        <v>0.4492467274</v>
      </c>
      <c r="AG19" s="27">
        <f t="shared" si="6"/>
        <v>0.1263876623</v>
      </c>
      <c r="AH19" s="28" t="str">
        <f t="shared" si="7"/>
        <v>#N/A</v>
      </c>
      <c r="AI19" s="27">
        <f t="shared" si="8"/>
        <v>0.2394544918</v>
      </c>
      <c r="AJ19" s="27">
        <f t="shared" si="9"/>
        <v>0.2047595158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139.8370209</v>
      </c>
      <c r="AB20" s="25">
        <v>0.0027</v>
      </c>
      <c r="AC20" s="14">
        <f t="shared" si="2"/>
        <v>-0.0925565</v>
      </c>
      <c r="AD20" s="27">
        <f t="shared" si="3"/>
        <v>0.009983090638</v>
      </c>
      <c r="AE20" s="28" t="str">
        <f t="shared" si="4"/>
        <v>#N/A</v>
      </c>
      <c r="AF20" s="27">
        <f t="shared" si="5"/>
        <v>0.4622254916</v>
      </c>
      <c r="AG20" s="27">
        <f t="shared" si="6"/>
        <v>0.1263876623</v>
      </c>
      <c r="AH20" s="28" t="str">
        <f t="shared" si="7"/>
        <v>#N/A</v>
      </c>
      <c r="AI20" s="27">
        <f t="shared" si="8"/>
        <v>0.2380041023</v>
      </c>
      <c r="AJ20" s="27">
        <f t="shared" si="9"/>
        <v>0.2047595158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141.5430325</v>
      </c>
      <c r="AB21" s="25">
        <v>0.0122</v>
      </c>
      <c r="AC21" s="14">
        <f t="shared" si="2"/>
        <v>-0.0814856893</v>
      </c>
      <c r="AD21" s="27">
        <f t="shared" si="3"/>
        <v>0.009983090638</v>
      </c>
      <c r="AE21" s="28" t="str">
        <f t="shared" si="4"/>
        <v>#N/A</v>
      </c>
      <c r="AF21" s="27">
        <f t="shared" si="5"/>
        <v>0.4236866512</v>
      </c>
      <c r="AG21" s="27">
        <f t="shared" si="6"/>
        <v>0.1263876623</v>
      </c>
      <c r="AH21" s="28" t="str">
        <f t="shared" si="7"/>
        <v>#N/A</v>
      </c>
      <c r="AI21" s="27">
        <f t="shared" si="8"/>
        <v>0.2389118514</v>
      </c>
      <c r="AJ21" s="27">
        <f t="shared" si="9"/>
        <v>0.2047595158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138.3158514</v>
      </c>
      <c r="AB22" s="25">
        <v>-0.0228</v>
      </c>
      <c r="AC22" s="14">
        <f t="shared" si="2"/>
        <v>-0.1024278156</v>
      </c>
      <c r="AD22" s="27">
        <f t="shared" si="3"/>
        <v>0.009983090638</v>
      </c>
      <c r="AE22" s="28">
        <f t="shared" si="4"/>
        <v>-0.0228</v>
      </c>
      <c r="AF22" s="27">
        <f t="shared" si="5"/>
        <v>0.2918809505</v>
      </c>
      <c r="AG22" s="27">
        <f t="shared" si="6"/>
        <v>0.1263876623</v>
      </c>
      <c r="AH22" s="28" t="str">
        <f t="shared" si="7"/>
        <v>#N/A</v>
      </c>
      <c r="AI22" s="27">
        <f t="shared" si="8"/>
        <v>0.2392738769</v>
      </c>
      <c r="AJ22" s="27">
        <f t="shared" si="9"/>
        <v>0.2047595158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139.1457465</v>
      </c>
      <c r="AB23" s="25">
        <v>0.006</v>
      </c>
      <c r="AC23" s="14">
        <f t="shared" si="2"/>
        <v>-0.09704238248</v>
      </c>
      <c r="AD23" s="27">
        <f t="shared" si="3"/>
        <v>0.009983090638</v>
      </c>
      <c r="AE23" s="28" t="str">
        <f t="shared" si="4"/>
        <v>#N/A</v>
      </c>
      <c r="AF23" s="27">
        <f t="shared" si="5"/>
        <v>0.1539977235</v>
      </c>
      <c r="AG23" s="27">
        <f t="shared" si="6"/>
        <v>0.1263876623</v>
      </c>
      <c r="AH23" s="28" t="str">
        <f t="shared" si="7"/>
        <v>#N/A</v>
      </c>
      <c r="AI23" s="27">
        <f t="shared" si="8"/>
        <v>0.2116996736</v>
      </c>
      <c r="AJ23" s="27">
        <f t="shared" si="9"/>
        <v>0.2047595158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149.8877981</v>
      </c>
      <c r="AB24" s="25">
        <v>0.0772</v>
      </c>
      <c r="AC24" s="14">
        <f t="shared" si="2"/>
        <v>-0.0273340544</v>
      </c>
      <c r="AD24" s="27">
        <f t="shared" si="3"/>
        <v>0.009983090638</v>
      </c>
      <c r="AE24" s="28" t="str">
        <f t="shared" si="4"/>
        <v>#N/A</v>
      </c>
      <c r="AF24" s="27">
        <f t="shared" si="5"/>
        <v>0.3002995269</v>
      </c>
      <c r="AG24" s="27">
        <f t="shared" si="6"/>
        <v>0.1263876623</v>
      </c>
      <c r="AH24" s="28" t="str">
        <f t="shared" si="7"/>
        <v>#N/A</v>
      </c>
      <c r="AI24" s="27">
        <f t="shared" si="8"/>
        <v>0.2103683069</v>
      </c>
      <c r="AJ24" s="27">
        <f t="shared" si="9"/>
        <v>0.2047595158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160.0801684</v>
      </c>
      <c r="AB25" s="25">
        <v>0.068</v>
      </c>
      <c r="AC25" s="14">
        <f t="shared" si="2"/>
        <v>0</v>
      </c>
      <c r="AD25" s="27">
        <f t="shared" si="3"/>
        <v>0.009983090638</v>
      </c>
      <c r="AE25" s="28" t="str">
        <f t="shared" si="4"/>
        <v>#N/A</v>
      </c>
      <c r="AF25" s="27">
        <f t="shared" si="5"/>
        <v>0.3137072129</v>
      </c>
      <c r="AG25" s="27">
        <f t="shared" si="6"/>
        <v>0.1263876623</v>
      </c>
      <c r="AH25" s="28" t="str">
        <f t="shared" si="7"/>
        <v>#N/A</v>
      </c>
      <c r="AI25" s="27">
        <f t="shared" si="8"/>
        <v>0.2125233249</v>
      </c>
      <c r="AJ25" s="27">
        <f t="shared" si="9"/>
        <v>0.2047595158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169.7810266</v>
      </c>
      <c r="AB26" s="35">
        <v>0.0606</v>
      </c>
      <c r="AC26" s="14">
        <f t="shared" si="2"/>
        <v>0</v>
      </c>
      <c r="AD26" s="27">
        <f t="shared" si="3"/>
        <v>0.009983090638</v>
      </c>
      <c r="AE26" s="28" t="str">
        <f t="shared" si="4"/>
        <v>#N/A</v>
      </c>
      <c r="AF26" s="36">
        <f t="shared" si="5"/>
        <v>0.329248111</v>
      </c>
      <c r="AG26" s="27">
        <f t="shared" si="6"/>
        <v>0.1263876623</v>
      </c>
      <c r="AH26" s="37" t="str">
        <f t="shared" si="7"/>
        <v>#N/A</v>
      </c>
      <c r="AI26" s="36">
        <f t="shared" si="8"/>
        <v>0.2143738705</v>
      </c>
      <c r="AJ26" s="27">
        <f t="shared" si="9"/>
        <v>0.2047595158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170.4261945</v>
      </c>
      <c r="AB27" s="25">
        <v>0.0038</v>
      </c>
      <c r="AC27" s="14">
        <f t="shared" si="2"/>
        <v>0</v>
      </c>
      <c r="AD27" s="27">
        <f t="shared" si="3"/>
        <v>0.009983090638</v>
      </c>
      <c r="AE27" s="28" t="str">
        <f t="shared" si="4"/>
        <v>#N/A</v>
      </c>
      <c r="AF27" s="27">
        <f t="shared" si="5"/>
        <v>0.1629907207</v>
      </c>
      <c r="AG27" s="27">
        <f t="shared" si="6"/>
        <v>0.1263876623</v>
      </c>
      <c r="AH27" s="28" t="str">
        <f t="shared" si="7"/>
        <v>#N/A</v>
      </c>
      <c r="AI27" s="27">
        <f t="shared" si="8"/>
        <v>0.1687654289</v>
      </c>
      <c r="AJ27" s="27">
        <f t="shared" si="9"/>
        <v>0.2047595158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167.5630344</v>
      </c>
      <c r="AB28" s="25">
        <v>-0.0168</v>
      </c>
      <c r="AC28" s="14">
        <f t="shared" si="2"/>
        <v>-0.0168</v>
      </c>
      <c r="AD28" s="27">
        <f t="shared" si="3"/>
        <v>0.009983090638</v>
      </c>
      <c r="AE28" s="28">
        <f t="shared" si="4"/>
        <v>-0.0168</v>
      </c>
      <c r="AF28" s="27">
        <f t="shared" si="5"/>
        <v>0.1367456771</v>
      </c>
      <c r="AG28" s="27">
        <f t="shared" si="6"/>
        <v>0.1263876623</v>
      </c>
      <c r="AH28" s="28" t="str">
        <f t="shared" si="7"/>
        <v>#N/A</v>
      </c>
      <c r="AI28" s="27">
        <f t="shared" si="8"/>
        <v>0.171424216</v>
      </c>
      <c r="AJ28" s="27">
        <f t="shared" si="9"/>
        <v>0.2047595158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174.8687827</v>
      </c>
      <c r="AB29" s="25">
        <v>0.0436</v>
      </c>
      <c r="AC29" s="14">
        <f t="shared" si="2"/>
        <v>0</v>
      </c>
      <c r="AD29" s="27">
        <f t="shared" si="3"/>
        <v>0.009983090638</v>
      </c>
      <c r="AE29" s="28" t="str">
        <f t="shared" si="4"/>
        <v>#N/A</v>
      </c>
      <c r="AF29" s="27">
        <f t="shared" si="5"/>
        <v>0.206946575</v>
      </c>
      <c r="AG29" s="27">
        <f t="shared" si="6"/>
        <v>0.1263876623</v>
      </c>
      <c r="AH29" s="28" t="str">
        <f t="shared" si="7"/>
        <v>#N/A</v>
      </c>
      <c r="AI29" s="27">
        <f t="shared" si="8"/>
        <v>0.1709810277</v>
      </c>
      <c r="AJ29" s="27">
        <f t="shared" si="9"/>
        <v>0.2047595158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186.899755</v>
      </c>
      <c r="AB30" s="25">
        <v>0.0688</v>
      </c>
      <c r="AC30" s="14">
        <f t="shared" si="2"/>
        <v>0</v>
      </c>
      <c r="AD30" s="27">
        <f t="shared" si="3"/>
        <v>0.009983090638</v>
      </c>
      <c r="AE30" s="28" t="str">
        <f t="shared" si="4"/>
        <v>#N/A</v>
      </c>
      <c r="AF30" s="27">
        <f t="shared" si="5"/>
        <v>0.2128474045</v>
      </c>
      <c r="AG30" s="27">
        <f t="shared" si="6"/>
        <v>0.1263876623</v>
      </c>
      <c r="AH30" s="28" t="str">
        <f t="shared" si="7"/>
        <v>#N/A</v>
      </c>
      <c r="AI30" s="27">
        <f t="shared" si="8"/>
        <v>0.1726009876</v>
      </c>
      <c r="AJ30" s="27">
        <f t="shared" si="9"/>
        <v>0.2047595158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199.5528684</v>
      </c>
      <c r="AB31" s="25">
        <v>0.0677</v>
      </c>
      <c r="AC31" s="14">
        <f t="shared" si="2"/>
        <v>0</v>
      </c>
      <c r="AD31" s="27">
        <f t="shared" si="3"/>
        <v>0.009983090638</v>
      </c>
      <c r="AE31" s="28" t="str">
        <f t="shared" si="4"/>
        <v>#N/A</v>
      </c>
      <c r="AF31" s="27">
        <f t="shared" si="5"/>
        <v>0.4308919047</v>
      </c>
      <c r="AG31" s="27">
        <f t="shared" si="6"/>
        <v>0.1263876623</v>
      </c>
      <c r="AH31" s="28" t="str">
        <f t="shared" si="7"/>
        <v>#N/A</v>
      </c>
      <c r="AI31" s="27">
        <f t="shared" si="8"/>
        <v>0.1279735342</v>
      </c>
      <c r="AJ31" s="27">
        <f t="shared" si="9"/>
        <v>0.2047595158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207.6547148</v>
      </c>
      <c r="AB32" s="25">
        <v>0.0406</v>
      </c>
      <c r="AC32" s="14">
        <f t="shared" si="2"/>
        <v>0</v>
      </c>
      <c r="AD32" s="27">
        <f t="shared" si="3"/>
        <v>0.009983090638</v>
      </c>
      <c r="AE32" s="28" t="str">
        <f t="shared" si="4"/>
        <v>#N/A</v>
      </c>
      <c r="AF32" s="27">
        <f t="shared" si="5"/>
        <v>0.484976679</v>
      </c>
      <c r="AG32" s="27">
        <f t="shared" si="6"/>
        <v>0.1263876623</v>
      </c>
      <c r="AH32" s="28" t="str">
        <f t="shared" si="7"/>
        <v>#N/A</v>
      </c>
      <c r="AI32" s="27">
        <f t="shared" si="8"/>
        <v>0.1244201496</v>
      </c>
      <c r="AJ32" s="27">
        <f t="shared" si="9"/>
        <v>0.2047595158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206.8448614</v>
      </c>
      <c r="AB33" s="25">
        <v>-0.0039</v>
      </c>
      <c r="AC33" s="14">
        <f t="shared" si="2"/>
        <v>-0.0039</v>
      </c>
      <c r="AD33" s="27">
        <f t="shared" si="3"/>
        <v>0.009983090638</v>
      </c>
      <c r="AE33" s="28">
        <f t="shared" si="4"/>
        <v>-0.0039</v>
      </c>
      <c r="AF33" s="27">
        <f t="shared" si="5"/>
        <v>0.461356718</v>
      </c>
      <c r="AG33" s="27">
        <f t="shared" si="6"/>
        <v>0.1263876623</v>
      </c>
      <c r="AH33" s="28" t="str">
        <f t="shared" si="7"/>
        <v>#N/A</v>
      </c>
      <c r="AI33" s="27">
        <f t="shared" si="8"/>
        <v>0.1284834337</v>
      </c>
      <c r="AJ33" s="27">
        <f t="shared" si="9"/>
        <v>0.2047595158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208.5823583</v>
      </c>
      <c r="AB34" s="25">
        <v>0.0084</v>
      </c>
      <c r="AC34" s="14">
        <f t="shared" si="2"/>
        <v>0</v>
      </c>
      <c r="AD34" s="27">
        <f t="shared" si="3"/>
        <v>0.009983090638</v>
      </c>
      <c r="AE34" s="28" t="str">
        <f t="shared" si="4"/>
        <v>#N/A</v>
      </c>
      <c r="AF34" s="27">
        <f t="shared" si="5"/>
        <v>0.5080148531</v>
      </c>
      <c r="AG34" s="27">
        <f t="shared" si="6"/>
        <v>0.1263876623</v>
      </c>
      <c r="AH34" s="28" t="str">
        <f t="shared" si="7"/>
        <v>#N/A</v>
      </c>
      <c r="AI34" s="27">
        <f t="shared" si="8"/>
        <v>0.1170518145</v>
      </c>
      <c r="AJ34" s="27">
        <f t="shared" si="9"/>
        <v>0.2047595158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230.8380959</v>
      </c>
      <c r="AB35" s="25">
        <v>0.1067</v>
      </c>
      <c r="AC35" s="14">
        <f t="shared" si="2"/>
        <v>0</v>
      </c>
      <c r="AD35" s="27">
        <f t="shared" si="3"/>
        <v>0.009983090638</v>
      </c>
      <c r="AE35" s="28" t="str">
        <f t="shared" si="4"/>
        <v>#N/A</v>
      </c>
      <c r="AF35" s="27">
        <f t="shared" si="5"/>
        <v>0.6589662405</v>
      </c>
      <c r="AG35" s="27">
        <f t="shared" si="6"/>
        <v>0.1263876623</v>
      </c>
      <c r="AH35" s="28" t="str">
        <f t="shared" si="7"/>
        <v>#N/A</v>
      </c>
      <c r="AI35" s="27">
        <f t="shared" si="8"/>
        <v>0.1318969949</v>
      </c>
      <c r="AJ35" s="27">
        <f t="shared" si="9"/>
        <v>0.2047595158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249.3513112</v>
      </c>
      <c r="AB36" s="25">
        <v>0.0802</v>
      </c>
      <c r="AC36" s="14">
        <f t="shared" si="2"/>
        <v>0</v>
      </c>
      <c r="AD36" s="27">
        <f t="shared" si="3"/>
        <v>0.009983090638</v>
      </c>
      <c r="AE36" s="28" t="str">
        <f t="shared" si="4"/>
        <v>#N/A</v>
      </c>
      <c r="AF36" s="27">
        <f t="shared" si="5"/>
        <v>0.6635864584</v>
      </c>
      <c r="AG36" s="27">
        <f t="shared" si="6"/>
        <v>0.1263876623</v>
      </c>
      <c r="AH36" s="28" t="str">
        <f t="shared" si="7"/>
        <v>#N/A</v>
      </c>
      <c r="AI36" s="27">
        <f t="shared" si="8"/>
        <v>0.1327589031</v>
      </c>
      <c r="AJ36" s="27">
        <f t="shared" si="9"/>
        <v>0.2047595158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240.5242748</v>
      </c>
      <c r="AB37" s="25">
        <v>-0.0354</v>
      </c>
      <c r="AC37" s="14">
        <f t="shared" si="2"/>
        <v>-0.0354</v>
      </c>
      <c r="AD37" s="27">
        <f t="shared" si="3"/>
        <v>0.009983090638</v>
      </c>
      <c r="AE37" s="28">
        <f t="shared" si="4"/>
        <v>-0.0354</v>
      </c>
      <c r="AF37" s="27">
        <f t="shared" si="5"/>
        <v>0.5025238743</v>
      </c>
      <c r="AG37" s="27">
        <f t="shared" si="6"/>
        <v>0.1263876623</v>
      </c>
      <c r="AH37" s="28" t="str">
        <f t="shared" si="7"/>
        <v>#N/A</v>
      </c>
      <c r="AI37" s="27">
        <f t="shared" si="8"/>
        <v>0.1513157175</v>
      </c>
      <c r="AJ37" s="27">
        <f t="shared" si="9"/>
        <v>0.2047595158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243.8916146</v>
      </c>
      <c r="AB38" s="35">
        <v>0.014</v>
      </c>
      <c r="AC38" s="14">
        <f t="shared" si="2"/>
        <v>-0.0218956</v>
      </c>
      <c r="AD38" s="27">
        <f t="shared" si="3"/>
        <v>0.009983090638</v>
      </c>
      <c r="AE38" s="28" t="str">
        <f t="shared" si="4"/>
        <v>#N/A</v>
      </c>
      <c r="AF38" s="36">
        <f t="shared" si="5"/>
        <v>0.4365068909</v>
      </c>
      <c r="AG38" s="27">
        <f t="shared" si="6"/>
        <v>0.1263876623</v>
      </c>
      <c r="AH38" s="37" t="str">
        <f t="shared" si="7"/>
        <v>#N/A</v>
      </c>
      <c r="AI38" s="36">
        <f t="shared" si="8"/>
        <v>0.1500053908</v>
      </c>
      <c r="AJ38" s="27">
        <f t="shared" si="9"/>
        <v>0.2047595158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227.1118715</v>
      </c>
      <c r="AB39" s="25">
        <v>-0.0688</v>
      </c>
      <c r="AC39" s="14">
        <f t="shared" si="2"/>
        <v>-0.08918918272</v>
      </c>
      <c r="AD39" s="27">
        <f t="shared" si="3"/>
        <v>0.009983090638</v>
      </c>
      <c r="AE39" s="28">
        <f t="shared" si="4"/>
        <v>-0.0688</v>
      </c>
      <c r="AF39" s="27">
        <f t="shared" si="5"/>
        <v>0.3326112939</v>
      </c>
      <c r="AG39" s="27">
        <f t="shared" si="6"/>
        <v>0.1263876623</v>
      </c>
      <c r="AH39" s="28" t="str">
        <f t="shared" si="7"/>
        <v>#N/A</v>
      </c>
      <c r="AI39" s="27">
        <f t="shared" si="8"/>
        <v>0.1793212126</v>
      </c>
      <c r="AJ39" s="27">
        <f t="shared" si="9"/>
        <v>0.2047595158</v>
      </c>
      <c r="AK39" s="27">
        <f t="shared" ref="AK39:AK192" si="10">SUMPRODUCT(PRODUCT(AB3:AB38+1)-1)</f>
        <v>1.438916146</v>
      </c>
      <c r="AL39" s="27">
        <f t="shared" ref="AL39:AL192" si="11">AVERAGE($AK$39:$AK$281)</f>
        <v>0.3132615716</v>
      </c>
      <c r="AM39" s="28" t="str">
        <f t="shared" ref="AM39:AM192" si="12">IF(AK39&lt;0,AK39,NA())</f>
        <v>#N/A</v>
      </c>
      <c r="AN39" s="27">
        <f t="shared" ref="AN39:AN192" si="13">STDEV(AB3:AB38)*SQRT(12)</f>
        <v>0.2066282201</v>
      </c>
      <c r="AO39" s="27">
        <f t="shared" ref="AO39:AO192" si="14">AVERAGE($AN$39:$AN$288)</f>
        <v>0.2166468438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242.3737893</v>
      </c>
      <c r="AB40" s="25">
        <v>0.0672</v>
      </c>
      <c r="AC40" s="14">
        <f t="shared" si="2"/>
        <v>-0.0279826958</v>
      </c>
      <c r="AD40" s="27">
        <f t="shared" si="3"/>
        <v>0.009983090638</v>
      </c>
      <c r="AE40" s="28" t="str">
        <f t="shared" si="4"/>
        <v>#N/A</v>
      </c>
      <c r="AF40" s="27">
        <f t="shared" si="5"/>
        <v>0.4464633573</v>
      </c>
      <c r="AG40" s="27">
        <f t="shared" si="6"/>
        <v>0.1263876623</v>
      </c>
      <c r="AH40" s="28" t="str">
        <f t="shared" si="7"/>
        <v>#N/A</v>
      </c>
      <c r="AI40" s="27">
        <f t="shared" si="8"/>
        <v>0.1774074586</v>
      </c>
      <c r="AJ40" s="27">
        <f t="shared" si="9"/>
        <v>0.2047595158</v>
      </c>
      <c r="AK40" s="27">
        <f t="shared" si="10"/>
        <v>1.443376778</v>
      </c>
      <c r="AL40" s="27">
        <f t="shared" si="11"/>
        <v>0.3132615716</v>
      </c>
      <c r="AM40" s="28" t="str">
        <f t="shared" si="12"/>
        <v>#N/A</v>
      </c>
      <c r="AN40" s="27">
        <f t="shared" si="13"/>
        <v>0.2063560333</v>
      </c>
      <c r="AO40" s="27">
        <f t="shared" si="14"/>
        <v>0.2166468438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232.7515499</v>
      </c>
      <c r="AB41" s="25">
        <v>-0.0397</v>
      </c>
      <c r="AC41" s="14">
        <f t="shared" si="2"/>
        <v>-0.06657178278</v>
      </c>
      <c r="AD41" s="27">
        <f t="shared" si="3"/>
        <v>0.009983090638</v>
      </c>
      <c r="AE41" s="28">
        <f t="shared" si="4"/>
        <v>-0.0397</v>
      </c>
      <c r="AF41" s="27">
        <f t="shared" si="5"/>
        <v>0.3310068628</v>
      </c>
      <c r="AG41" s="27">
        <f t="shared" si="6"/>
        <v>0.1263876623</v>
      </c>
      <c r="AH41" s="28" t="str">
        <f t="shared" si="7"/>
        <v>#N/A</v>
      </c>
      <c r="AI41" s="27">
        <f t="shared" si="8"/>
        <v>0.1907388028</v>
      </c>
      <c r="AJ41" s="27">
        <f t="shared" si="9"/>
        <v>0.2047595158</v>
      </c>
      <c r="AK41" s="27">
        <f t="shared" si="10"/>
        <v>1.256465644</v>
      </c>
      <c r="AL41" s="27">
        <f t="shared" si="11"/>
        <v>0.3132615716</v>
      </c>
      <c r="AM41" s="28" t="str">
        <f t="shared" si="12"/>
        <v>#N/A</v>
      </c>
      <c r="AN41" s="27">
        <f t="shared" si="13"/>
        <v>0.1933399757</v>
      </c>
      <c r="AO41" s="27">
        <f t="shared" si="14"/>
        <v>0.2166468438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259.0990253</v>
      </c>
      <c r="AB42" s="25">
        <v>0.1132</v>
      </c>
      <c r="AC42" s="14">
        <f t="shared" si="2"/>
        <v>0</v>
      </c>
      <c r="AD42" s="27">
        <f t="shared" si="3"/>
        <v>0.009983090638</v>
      </c>
      <c r="AE42" s="28" t="str">
        <f t="shared" si="4"/>
        <v>#N/A</v>
      </c>
      <c r="AF42" s="27">
        <f t="shared" si="5"/>
        <v>0.3862994383</v>
      </c>
      <c r="AG42" s="27">
        <f t="shared" si="6"/>
        <v>0.1263876623</v>
      </c>
      <c r="AH42" s="28" t="str">
        <f t="shared" si="7"/>
        <v>#N/A</v>
      </c>
      <c r="AI42" s="27">
        <f t="shared" si="8"/>
        <v>0.2062737369</v>
      </c>
      <c r="AJ42" s="27">
        <f t="shared" si="9"/>
        <v>0.2047595158</v>
      </c>
      <c r="AK42" s="27">
        <f t="shared" si="10"/>
        <v>1.291301637</v>
      </c>
      <c r="AL42" s="27">
        <f t="shared" si="11"/>
        <v>0.3132615716</v>
      </c>
      <c r="AM42" s="28" t="str">
        <f t="shared" si="12"/>
        <v>#N/A</v>
      </c>
      <c r="AN42" s="27">
        <f t="shared" si="13"/>
        <v>0.1914785327</v>
      </c>
      <c r="AO42" s="27">
        <f t="shared" si="14"/>
        <v>0.2166468438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277.1323175</v>
      </c>
      <c r="AB43" s="25">
        <v>0.0696</v>
      </c>
      <c r="AC43" s="14">
        <f t="shared" si="2"/>
        <v>0</v>
      </c>
      <c r="AD43" s="27">
        <f t="shared" si="3"/>
        <v>0.009983090638</v>
      </c>
      <c r="AE43" s="28" t="str">
        <f t="shared" si="4"/>
        <v>#N/A</v>
      </c>
      <c r="AF43" s="27">
        <f t="shared" si="5"/>
        <v>0.3887663943</v>
      </c>
      <c r="AG43" s="27">
        <f t="shared" si="6"/>
        <v>0.1263876623</v>
      </c>
      <c r="AH43" s="28" t="str">
        <f t="shared" si="7"/>
        <v>#N/A</v>
      </c>
      <c r="AI43" s="27">
        <f t="shared" si="8"/>
        <v>0.2066691405</v>
      </c>
      <c r="AJ43" s="27">
        <f t="shared" si="9"/>
        <v>0.2047595158</v>
      </c>
      <c r="AK43" s="27">
        <f t="shared" si="10"/>
        <v>1.732087598</v>
      </c>
      <c r="AL43" s="27">
        <f t="shared" si="11"/>
        <v>0.3132615716</v>
      </c>
      <c r="AM43" s="28" t="str">
        <f t="shared" si="12"/>
        <v>#N/A</v>
      </c>
      <c r="AN43" s="27">
        <f t="shared" si="13"/>
        <v>0.1902372902</v>
      </c>
      <c r="AO43" s="27">
        <f t="shared" si="14"/>
        <v>0.2166468438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248.1997035</v>
      </c>
      <c r="AB44" s="25">
        <v>-0.1044</v>
      </c>
      <c r="AC44" s="14">
        <f t="shared" si="2"/>
        <v>-0.1044</v>
      </c>
      <c r="AD44" s="27">
        <f t="shared" si="3"/>
        <v>0.009983090638</v>
      </c>
      <c r="AE44" s="28">
        <f t="shared" si="4"/>
        <v>-0.1044</v>
      </c>
      <c r="AF44" s="27">
        <f t="shared" si="5"/>
        <v>0.1952519534</v>
      </c>
      <c r="AG44" s="27">
        <f t="shared" si="6"/>
        <v>0.1263876623</v>
      </c>
      <c r="AH44" s="28" t="str">
        <f t="shared" si="7"/>
        <v>#N/A</v>
      </c>
      <c r="AI44" s="27">
        <f t="shared" si="8"/>
        <v>0.2453067597</v>
      </c>
      <c r="AJ44" s="27">
        <f t="shared" si="9"/>
        <v>0.2047595158</v>
      </c>
      <c r="AK44" s="27">
        <f t="shared" si="10"/>
        <v>1.879906273</v>
      </c>
      <c r="AL44" s="27">
        <f t="shared" si="11"/>
        <v>0.3132615716</v>
      </c>
      <c r="AM44" s="28" t="str">
        <f t="shared" si="12"/>
        <v>#N/A</v>
      </c>
      <c r="AN44" s="27">
        <f t="shared" si="13"/>
        <v>0.1913861079</v>
      </c>
      <c r="AO44" s="27">
        <f t="shared" si="14"/>
        <v>0.2166468438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227.1523687</v>
      </c>
      <c r="AB45" s="25">
        <v>-0.0848</v>
      </c>
      <c r="AC45" s="14">
        <f t="shared" si="2"/>
        <v>-0.18034688</v>
      </c>
      <c r="AD45" s="27">
        <f t="shared" si="3"/>
        <v>0.009983090638</v>
      </c>
      <c r="AE45" s="28">
        <f t="shared" si="4"/>
        <v>-0.0848</v>
      </c>
      <c r="AF45" s="27">
        <f t="shared" si="5"/>
        <v>0.09817747994</v>
      </c>
      <c r="AG45" s="27">
        <f t="shared" si="6"/>
        <v>0.1263876623</v>
      </c>
      <c r="AH45" s="28" t="str">
        <f t="shared" si="7"/>
        <v>#N/A</v>
      </c>
      <c r="AI45" s="27">
        <f t="shared" si="8"/>
        <v>0.2654333335</v>
      </c>
      <c r="AJ45" s="27">
        <f t="shared" si="9"/>
        <v>0.2047595158</v>
      </c>
      <c r="AK45" s="27">
        <f t="shared" si="10"/>
        <v>1.595335136</v>
      </c>
      <c r="AL45" s="27">
        <f t="shared" si="11"/>
        <v>0.3132615716</v>
      </c>
      <c r="AM45" s="28" t="str">
        <f t="shared" si="12"/>
        <v>#N/A</v>
      </c>
      <c r="AN45" s="27">
        <f t="shared" si="13"/>
        <v>0.205829915</v>
      </c>
      <c r="AO45" s="27">
        <f t="shared" si="14"/>
        <v>0.2166468438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212.5464714</v>
      </c>
      <c r="AB46" s="25">
        <v>-0.0643</v>
      </c>
      <c r="AC46" s="14">
        <f t="shared" si="2"/>
        <v>-0.2330505756</v>
      </c>
      <c r="AD46" s="27">
        <f t="shared" si="3"/>
        <v>0.009983090638</v>
      </c>
      <c r="AE46" s="28">
        <f t="shared" si="4"/>
        <v>-0.0643</v>
      </c>
      <c r="AF46" s="27">
        <f t="shared" si="5"/>
        <v>0.01900502576</v>
      </c>
      <c r="AG46" s="27">
        <f t="shared" si="6"/>
        <v>0.1263876623</v>
      </c>
      <c r="AH46" s="28" t="str">
        <f t="shared" si="7"/>
        <v>#N/A</v>
      </c>
      <c r="AI46" s="27">
        <f t="shared" si="8"/>
        <v>0.2758185751</v>
      </c>
      <c r="AJ46" s="27">
        <f t="shared" si="9"/>
        <v>0.2047595158</v>
      </c>
      <c r="AK46" s="27">
        <f t="shared" si="10"/>
        <v>1.284773679</v>
      </c>
      <c r="AL46" s="27">
        <f t="shared" si="11"/>
        <v>0.3132615716</v>
      </c>
      <c r="AM46" s="28" t="str">
        <f t="shared" si="12"/>
        <v>#N/A</v>
      </c>
      <c r="AN46" s="27">
        <f t="shared" si="13"/>
        <v>0.2158260013</v>
      </c>
      <c r="AO46" s="27">
        <f t="shared" si="14"/>
        <v>0.2166468438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189.1025956</v>
      </c>
      <c r="AB47" s="25">
        <v>-0.1103</v>
      </c>
      <c r="AC47" s="14">
        <f t="shared" si="2"/>
        <v>-0.3176450971</v>
      </c>
      <c r="AD47" s="27">
        <f t="shared" si="3"/>
        <v>0.009983090638</v>
      </c>
      <c r="AE47" s="28">
        <f t="shared" si="4"/>
        <v>-0.1103</v>
      </c>
      <c r="AF47" s="27">
        <f t="shared" si="5"/>
        <v>-0.1807998812</v>
      </c>
      <c r="AG47" s="27">
        <f t="shared" si="6"/>
        <v>0.1263876623</v>
      </c>
      <c r="AH47" s="28">
        <f t="shared" si="7"/>
        <v>-0.1807998812</v>
      </c>
      <c r="AI47" s="27">
        <f t="shared" si="8"/>
        <v>0.2734192834</v>
      </c>
      <c r="AJ47" s="27">
        <f t="shared" si="9"/>
        <v>0.2047595158</v>
      </c>
      <c r="AK47" s="27">
        <f t="shared" si="10"/>
        <v>0.9852007903</v>
      </c>
      <c r="AL47" s="27">
        <f t="shared" si="11"/>
        <v>0.3132615716</v>
      </c>
      <c r="AM47" s="28" t="str">
        <f t="shared" si="12"/>
        <v>#N/A</v>
      </c>
      <c r="AN47" s="27">
        <f t="shared" si="13"/>
        <v>0.2195669339</v>
      </c>
      <c r="AO47" s="27">
        <f t="shared" si="14"/>
        <v>0.2166468438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142.2051519</v>
      </c>
      <c r="AB48" s="25">
        <v>-0.248</v>
      </c>
      <c r="AC48" s="14">
        <f t="shared" si="2"/>
        <v>-0.486869113</v>
      </c>
      <c r="AD48" s="27">
        <f t="shared" si="3"/>
        <v>0.009983090638</v>
      </c>
      <c r="AE48" s="28">
        <f t="shared" si="4"/>
        <v>-0.248</v>
      </c>
      <c r="AF48" s="27">
        <f t="shared" si="5"/>
        <v>-0.4296996026</v>
      </c>
      <c r="AG48" s="27">
        <f t="shared" si="6"/>
        <v>0.1263876623</v>
      </c>
      <c r="AH48" s="28">
        <f t="shared" si="7"/>
        <v>-0.4296996026</v>
      </c>
      <c r="AI48" s="27">
        <f t="shared" si="8"/>
        <v>0.3395406027</v>
      </c>
      <c r="AJ48" s="27">
        <f t="shared" si="9"/>
        <v>0.2047595158</v>
      </c>
      <c r="AK48" s="27">
        <f t="shared" si="10"/>
        <v>0.5683121499</v>
      </c>
      <c r="AL48" s="27">
        <f t="shared" si="11"/>
        <v>0.3132615716</v>
      </c>
      <c r="AM48" s="28" t="str">
        <f t="shared" si="12"/>
        <v>#N/A</v>
      </c>
      <c r="AN48" s="27">
        <f t="shared" si="13"/>
        <v>0.2232026325</v>
      </c>
      <c r="AO48" s="27">
        <f t="shared" si="14"/>
        <v>0.2166468438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139.6881207</v>
      </c>
      <c r="AB49" s="25">
        <v>-0.0177</v>
      </c>
      <c r="AC49" s="14">
        <f t="shared" si="2"/>
        <v>-0.4959515297</v>
      </c>
      <c r="AD49" s="27">
        <f t="shared" si="3"/>
        <v>0.009983090638</v>
      </c>
      <c r="AE49" s="28">
        <f t="shared" si="4"/>
        <v>-0.0177</v>
      </c>
      <c r="AF49" s="27">
        <f t="shared" si="5"/>
        <v>-0.4192348327</v>
      </c>
      <c r="AG49" s="27">
        <f t="shared" si="6"/>
        <v>0.1263876623</v>
      </c>
      <c r="AH49" s="28">
        <f t="shared" si="7"/>
        <v>-0.4192348327</v>
      </c>
      <c r="AI49" s="27">
        <f t="shared" si="8"/>
        <v>0.3403180972</v>
      </c>
      <c r="AJ49" s="27">
        <f t="shared" si="9"/>
        <v>0.2047595158</v>
      </c>
      <c r="AK49" s="27">
        <f t="shared" si="10"/>
        <v>0.2336513982</v>
      </c>
      <c r="AL49" s="27">
        <f t="shared" si="11"/>
        <v>0.3132615716</v>
      </c>
      <c r="AM49" s="28" t="str">
        <f t="shared" si="12"/>
        <v>#N/A</v>
      </c>
      <c r="AN49" s="27">
        <f t="shared" si="13"/>
        <v>0.2681185415</v>
      </c>
      <c r="AO49" s="27">
        <f t="shared" si="14"/>
        <v>0.2166468438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143.3339806</v>
      </c>
      <c r="AB50" s="35">
        <v>0.0261</v>
      </c>
      <c r="AC50" s="14">
        <f t="shared" si="2"/>
        <v>-0.4827958647</v>
      </c>
      <c r="AD50" s="27">
        <f t="shared" si="3"/>
        <v>0.009983090638</v>
      </c>
      <c r="AE50" s="28" t="str">
        <f t="shared" si="4"/>
        <v>#N/A</v>
      </c>
      <c r="AF50" s="36">
        <f t="shared" si="5"/>
        <v>-0.4123045975</v>
      </c>
      <c r="AG50" s="27">
        <f t="shared" si="6"/>
        <v>0.1263876623</v>
      </c>
      <c r="AH50" s="37">
        <f t="shared" si="7"/>
        <v>-0.4123045975</v>
      </c>
      <c r="AI50" s="36">
        <f t="shared" si="8"/>
        <v>0.3426006674</v>
      </c>
      <c r="AJ50" s="27">
        <f t="shared" si="9"/>
        <v>0.2047595158</v>
      </c>
      <c r="AK50" s="27">
        <f t="shared" si="10"/>
        <v>0.1463586874</v>
      </c>
      <c r="AL50" s="27">
        <f t="shared" si="11"/>
        <v>0.3132615716</v>
      </c>
      <c r="AM50" s="28" t="str">
        <f t="shared" si="12"/>
        <v>#N/A</v>
      </c>
      <c r="AN50" s="27">
        <f t="shared" si="13"/>
        <v>0.2669861439</v>
      </c>
      <c r="AO50" s="27">
        <f t="shared" si="14"/>
        <v>0.2166468438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150.0133441</v>
      </c>
      <c r="AB51" s="25">
        <v>0.0466</v>
      </c>
      <c r="AC51" s="14">
        <f t="shared" si="2"/>
        <v>-0.458694152</v>
      </c>
      <c r="AD51" s="27">
        <f t="shared" si="3"/>
        <v>0.009983090638</v>
      </c>
      <c r="AE51" s="28" t="str">
        <f t="shared" si="4"/>
        <v>#N/A</v>
      </c>
      <c r="AF51" s="27">
        <f t="shared" si="5"/>
        <v>-0.3394737883</v>
      </c>
      <c r="AG51" s="27">
        <f t="shared" si="6"/>
        <v>0.1263876623</v>
      </c>
      <c r="AH51" s="28">
        <f t="shared" si="7"/>
        <v>-0.3394737883</v>
      </c>
      <c r="AI51" s="27">
        <f t="shared" si="8"/>
        <v>0.3508009265</v>
      </c>
      <c r="AJ51" s="27">
        <f t="shared" si="9"/>
        <v>0.2047595158</v>
      </c>
      <c r="AK51" s="27">
        <f t="shared" si="10"/>
        <v>0.1221891329</v>
      </c>
      <c r="AL51" s="27">
        <f t="shared" si="11"/>
        <v>0.3132615716</v>
      </c>
      <c r="AM51" s="37" t="str">
        <f t="shared" si="12"/>
        <v>#N/A</v>
      </c>
      <c r="AN51" s="27">
        <f t="shared" si="13"/>
        <v>0.2661160134</v>
      </c>
      <c r="AO51" s="27">
        <f t="shared" si="14"/>
        <v>0.2166468438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145.7529652</v>
      </c>
      <c r="AB52" s="25">
        <v>-0.0284</v>
      </c>
      <c r="AC52" s="14">
        <f t="shared" si="2"/>
        <v>-0.474067238</v>
      </c>
      <c r="AD52" s="27">
        <f t="shared" si="3"/>
        <v>0.009983090638</v>
      </c>
      <c r="AE52" s="28">
        <f t="shared" si="4"/>
        <v>-0.0284</v>
      </c>
      <c r="AF52" s="27">
        <f t="shared" si="5"/>
        <v>-0.398643865</v>
      </c>
      <c r="AG52" s="27">
        <f t="shared" si="6"/>
        <v>0.1263876623</v>
      </c>
      <c r="AH52" s="28">
        <f t="shared" si="7"/>
        <v>-0.398643865</v>
      </c>
      <c r="AI52" s="27">
        <f t="shared" si="8"/>
        <v>0.3349046906</v>
      </c>
      <c r="AJ52" s="27">
        <f t="shared" si="9"/>
        <v>0.2047595158</v>
      </c>
      <c r="AK52" s="27">
        <f t="shared" si="10"/>
        <v>0.02369314612</v>
      </c>
      <c r="AL52" s="27">
        <f t="shared" si="11"/>
        <v>0.3132615716</v>
      </c>
      <c r="AM52" s="28" t="str">
        <f t="shared" si="12"/>
        <v>#N/A</v>
      </c>
      <c r="AN52" s="27">
        <f t="shared" si="13"/>
        <v>0.2538839125</v>
      </c>
      <c r="AO52" s="27">
        <f t="shared" si="14"/>
        <v>0.2166468438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156.2180281</v>
      </c>
      <c r="AB53" s="25">
        <v>0.0718</v>
      </c>
      <c r="AC53" s="14">
        <f t="shared" si="2"/>
        <v>-0.4363052657</v>
      </c>
      <c r="AD53" s="27">
        <f t="shared" si="3"/>
        <v>0.009983090638</v>
      </c>
      <c r="AE53" s="28" t="str">
        <f t="shared" si="4"/>
        <v>#N/A</v>
      </c>
      <c r="AF53" s="27">
        <f t="shared" si="5"/>
        <v>-0.3288206753</v>
      </c>
      <c r="AG53" s="27">
        <f t="shared" si="6"/>
        <v>0.1263876623</v>
      </c>
      <c r="AH53" s="28">
        <f t="shared" si="7"/>
        <v>-0.3288206753</v>
      </c>
      <c r="AI53" s="27">
        <f t="shared" si="8"/>
        <v>0.3519915443</v>
      </c>
      <c r="AJ53" s="27">
        <f t="shared" si="9"/>
        <v>0.2047595158</v>
      </c>
      <c r="AK53" s="27">
        <f t="shared" si="10"/>
        <v>-0.01121357911</v>
      </c>
      <c r="AL53" s="27">
        <f t="shared" si="11"/>
        <v>0.3132615716</v>
      </c>
      <c r="AM53" s="28">
        <f t="shared" si="12"/>
        <v>-0.01121357911</v>
      </c>
      <c r="AN53" s="27">
        <f t="shared" si="13"/>
        <v>0.2545412613</v>
      </c>
      <c r="AO53" s="27">
        <f t="shared" si="14"/>
        <v>0.2166468438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180.5099314</v>
      </c>
      <c r="AB54" s="25">
        <v>0.1555</v>
      </c>
      <c r="AC54" s="14">
        <f t="shared" si="2"/>
        <v>-0.3486507346</v>
      </c>
      <c r="AD54" s="27">
        <f t="shared" si="3"/>
        <v>0.009983090638</v>
      </c>
      <c r="AE54" s="28" t="str">
        <f t="shared" si="4"/>
        <v>#N/A</v>
      </c>
      <c r="AF54" s="27">
        <f t="shared" si="5"/>
        <v>-0.3033168257</v>
      </c>
      <c r="AG54" s="27">
        <f t="shared" si="6"/>
        <v>0.1263876623</v>
      </c>
      <c r="AH54" s="28">
        <f t="shared" si="7"/>
        <v>-0.3033168257</v>
      </c>
      <c r="AI54" s="27">
        <f t="shared" si="8"/>
        <v>0.3723939886</v>
      </c>
      <c r="AJ54" s="27">
        <f t="shared" si="9"/>
        <v>0.2047595158</v>
      </c>
      <c r="AK54" s="27">
        <f t="shared" si="10"/>
        <v>0.07821882786</v>
      </c>
      <c r="AL54" s="27">
        <f t="shared" si="11"/>
        <v>0.3132615716</v>
      </c>
      <c r="AM54" s="28" t="str">
        <f t="shared" si="12"/>
        <v>#N/A</v>
      </c>
      <c r="AN54" s="27">
        <f t="shared" si="13"/>
        <v>0.2573555071</v>
      </c>
      <c r="AO54" s="27">
        <f t="shared" si="14"/>
        <v>0.2166468438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203.0556219</v>
      </c>
      <c r="AB55" s="25">
        <v>0.1249</v>
      </c>
      <c r="AC55" s="14">
        <f t="shared" si="2"/>
        <v>-0.2672972113</v>
      </c>
      <c r="AD55" s="27">
        <f t="shared" si="3"/>
        <v>0.009983090638</v>
      </c>
      <c r="AE55" s="28" t="str">
        <f t="shared" si="4"/>
        <v>#N/A</v>
      </c>
      <c r="AF55" s="27">
        <f t="shared" si="5"/>
        <v>-0.2672972113</v>
      </c>
      <c r="AG55" s="27">
        <f t="shared" si="6"/>
        <v>0.1263876623</v>
      </c>
      <c r="AH55" s="28">
        <f t="shared" si="7"/>
        <v>-0.2672972113</v>
      </c>
      <c r="AI55" s="27">
        <f t="shared" si="8"/>
        <v>0.3911926054</v>
      </c>
      <c r="AJ55" s="27">
        <f t="shared" si="9"/>
        <v>0.2047595158</v>
      </c>
      <c r="AK55" s="27">
        <f t="shared" si="10"/>
        <v>0.1713819628</v>
      </c>
      <c r="AL55" s="27">
        <f t="shared" si="11"/>
        <v>0.3132615716</v>
      </c>
      <c r="AM55" s="28" t="str">
        <f t="shared" si="12"/>
        <v>#N/A</v>
      </c>
      <c r="AN55" s="27">
        <f t="shared" si="13"/>
        <v>0.2697088073</v>
      </c>
      <c r="AO55" s="27">
        <f t="shared" si="14"/>
        <v>0.2166468438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196.4360086</v>
      </c>
      <c r="AB56" s="25">
        <v>-0.0326</v>
      </c>
      <c r="AC56" s="14">
        <f t="shared" si="2"/>
        <v>-0.2911833222</v>
      </c>
      <c r="AD56" s="27">
        <f t="shared" si="3"/>
        <v>0.009983090638</v>
      </c>
      <c r="AE56" s="28">
        <f t="shared" si="4"/>
        <v>-0.0326</v>
      </c>
      <c r="AF56" s="27">
        <f t="shared" si="5"/>
        <v>-0.2085566349</v>
      </c>
      <c r="AG56" s="27">
        <f t="shared" si="6"/>
        <v>0.1263876623</v>
      </c>
      <c r="AH56" s="28">
        <f t="shared" si="7"/>
        <v>-0.2085566349</v>
      </c>
      <c r="AI56" s="27">
        <f t="shared" si="8"/>
        <v>0.3806230013</v>
      </c>
      <c r="AJ56" s="27">
        <f t="shared" si="9"/>
        <v>0.2047595158</v>
      </c>
      <c r="AK56" s="27">
        <f t="shared" si="10"/>
        <v>0.4560083645</v>
      </c>
      <c r="AL56" s="27">
        <f t="shared" si="11"/>
        <v>0.3132615716</v>
      </c>
      <c r="AM56" s="28" t="str">
        <f t="shared" si="12"/>
        <v>#N/A</v>
      </c>
      <c r="AN56" s="27">
        <f t="shared" si="13"/>
        <v>0.2709332842</v>
      </c>
      <c r="AO56" s="27">
        <f t="shared" si="14"/>
        <v>0.2166468438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209.0275567</v>
      </c>
      <c r="AB57" s="25">
        <v>0.0641</v>
      </c>
      <c r="AC57" s="14">
        <f t="shared" si="2"/>
        <v>-0.2457481732</v>
      </c>
      <c r="AD57" s="27">
        <f t="shared" si="3"/>
        <v>0.009983090638</v>
      </c>
      <c r="AE57" s="28" t="str">
        <f t="shared" si="4"/>
        <v>#N/A</v>
      </c>
      <c r="AF57" s="27">
        <f t="shared" si="5"/>
        <v>-0.07979142831</v>
      </c>
      <c r="AG57" s="27">
        <f t="shared" si="6"/>
        <v>0.1263876623</v>
      </c>
      <c r="AH57" s="28">
        <f t="shared" si="7"/>
        <v>-0.07979142831</v>
      </c>
      <c r="AI57" s="27">
        <f t="shared" si="8"/>
        <v>0.3792888022</v>
      </c>
      <c r="AJ57" s="27">
        <f t="shared" si="9"/>
        <v>0.2047595158</v>
      </c>
      <c r="AK57" s="27">
        <f t="shared" si="10"/>
        <v>0.4047496678</v>
      </c>
      <c r="AL57" s="27">
        <f t="shared" si="11"/>
        <v>0.3132615716</v>
      </c>
      <c r="AM57" s="28" t="str">
        <f t="shared" si="12"/>
        <v>#N/A</v>
      </c>
      <c r="AN57" s="27">
        <f t="shared" si="13"/>
        <v>0.2721844711</v>
      </c>
      <c r="AO57" s="27">
        <f t="shared" si="14"/>
        <v>0.2166468438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215.6119248</v>
      </c>
      <c r="AB58" s="25">
        <v>0.0315</v>
      </c>
      <c r="AC58" s="14">
        <f t="shared" si="2"/>
        <v>-0.2219892406</v>
      </c>
      <c r="AD58" s="27">
        <f t="shared" si="3"/>
        <v>0.009983090638</v>
      </c>
      <c r="AE58" s="28" t="str">
        <f t="shared" si="4"/>
        <v>#N/A</v>
      </c>
      <c r="AF58" s="27">
        <f t="shared" si="5"/>
        <v>0.01442250903</v>
      </c>
      <c r="AG58" s="27">
        <f t="shared" si="6"/>
        <v>0.1263876623</v>
      </c>
      <c r="AH58" s="28" t="str">
        <f t="shared" si="7"/>
        <v>#N/A</v>
      </c>
      <c r="AI58" s="27">
        <f t="shared" si="8"/>
        <v>0.3739144421</v>
      </c>
      <c r="AJ58" s="27">
        <f t="shared" si="9"/>
        <v>0.2047595158</v>
      </c>
      <c r="AK58" s="27">
        <f t="shared" si="10"/>
        <v>0.4767774367</v>
      </c>
      <c r="AL58" s="27">
        <f t="shared" si="11"/>
        <v>0.3132615716</v>
      </c>
      <c r="AM58" s="28" t="str">
        <f t="shared" si="12"/>
        <v>#N/A</v>
      </c>
      <c r="AN58" s="27">
        <f t="shared" si="13"/>
        <v>0.2738007205</v>
      </c>
      <c r="AO58" s="27">
        <f t="shared" si="14"/>
        <v>0.2166468438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234.8013861</v>
      </c>
      <c r="AB59" s="25">
        <v>0.089</v>
      </c>
      <c r="AC59" s="14">
        <f t="shared" si="2"/>
        <v>-0.152746283</v>
      </c>
      <c r="AD59" s="27">
        <f t="shared" si="3"/>
        <v>0.009983090638</v>
      </c>
      <c r="AE59" s="28" t="str">
        <f t="shared" si="4"/>
        <v>#N/A</v>
      </c>
      <c r="AF59" s="27">
        <f t="shared" si="5"/>
        <v>0.2416613604</v>
      </c>
      <c r="AG59" s="27">
        <f t="shared" si="6"/>
        <v>0.1263876623</v>
      </c>
      <c r="AH59" s="28" t="str">
        <f t="shared" si="7"/>
        <v>#N/A</v>
      </c>
      <c r="AI59" s="27">
        <f t="shared" si="8"/>
        <v>0.3585307696</v>
      </c>
      <c r="AJ59" s="27">
        <f t="shared" si="9"/>
        <v>0.2047595158</v>
      </c>
      <c r="AK59" s="27">
        <f t="shared" si="10"/>
        <v>0.5588374191</v>
      </c>
      <c r="AL59" s="27">
        <f t="shared" si="11"/>
        <v>0.3132615716</v>
      </c>
      <c r="AM59" s="28" t="str">
        <f t="shared" si="12"/>
        <v>#N/A</v>
      </c>
      <c r="AN59" s="27">
        <f t="shared" si="13"/>
        <v>0.2730872576</v>
      </c>
      <c r="AO59" s="27">
        <f t="shared" si="14"/>
        <v>0.2166468438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234.9187868</v>
      </c>
      <c r="AB60" s="25">
        <v>5.0E-4</v>
      </c>
      <c r="AC60" s="14">
        <f t="shared" si="2"/>
        <v>-0.1523226562</v>
      </c>
      <c r="AD60" s="27">
        <f t="shared" si="3"/>
        <v>0.009983090638</v>
      </c>
      <c r="AE60" s="28" t="str">
        <f t="shared" si="4"/>
        <v>#N/A</v>
      </c>
      <c r="AF60" s="27">
        <f t="shared" si="5"/>
        <v>0.6519709987</v>
      </c>
      <c r="AG60" s="27">
        <f t="shared" si="6"/>
        <v>0.1263876623</v>
      </c>
      <c r="AH60" s="28" t="str">
        <f t="shared" si="7"/>
        <v>#N/A</v>
      </c>
      <c r="AI60" s="27">
        <f t="shared" si="8"/>
        <v>0.2075043461</v>
      </c>
      <c r="AJ60" s="27">
        <f t="shared" si="9"/>
        <v>0.2047595158</v>
      </c>
      <c r="AK60" s="27">
        <f t="shared" si="10"/>
        <v>0.6874492539</v>
      </c>
      <c r="AL60" s="27">
        <f t="shared" si="11"/>
        <v>0.3132615716</v>
      </c>
      <c r="AM60" s="28" t="str">
        <f t="shared" si="12"/>
        <v>#N/A</v>
      </c>
      <c r="AN60" s="27">
        <f t="shared" si="13"/>
        <v>0.2762744198</v>
      </c>
      <c r="AO60" s="27">
        <f t="shared" si="14"/>
        <v>0.2166468438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255.8970344</v>
      </c>
      <c r="AB61" s="25">
        <v>0.0893</v>
      </c>
      <c r="AC61" s="14">
        <f t="shared" si="2"/>
        <v>-0.07662506937</v>
      </c>
      <c r="AD61" s="27">
        <f t="shared" si="3"/>
        <v>0.009983090638</v>
      </c>
      <c r="AE61" s="28" t="str">
        <f t="shared" si="4"/>
        <v>#N/A</v>
      </c>
      <c r="AF61" s="27">
        <f t="shared" si="5"/>
        <v>0.8319169388</v>
      </c>
      <c r="AG61" s="27">
        <f t="shared" si="6"/>
        <v>0.1263876623</v>
      </c>
      <c r="AH61" s="28" t="str">
        <f t="shared" si="7"/>
        <v>#N/A</v>
      </c>
      <c r="AI61" s="27">
        <f t="shared" si="8"/>
        <v>0.2000967471</v>
      </c>
      <c r="AJ61" s="27">
        <f t="shared" si="9"/>
        <v>0.2047595158</v>
      </c>
      <c r="AK61" s="27">
        <f t="shared" si="10"/>
        <v>0.5672976036</v>
      </c>
      <c r="AL61" s="27">
        <f t="shared" si="11"/>
        <v>0.3132615716</v>
      </c>
      <c r="AM61" s="28" t="str">
        <f t="shared" si="12"/>
        <v>#N/A</v>
      </c>
      <c r="AN61" s="27">
        <f t="shared" si="13"/>
        <v>0.2741698248</v>
      </c>
      <c r="AO61" s="27">
        <f t="shared" si="14"/>
        <v>0.2166468438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261.7826662</v>
      </c>
      <c r="AB62" s="35">
        <v>0.023</v>
      </c>
      <c r="AC62" s="14">
        <f t="shared" si="2"/>
        <v>-0.05538744597</v>
      </c>
      <c r="AD62" s="27">
        <f t="shared" si="3"/>
        <v>0.009983090638</v>
      </c>
      <c r="AE62" s="28" t="str">
        <f t="shared" si="4"/>
        <v>#N/A</v>
      </c>
      <c r="AF62" s="36">
        <f t="shared" si="5"/>
        <v>0.8263824465</v>
      </c>
      <c r="AG62" s="27">
        <f t="shared" si="6"/>
        <v>0.1263876623</v>
      </c>
      <c r="AH62" s="37" t="str">
        <f t="shared" si="7"/>
        <v>#N/A</v>
      </c>
      <c r="AI62" s="36">
        <f t="shared" si="8"/>
        <v>0.2005780555</v>
      </c>
      <c r="AJ62" s="27">
        <f t="shared" si="9"/>
        <v>0.2047595158</v>
      </c>
      <c r="AK62" s="27">
        <f t="shared" si="10"/>
        <v>0.5985555052</v>
      </c>
      <c r="AL62" s="27">
        <f t="shared" si="11"/>
        <v>0.3132615716</v>
      </c>
      <c r="AM62" s="28" t="str">
        <f t="shared" si="12"/>
        <v>#N/A</v>
      </c>
      <c r="AN62" s="27">
        <f t="shared" si="13"/>
        <v>0.2758321042</v>
      </c>
      <c r="AO62" s="27">
        <f t="shared" si="14"/>
        <v>0.2166468438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249.6097722</v>
      </c>
      <c r="AB63" s="25">
        <v>-0.0465</v>
      </c>
      <c r="AC63" s="14">
        <f t="shared" si="2"/>
        <v>-0.09931192973</v>
      </c>
      <c r="AD63" s="27">
        <f t="shared" si="3"/>
        <v>0.009983090638</v>
      </c>
      <c r="AE63" s="28">
        <f t="shared" si="4"/>
        <v>-0.0465</v>
      </c>
      <c r="AF63" s="27">
        <f t="shared" si="5"/>
        <v>0.6639171247</v>
      </c>
      <c r="AG63" s="27">
        <f t="shared" si="6"/>
        <v>0.1263876623</v>
      </c>
      <c r="AH63" s="28" t="str">
        <f t="shared" si="7"/>
        <v>#N/A</v>
      </c>
      <c r="AI63" s="27">
        <f t="shared" si="8"/>
        <v>0.2240215148</v>
      </c>
      <c r="AJ63" s="27">
        <f t="shared" si="9"/>
        <v>0.2047595158</v>
      </c>
      <c r="AK63" s="27">
        <f t="shared" si="10"/>
        <v>0.5418841051</v>
      </c>
      <c r="AL63" s="27">
        <f t="shared" si="11"/>
        <v>0.3132615716</v>
      </c>
      <c r="AM63" s="37" t="str">
        <f t="shared" si="12"/>
        <v>#N/A</v>
      </c>
      <c r="AN63" s="27">
        <f t="shared" si="13"/>
        <v>0.2746155706</v>
      </c>
      <c r="AO63" s="27">
        <f t="shared" si="14"/>
        <v>0.2166468438</v>
      </c>
      <c r="AP63" s="27">
        <f t="shared" ref="AP63:AP192" si="15">SUMPRODUCT(PRODUCT(AB3:AB62+1)-1)</f>
        <v>1.617826662</v>
      </c>
      <c r="AQ63" s="27">
        <f t="shared" ref="AQ63:AQ192" si="16">AVERAGE($AP$63:$AP$281)</f>
        <v>0.4100183466</v>
      </c>
      <c r="AR63" s="28" t="str">
        <f t="shared" ref="AR63:AR192" si="17">IF(AP63&lt;0,AP63,NA())</f>
        <v>#N/A</v>
      </c>
      <c r="AS63" s="27">
        <f t="shared" ref="AS63:AS192" si="18">STDEV(AB3:AB62)*SQRT(12)</f>
        <v>0.2569627972</v>
      </c>
      <c r="AT63" s="27">
        <f t="shared" ref="AT63:AT192" si="19">AVERAGE($AS$63:$AS$288)</f>
        <v>0.2177213282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253.8032164</v>
      </c>
      <c r="AB64" s="25">
        <v>0.0168</v>
      </c>
      <c r="AC64" s="14">
        <f t="shared" si="2"/>
        <v>-0.08418037015</v>
      </c>
      <c r="AD64" s="27">
        <f t="shared" si="3"/>
        <v>0.009983090638</v>
      </c>
      <c r="AE64" s="28" t="str">
        <f t="shared" si="4"/>
        <v>#N/A</v>
      </c>
      <c r="AF64" s="27">
        <f t="shared" si="5"/>
        <v>0.7413245496</v>
      </c>
      <c r="AG64" s="27">
        <f t="shared" si="6"/>
        <v>0.1263876623</v>
      </c>
      <c r="AH64" s="28" t="str">
        <f t="shared" si="7"/>
        <v>#N/A</v>
      </c>
      <c r="AI64" s="27">
        <f t="shared" si="8"/>
        <v>0.212068023</v>
      </c>
      <c r="AJ64" s="27">
        <f t="shared" si="9"/>
        <v>0.2047595158</v>
      </c>
      <c r="AK64" s="27">
        <f t="shared" si="10"/>
        <v>0.4646209346</v>
      </c>
      <c r="AL64" s="27">
        <f t="shared" si="11"/>
        <v>0.3132615716</v>
      </c>
      <c r="AM64" s="28" t="str">
        <f t="shared" si="12"/>
        <v>#N/A</v>
      </c>
      <c r="AN64" s="27">
        <f t="shared" si="13"/>
        <v>0.2768644398</v>
      </c>
      <c r="AO64" s="27">
        <f t="shared" si="14"/>
        <v>0.2166468438</v>
      </c>
      <c r="AP64" s="27">
        <f t="shared" si="15"/>
        <v>1.68541982</v>
      </c>
      <c r="AQ64" s="27">
        <f t="shared" si="16"/>
        <v>0.4100183466</v>
      </c>
      <c r="AR64" s="28" t="str">
        <f t="shared" si="17"/>
        <v>#N/A</v>
      </c>
      <c r="AS64" s="27">
        <f t="shared" si="18"/>
        <v>0.2554836314</v>
      </c>
      <c r="AT64" s="27">
        <f t="shared" si="19"/>
        <v>0.2177213282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268.5745636</v>
      </c>
      <c r="AB65" s="25">
        <v>0.0582</v>
      </c>
      <c r="AC65" s="14">
        <f t="shared" si="2"/>
        <v>-0.03087966769</v>
      </c>
      <c r="AD65" s="27">
        <f t="shared" si="3"/>
        <v>0.009983090638</v>
      </c>
      <c r="AE65" s="28" t="str">
        <f t="shared" si="4"/>
        <v>#N/A</v>
      </c>
      <c r="AF65" s="27">
        <f t="shared" si="5"/>
        <v>0.7192289965</v>
      </c>
      <c r="AG65" s="27">
        <f t="shared" si="6"/>
        <v>0.1263876623</v>
      </c>
      <c r="AH65" s="28" t="str">
        <f t="shared" si="7"/>
        <v>#N/A</v>
      </c>
      <c r="AI65" s="27">
        <f t="shared" si="8"/>
        <v>0.2109017242</v>
      </c>
      <c r="AJ65" s="27">
        <f t="shared" si="9"/>
        <v>0.2047595158</v>
      </c>
      <c r="AK65" s="27">
        <f t="shared" si="10"/>
        <v>0.514673074</v>
      </c>
      <c r="AL65" s="27">
        <f t="shared" si="11"/>
        <v>0.3132615716</v>
      </c>
      <c r="AM65" s="28" t="str">
        <f t="shared" si="12"/>
        <v>#N/A</v>
      </c>
      <c r="AN65" s="27">
        <f t="shared" si="13"/>
        <v>0.2762656656</v>
      </c>
      <c r="AO65" s="27">
        <f t="shared" si="14"/>
        <v>0.2166468438</v>
      </c>
      <c r="AP65" s="27">
        <f t="shared" si="15"/>
        <v>1.362871991</v>
      </c>
      <c r="AQ65" s="27">
        <f t="shared" si="16"/>
        <v>0.4100183466</v>
      </c>
      <c r="AR65" s="28" t="str">
        <f t="shared" si="17"/>
        <v>#N/A</v>
      </c>
      <c r="AS65" s="27">
        <f t="shared" si="18"/>
        <v>0.2478541706</v>
      </c>
      <c r="AT65" s="27">
        <f t="shared" si="19"/>
        <v>0.2177213282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257.7241512</v>
      </c>
      <c r="AB66" s="25">
        <v>-0.0404</v>
      </c>
      <c r="AC66" s="14">
        <f t="shared" si="2"/>
        <v>-0.07003212912</v>
      </c>
      <c r="AD66" s="27">
        <f t="shared" si="3"/>
        <v>0.009983090638</v>
      </c>
      <c r="AE66" s="28">
        <f t="shared" si="4"/>
        <v>-0.0404</v>
      </c>
      <c r="AF66" s="27">
        <f t="shared" si="5"/>
        <v>0.4277560753</v>
      </c>
      <c r="AG66" s="27">
        <f t="shared" si="6"/>
        <v>0.1263876623</v>
      </c>
      <c r="AH66" s="28" t="str">
        <f t="shared" si="7"/>
        <v>#N/A</v>
      </c>
      <c r="AI66" s="27">
        <f t="shared" si="8"/>
        <v>0.1919035458</v>
      </c>
      <c r="AJ66" s="27">
        <f t="shared" si="9"/>
        <v>0.2047595158</v>
      </c>
      <c r="AK66" s="27">
        <f t="shared" si="10"/>
        <v>0.5358634025</v>
      </c>
      <c r="AL66" s="27">
        <f t="shared" si="11"/>
        <v>0.3132615716</v>
      </c>
      <c r="AM66" s="28" t="str">
        <f t="shared" si="12"/>
        <v>#N/A</v>
      </c>
      <c r="AN66" s="27">
        <f t="shared" si="13"/>
        <v>0.2769145777</v>
      </c>
      <c r="AO66" s="27">
        <f t="shared" si="14"/>
        <v>0.2166468438</v>
      </c>
      <c r="AP66" s="27">
        <f t="shared" si="15"/>
        <v>1.643958064</v>
      </c>
      <c r="AQ66" s="27">
        <f t="shared" si="16"/>
        <v>0.4100183466</v>
      </c>
      <c r="AR66" s="28" t="str">
        <f t="shared" si="17"/>
        <v>#N/A</v>
      </c>
      <c r="AS66" s="27">
        <f t="shared" si="18"/>
        <v>0.2463711872</v>
      </c>
      <c r="AT66" s="27">
        <f t="shared" si="19"/>
        <v>0.2177213282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240.6112676</v>
      </c>
      <c r="AB67" s="25">
        <v>-0.0664</v>
      </c>
      <c r="AC67" s="14">
        <f t="shared" si="2"/>
        <v>-0.1317819957</v>
      </c>
      <c r="AD67" s="27">
        <f t="shared" si="3"/>
        <v>0.009983090638</v>
      </c>
      <c r="AE67" s="28">
        <f t="shared" si="4"/>
        <v>-0.0664</v>
      </c>
      <c r="AF67" s="27">
        <f t="shared" si="5"/>
        <v>0.1849525041</v>
      </c>
      <c r="AG67" s="27">
        <f t="shared" si="6"/>
        <v>0.1263876623</v>
      </c>
      <c r="AH67" s="28" t="str">
        <f t="shared" si="7"/>
        <v>#N/A</v>
      </c>
      <c r="AI67" s="27">
        <f t="shared" si="8"/>
        <v>0.1855592701</v>
      </c>
      <c r="AJ67" s="27">
        <f t="shared" si="9"/>
        <v>0.2047595158</v>
      </c>
      <c r="AK67" s="27">
        <f t="shared" si="10"/>
        <v>0.378943227</v>
      </c>
      <c r="AL67" s="27">
        <f t="shared" si="11"/>
        <v>0.3132615716</v>
      </c>
      <c r="AM67" s="28" t="str">
        <f t="shared" si="12"/>
        <v>#N/A</v>
      </c>
      <c r="AN67" s="27">
        <f t="shared" si="13"/>
        <v>0.2768510996</v>
      </c>
      <c r="AO67" s="27">
        <f t="shared" si="14"/>
        <v>0.2166468438</v>
      </c>
      <c r="AP67" s="27">
        <f t="shared" si="15"/>
        <v>1.717590143</v>
      </c>
      <c r="AQ67" s="27">
        <f t="shared" si="16"/>
        <v>0.4100183466</v>
      </c>
      <c r="AR67" s="28" t="str">
        <f t="shared" si="17"/>
        <v>#N/A</v>
      </c>
      <c r="AS67" s="27">
        <f t="shared" si="18"/>
        <v>0.2448096622</v>
      </c>
      <c r="AT67" s="27">
        <f t="shared" si="19"/>
        <v>0.2177213282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232.5507901</v>
      </c>
      <c r="AB68" s="25">
        <v>-0.0335</v>
      </c>
      <c r="AC68" s="14">
        <f t="shared" si="2"/>
        <v>-0.1608672989</v>
      </c>
      <c r="AD68" s="27">
        <f t="shared" si="3"/>
        <v>0.009983090638</v>
      </c>
      <c r="AE68" s="28">
        <f t="shared" si="4"/>
        <v>-0.0335</v>
      </c>
      <c r="AF68" s="27">
        <f t="shared" si="5"/>
        <v>0.1838501088</v>
      </c>
      <c r="AG68" s="27">
        <f t="shared" si="6"/>
        <v>0.1263876623</v>
      </c>
      <c r="AH68" s="28" t="str">
        <f t="shared" si="7"/>
        <v>#N/A</v>
      </c>
      <c r="AI68" s="27">
        <f t="shared" si="8"/>
        <v>0.1858159989</v>
      </c>
      <c r="AJ68" s="27">
        <f t="shared" si="9"/>
        <v>0.2047595158</v>
      </c>
      <c r="AK68" s="27">
        <f t="shared" si="10"/>
        <v>0.2057519872</v>
      </c>
      <c r="AL68" s="27">
        <f t="shared" si="11"/>
        <v>0.3132615716</v>
      </c>
      <c r="AM68" s="28" t="str">
        <f t="shared" si="12"/>
        <v>#N/A</v>
      </c>
      <c r="AN68" s="27">
        <f t="shared" si="13"/>
        <v>0.2784575652</v>
      </c>
      <c r="AO68" s="27">
        <f t="shared" si="14"/>
        <v>0.2166468438</v>
      </c>
      <c r="AP68" s="27">
        <f t="shared" si="15"/>
        <v>1.500386477</v>
      </c>
      <c r="AQ68" s="27">
        <f t="shared" si="16"/>
        <v>0.4100183466</v>
      </c>
      <c r="AR68" s="28" t="str">
        <f t="shared" si="17"/>
        <v>#N/A</v>
      </c>
      <c r="AS68" s="27">
        <f t="shared" si="18"/>
        <v>0.2477905881</v>
      </c>
      <c r="AT68" s="27">
        <f t="shared" si="19"/>
        <v>0.2177213282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257.6662755</v>
      </c>
      <c r="AB69" s="25">
        <v>0.108</v>
      </c>
      <c r="AC69" s="14">
        <f t="shared" si="2"/>
        <v>-0.07024096717</v>
      </c>
      <c r="AD69" s="27">
        <f t="shared" si="3"/>
        <v>0.009983090638</v>
      </c>
      <c r="AE69" s="28" t="str">
        <f t="shared" si="4"/>
        <v>#N/A</v>
      </c>
      <c r="AF69" s="27">
        <f t="shared" si="5"/>
        <v>0.2326904619</v>
      </c>
      <c r="AG69" s="27">
        <f t="shared" si="6"/>
        <v>0.1263876623</v>
      </c>
      <c r="AH69" s="28" t="str">
        <f t="shared" si="7"/>
        <v>#N/A</v>
      </c>
      <c r="AI69" s="27">
        <f t="shared" si="8"/>
        <v>0.2027633708</v>
      </c>
      <c r="AJ69" s="27">
        <f t="shared" si="9"/>
        <v>0.2047595158</v>
      </c>
      <c r="AK69" s="27">
        <f t="shared" si="10"/>
        <v>0.1198916929</v>
      </c>
      <c r="AL69" s="27">
        <f t="shared" si="11"/>
        <v>0.3132615716</v>
      </c>
      <c r="AM69" s="28" t="str">
        <f t="shared" si="12"/>
        <v>#N/A</v>
      </c>
      <c r="AN69" s="27">
        <f t="shared" si="13"/>
        <v>0.2788140495</v>
      </c>
      <c r="AO69" s="27">
        <f t="shared" si="14"/>
        <v>0.2166468438</v>
      </c>
      <c r="AP69" s="27">
        <f t="shared" si="15"/>
        <v>1.43170007</v>
      </c>
      <c r="AQ69" s="27">
        <f t="shared" si="16"/>
        <v>0.4100183466</v>
      </c>
      <c r="AR69" s="28" t="str">
        <f t="shared" si="17"/>
        <v>#N/A</v>
      </c>
      <c r="AS69" s="27">
        <f t="shared" si="18"/>
        <v>0.2486318765</v>
      </c>
      <c r="AT69" s="27">
        <f t="shared" si="19"/>
        <v>0.2177213282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248.6221892</v>
      </c>
      <c r="AB70" s="25">
        <v>-0.0351</v>
      </c>
      <c r="AC70" s="14">
        <f t="shared" si="2"/>
        <v>-0.1028755092</v>
      </c>
      <c r="AD70" s="27">
        <f t="shared" si="3"/>
        <v>0.009983090638</v>
      </c>
      <c r="AE70" s="28">
        <f t="shared" si="4"/>
        <v>-0.0351</v>
      </c>
      <c r="AF70" s="27">
        <f t="shared" si="5"/>
        <v>0.1531003652</v>
      </c>
      <c r="AG70" s="27">
        <f t="shared" si="6"/>
        <v>0.1263876623</v>
      </c>
      <c r="AH70" s="28" t="str">
        <f t="shared" si="7"/>
        <v>#N/A</v>
      </c>
      <c r="AI70" s="27">
        <f t="shared" si="8"/>
        <v>0.2091658303</v>
      </c>
      <c r="AJ70" s="27">
        <f t="shared" si="9"/>
        <v>0.2047595158</v>
      </c>
      <c r="AK70" s="27">
        <f t="shared" si="10"/>
        <v>0.2456982188</v>
      </c>
      <c r="AL70" s="27">
        <f t="shared" si="11"/>
        <v>0.3132615716</v>
      </c>
      <c r="AM70" s="28" t="str">
        <f t="shared" si="12"/>
        <v>#N/A</v>
      </c>
      <c r="AN70" s="27">
        <f t="shared" si="13"/>
        <v>0.2848130368</v>
      </c>
      <c r="AO70" s="27">
        <f t="shared" si="14"/>
        <v>0.2166468438</v>
      </c>
      <c r="AP70" s="27">
        <f t="shared" si="15"/>
        <v>1.591692649</v>
      </c>
      <c r="AQ70" s="27">
        <f t="shared" si="16"/>
        <v>0.4100183466</v>
      </c>
      <c r="AR70" s="28" t="str">
        <f t="shared" si="17"/>
        <v>#N/A</v>
      </c>
      <c r="AS70" s="27">
        <f t="shared" si="18"/>
        <v>0.2517292032</v>
      </c>
      <c r="AT70" s="27">
        <f t="shared" si="19"/>
        <v>0.2177213282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264.9815293</v>
      </c>
      <c r="AB71" s="25">
        <v>0.0658</v>
      </c>
      <c r="AC71" s="14">
        <f t="shared" si="2"/>
        <v>-0.04384471773</v>
      </c>
      <c r="AD71" s="27">
        <f t="shared" si="3"/>
        <v>0.009983090638</v>
      </c>
      <c r="AE71" s="28" t="str">
        <f t="shared" si="4"/>
        <v>#N/A</v>
      </c>
      <c r="AF71" s="27">
        <f t="shared" si="5"/>
        <v>0.1285347743</v>
      </c>
      <c r="AG71" s="27">
        <f t="shared" si="6"/>
        <v>0.1263876623</v>
      </c>
      <c r="AH71" s="28" t="str">
        <f t="shared" si="7"/>
        <v>#N/A</v>
      </c>
      <c r="AI71" s="27">
        <f t="shared" si="8"/>
        <v>0.2011733287</v>
      </c>
      <c r="AJ71" s="27">
        <f t="shared" si="9"/>
        <v>0.2047595158</v>
      </c>
      <c r="AK71" s="27">
        <f t="shared" si="10"/>
        <v>0.1919617328</v>
      </c>
      <c r="AL71" s="27">
        <f t="shared" si="11"/>
        <v>0.3132615716</v>
      </c>
      <c r="AM71" s="28" t="str">
        <f t="shared" si="12"/>
        <v>#N/A</v>
      </c>
      <c r="AN71" s="27">
        <f t="shared" si="13"/>
        <v>0.2859775994</v>
      </c>
      <c r="AO71" s="27">
        <f t="shared" si="14"/>
        <v>0.2166468438</v>
      </c>
      <c r="AP71" s="27">
        <f t="shared" si="15"/>
        <v>1.322150837</v>
      </c>
      <c r="AQ71" s="27">
        <f t="shared" si="16"/>
        <v>0.4100183466</v>
      </c>
      <c r="AR71" s="28" t="str">
        <f t="shared" si="17"/>
        <v>#N/A</v>
      </c>
      <c r="AS71" s="27">
        <f t="shared" si="18"/>
        <v>0.2514427816</v>
      </c>
      <c r="AT71" s="27">
        <f t="shared" si="19"/>
        <v>0.2177213282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269.7246986</v>
      </c>
      <c r="AB72" s="25">
        <v>0.0179</v>
      </c>
      <c r="AC72" s="14">
        <f t="shared" si="2"/>
        <v>-0.02672953817</v>
      </c>
      <c r="AD72" s="27">
        <f t="shared" si="3"/>
        <v>0.009983090638</v>
      </c>
      <c r="AE72" s="28" t="str">
        <f t="shared" si="4"/>
        <v>#N/A</v>
      </c>
      <c r="AF72" s="27">
        <f t="shared" si="5"/>
        <v>0.1481614661</v>
      </c>
      <c r="AG72" s="27">
        <f t="shared" si="6"/>
        <v>0.1263876623</v>
      </c>
      <c r="AH72" s="28" t="str">
        <f t="shared" si="7"/>
        <v>#N/A</v>
      </c>
      <c r="AI72" s="27">
        <f t="shared" si="8"/>
        <v>0.2008743139</v>
      </c>
      <c r="AJ72" s="27">
        <f t="shared" si="9"/>
        <v>0.2047595158</v>
      </c>
      <c r="AK72" s="27">
        <f t="shared" si="10"/>
        <v>0.1479107389</v>
      </c>
      <c r="AL72" s="27">
        <f t="shared" si="11"/>
        <v>0.3132615716</v>
      </c>
      <c r="AM72" s="28" t="str">
        <f t="shared" si="12"/>
        <v>#N/A</v>
      </c>
      <c r="AN72" s="27">
        <f t="shared" si="13"/>
        <v>0.2821027283</v>
      </c>
      <c r="AO72" s="27">
        <f t="shared" si="14"/>
        <v>0.2166468438</v>
      </c>
      <c r="AP72" s="27">
        <f t="shared" si="15"/>
        <v>1.197609983</v>
      </c>
      <c r="AQ72" s="27">
        <f t="shared" si="16"/>
        <v>0.4100183466</v>
      </c>
      <c r="AR72" s="28" t="str">
        <f t="shared" si="17"/>
        <v>#N/A</v>
      </c>
      <c r="AS72" s="27">
        <f t="shared" si="18"/>
        <v>0.2475182497</v>
      </c>
      <c r="AT72" s="27">
        <f t="shared" si="19"/>
        <v>0.2177213282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258.3962613</v>
      </c>
      <c r="AB73" s="25">
        <v>-0.042</v>
      </c>
      <c r="AC73" s="14">
        <f t="shared" si="2"/>
        <v>-0.06760689757</v>
      </c>
      <c r="AD73" s="27">
        <f t="shared" si="3"/>
        <v>0.009983090638</v>
      </c>
      <c r="AE73" s="28">
        <f t="shared" si="4"/>
        <v>-0.042</v>
      </c>
      <c r="AF73" s="27">
        <f t="shared" si="5"/>
        <v>0.009766533077</v>
      </c>
      <c r="AG73" s="27">
        <f t="shared" si="6"/>
        <v>0.1263876623</v>
      </c>
      <c r="AH73" s="28" t="str">
        <f t="shared" si="7"/>
        <v>#N/A</v>
      </c>
      <c r="AI73" s="27">
        <f t="shared" si="8"/>
        <v>0.1890993678</v>
      </c>
      <c r="AJ73" s="27">
        <f t="shared" si="9"/>
        <v>0.2047595158</v>
      </c>
      <c r="AK73" s="27">
        <f t="shared" si="10"/>
        <v>0.08170555561</v>
      </c>
      <c r="AL73" s="27">
        <f t="shared" si="11"/>
        <v>0.3132615716</v>
      </c>
      <c r="AM73" s="28" t="str">
        <f t="shared" si="12"/>
        <v>#N/A</v>
      </c>
      <c r="AN73" s="27">
        <f t="shared" si="13"/>
        <v>0.2788492699</v>
      </c>
      <c r="AO73" s="27">
        <f t="shared" si="14"/>
        <v>0.2166468438</v>
      </c>
      <c r="AP73" s="27">
        <f t="shared" si="15"/>
        <v>1.33990293</v>
      </c>
      <c r="AQ73" s="27">
        <f t="shared" si="16"/>
        <v>0.4100183466</v>
      </c>
      <c r="AR73" s="28" t="str">
        <f t="shared" si="17"/>
        <v>#N/A</v>
      </c>
      <c r="AS73" s="27">
        <f t="shared" si="18"/>
        <v>0.2460202149</v>
      </c>
      <c r="AT73" s="27">
        <f t="shared" si="19"/>
        <v>0.2177213282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264.4944131</v>
      </c>
      <c r="AB74" s="35">
        <v>0.0236</v>
      </c>
      <c r="AC74" s="14">
        <f t="shared" si="2"/>
        <v>-0.04560242035</v>
      </c>
      <c r="AD74" s="27">
        <f t="shared" si="3"/>
        <v>0.009983090638</v>
      </c>
      <c r="AE74" s="28" t="str">
        <f t="shared" si="4"/>
        <v>#N/A</v>
      </c>
      <c r="AF74" s="36">
        <f t="shared" si="5"/>
        <v>0.01035877151</v>
      </c>
      <c r="AG74" s="27">
        <f t="shared" si="6"/>
        <v>0.1263876623</v>
      </c>
      <c r="AH74" s="37" t="str">
        <f t="shared" si="7"/>
        <v>#N/A</v>
      </c>
      <c r="AI74" s="36">
        <f t="shared" si="8"/>
        <v>0.1891724754</v>
      </c>
      <c r="AJ74" s="27">
        <f t="shared" si="9"/>
        <v>0.2047595158</v>
      </c>
      <c r="AK74" s="27">
        <f t="shared" si="10"/>
        <v>0.0743042943</v>
      </c>
      <c r="AL74" s="27">
        <f t="shared" si="11"/>
        <v>0.3132615716</v>
      </c>
      <c r="AM74" s="28" t="str">
        <f t="shared" si="12"/>
        <v>#N/A</v>
      </c>
      <c r="AN74" s="27">
        <f t="shared" si="13"/>
        <v>0.2792066862</v>
      </c>
      <c r="AO74" s="27">
        <f t="shared" si="14"/>
        <v>0.2166468438</v>
      </c>
      <c r="AP74" s="27">
        <f t="shared" si="15"/>
        <v>1.120543948</v>
      </c>
      <c r="AQ74" s="27">
        <f t="shared" si="16"/>
        <v>0.4100183466</v>
      </c>
      <c r="AR74" s="28" t="str">
        <f t="shared" si="17"/>
        <v>#N/A</v>
      </c>
      <c r="AS74" s="27">
        <f t="shared" si="18"/>
        <v>0.246711739</v>
      </c>
      <c r="AT74" s="27">
        <f t="shared" si="19"/>
        <v>0.2177213282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254.0733332</v>
      </c>
      <c r="AB75" s="25">
        <v>-0.0394</v>
      </c>
      <c r="AC75" s="14">
        <f t="shared" si="2"/>
        <v>-0.08320568499</v>
      </c>
      <c r="AD75" s="27">
        <f t="shared" si="3"/>
        <v>0.009983090638</v>
      </c>
      <c r="AE75" s="28">
        <f t="shared" si="4"/>
        <v>-0.0394</v>
      </c>
      <c r="AF75" s="27">
        <f t="shared" si="5"/>
        <v>0.01788215618</v>
      </c>
      <c r="AG75" s="27">
        <f t="shared" si="6"/>
        <v>0.1263876623</v>
      </c>
      <c r="AH75" s="28" t="str">
        <f t="shared" si="7"/>
        <v>#N/A</v>
      </c>
      <c r="AI75" s="27">
        <f t="shared" si="8"/>
        <v>0.1873025045</v>
      </c>
      <c r="AJ75" s="27">
        <f t="shared" si="9"/>
        <v>0.2047595158</v>
      </c>
      <c r="AK75" s="27">
        <f t="shared" si="10"/>
        <v>0.08447522253</v>
      </c>
      <c r="AL75" s="27">
        <f t="shared" si="11"/>
        <v>0.3132615716</v>
      </c>
      <c r="AM75" s="37" t="str">
        <f t="shared" si="12"/>
        <v>#N/A</v>
      </c>
      <c r="AN75" s="27">
        <f t="shared" si="13"/>
        <v>0.2793644438</v>
      </c>
      <c r="AO75" s="27">
        <f t="shared" si="14"/>
        <v>0.2166468438</v>
      </c>
      <c r="AP75" s="27">
        <f t="shared" si="15"/>
        <v>1.070777318</v>
      </c>
      <c r="AQ75" s="27">
        <f t="shared" si="16"/>
        <v>0.4100183466</v>
      </c>
      <c r="AR75" s="28" t="str">
        <f t="shared" si="17"/>
        <v>#N/A</v>
      </c>
      <c r="AS75" s="27">
        <f t="shared" si="18"/>
        <v>0.2462869403</v>
      </c>
      <c r="AT75" s="27">
        <f t="shared" si="19"/>
        <v>0.2177213282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257.1730278</v>
      </c>
      <c r="AB76" s="25">
        <v>0.0122</v>
      </c>
      <c r="AC76" s="14">
        <f t="shared" si="2"/>
        <v>-0.07202079435</v>
      </c>
      <c r="AD76" s="27">
        <f t="shared" si="3"/>
        <v>0.009983090638</v>
      </c>
      <c r="AE76" s="28" t="str">
        <f t="shared" si="4"/>
        <v>#N/A</v>
      </c>
      <c r="AF76" s="27">
        <f t="shared" si="5"/>
        <v>0.01327726051</v>
      </c>
      <c r="AG76" s="27">
        <f t="shared" si="6"/>
        <v>0.1263876623</v>
      </c>
      <c r="AH76" s="28" t="str">
        <f t="shared" si="7"/>
        <v>#N/A</v>
      </c>
      <c r="AI76" s="27">
        <f t="shared" si="8"/>
        <v>0.1869834096</v>
      </c>
      <c r="AJ76" s="27">
        <f t="shared" si="9"/>
        <v>0.2047595158</v>
      </c>
      <c r="AK76" s="27">
        <f t="shared" si="10"/>
        <v>0.1187144531</v>
      </c>
      <c r="AL76" s="27">
        <f t="shared" si="11"/>
        <v>0.3132615716</v>
      </c>
      <c r="AM76" s="28" t="str">
        <f t="shared" si="12"/>
        <v>#N/A</v>
      </c>
      <c r="AN76" s="27">
        <f t="shared" si="13"/>
        <v>0.2771890555</v>
      </c>
      <c r="AO76" s="27">
        <f t="shared" si="14"/>
        <v>0.2166468438</v>
      </c>
      <c r="AP76" s="27">
        <f t="shared" si="15"/>
        <v>0.7337999581</v>
      </c>
      <c r="AQ76" s="27">
        <f t="shared" si="16"/>
        <v>0.4100183466</v>
      </c>
      <c r="AR76" s="28" t="str">
        <f t="shared" si="17"/>
        <v>#N/A</v>
      </c>
      <c r="AS76" s="27">
        <f t="shared" si="18"/>
        <v>0.2399235084</v>
      </c>
      <c r="AT76" s="27">
        <f t="shared" si="19"/>
        <v>0.2177213282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261.776425</v>
      </c>
      <c r="AB77" s="25">
        <v>0.0179</v>
      </c>
      <c r="AC77" s="14">
        <f t="shared" si="2"/>
        <v>-0.05540996657</v>
      </c>
      <c r="AD77" s="27">
        <f t="shared" si="3"/>
        <v>0.009983090638</v>
      </c>
      <c r="AE77" s="28" t="str">
        <f t="shared" si="4"/>
        <v>#N/A</v>
      </c>
      <c r="AF77" s="27">
        <f t="shared" si="5"/>
        <v>-0.02531192263</v>
      </c>
      <c r="AG77" s="27">
        <f t="shared" si="6"/>
        <v>0.1263876623</v>
      </c>
      <c r="AH77" s="28">
        <f t="shared" si="7"/>
        <v>-0.02531192263</v>
      </c>
      <c r="AI77" s="27">
        <f t="shared" si="8"/>
        <v>0.1779923492</v>
      </c>
      <c r="AJ77" s="27">
        <f t="shared" si="9"/>
        <v>0.2047595158</v>
      </c>
      <c r="AK77" s="27">
        <f t="shared" si="10"/>
        <v>0.06105956659</v>
      </c>
      <c r="AL77" s="27">
        <f t="shared" si="11"/>
        <v>0.3132615716</v>
      </c>
      <c r="AM77" s="28" t="str">
        <f t="shared" si="12"/>
        <v>#N/A</v>
      </c>
      <c r="AN77" s="27">
        <f t="shared" si="13"/>
        <v>0.2748594465</v>
      </c>
      <c r="AO77" s="27">
        <f t="shared" si="14"/>
        <v>0.2166468438</v>
      </c>
      <c r="AP77" s="27">
        <f t="shared" si="15"/>
        <v>0.7446588305</v>
      </c>
      <c r="AQ77" s="27">
        <f t="shared" si="16"/>
        <v>0.4100183466</v>
      </c>
      <c r="AR77" s="28" t="str">
        <f t="shared" si="17"/>
        <v>#N/A</v>
      </c>
      <c r="AS77" s="27">
        <f t="shared" si="18"/>
        <v>0.2399093151</v>
      </c>
      <c r="AT77" s="27">
        <f t="shared" si="19"/>
        <v>0.2177213282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252.404829</v>
      </c>
      <c r="AB78" s="25">
        <v>-0.0358</v>
      </c>
      <c r="AC78" s="14">
        <f t="shared" si="2"/>
        <v>-0.08922628976</v>
      </c>
      <c r="AD78" s="27">
        <f t="shared" si="3"/>
        <v>0.009983090638</v>
      </c>
      <c r="AE78" s="28">
        <f t="shared" si="4"/>
        <v>-0.0358</v>
      </c>
      <c r="AF78" s="27">
        <f t="shared" si="5"/>
        <v>-0.02063959546</v>
      </c>
      <c r="AG78" s="27">
        <f t="shared" si="6"/>
        <v>0.1263876623</v>
      </c>
      <c r="AH78" s="28">
        <f t="shared" si="7"/>
        <v>-0.02063959546</v>
      </c>
      <c r="AI78" s="27">
        <f t="shared" si="8"/>
        <v>0.1769364344</v>
      </c>
      <c r="AJ78" s="27">
        <f t="shared" si="9"/>
        <v>0.2047595158</v>
      </c>
      <c r="AK78" s="27">
        <f t="shared" si="10"/>
        <v>0.1247032519</v>
      </c>
      <c r="AL78" s="27">
        <f t="shared" si="11"/>
        <v>0.3132615716</v>
      </c>
      <c r="AM78" s="28" t="str">
        <f t="shared" si="12"/>
        <v>#N/A</v>
      </c>
      <c r="AN78" s="27">
        <f t="shared" si="13"/>
        <v>0.2736687527</v>
      </c>
      <c r="AO78" s="27">
        <f t="shared" si="14"/>
        <v>0.2166468438</v>
      </c>
      <c r="AP78" s="27">
        <f t="shared" si="15"/>
        <v>0.806784234</v>
      </c>
      <c r="AQ78" s="27">
        <f t="shared" si="16"/>
        <v>0.4100183466</v>
      </c>
      <c r="AR78" s="28" t="str">
        <f t="shared" si="17"/>
        <v>#N/A</v>
      </c>
      <c r="AS78" s="27">
        <f t="shared" si="18"/>
        <v>0.2395633347</v>
      </c>
      <c r="AT78" s="27">
        <f t="shared" si="19"/>
        <v>0.2177213282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246.6247584</v>
      </c>
      <c r="AB79" s="25">
        <v>-0.0229</v>
      </c>
      <c r="AC79" s="14">
        <f t="shared" si="2"/>
        <v>-0.1100830077</v>
      </c>
      <c r="AD79" s="27">
        <f t="shared" si="3"/>
        <v>0.009983090638</v>
      </c>
      <c r="AE79" s="28">
        <f t="shared" si="4"/>
        <v>-0.0229</v>
      </c>
      <c r="AF79" s="27">
        <f t="shared" si="5"/>
        <v>0.02499255707</v>
      </c>
      <c r="AG79" s="27">
        <f t="shared" si="6"/>
        <v>0.1263876623</v>
      </c>
      <c r="AH79" s="28" t="str">
        <f t="shared" si="7"/>
        <v>#N/A</v>
      </c>
      <c r="AI79" s="27">
        <f t="shared" si="8"/>
        <v>0.1641662876</v>
      </c>
      <c r="AJ79" s="27">
        <f t="shared" si="9"/>
        <v>0.2047595158</v>
      </c>
      <c r="AK79" s="27">
        <f t="shared" si="10"/>
        <v>-0.02583643953</v>
      </c>
      <c r="AL79" s="27">
        <f t="shared" si="11"/>
        <v>0.3132615716</v>
      </c>
      <c r="AM79" s="28">
        <f t="shared" si="12"/>
        <v>-0.02583643953</v>
      </c>
      <c r="AN79" s="27">
        <f t="shared" si="13"/>
        <v>0.2671828971</v>
      </c>
      <c r="AO79" s="27">
        <f t="shared" si="14"/>
        <v>0.2166468438</v>
      </c>
      <c r="AP79" s="27">
        <f t="shared" si="15"/>
        <v>0.6379290696</v>
      </c>
      <c r="AQ79" s="27">
        <f t="shared" si="16"/>
        <v>0.4100183466</v>
      </c>
      <c r="AR79" s="28" t="str">
        <f t="shared" si="17"/>
        <v>#N/A</v>
      </c>
      <c r="AS79" s="27">
        <f t="shared" si="18"/>
        <v>0.2393619779</v>
      </c>
      <c r="AT79" s="27">
        <f t="shared" si="19"/>
        <v>0.2177213282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238.1655292</v>
      </c>
      <c r="AB80" s="25">
        <v>-0.0343</v>
      </c>
      <c r="AC80" s="14">
        <f t="shared" si="2"/>
        <v>-0.1406071606</v>
      </c>
      <c r="AD80" s="27">
        <f t="shared" si="3"/>
        <v>0.009983090638</v>
      </c>
      <c r="AE80" s="28">
        <f t="shared" si="4"/>
        <v>-0.0343</v>
      </c>
      <c r="AF80" s="27">
        <f t="shared" si="5"/>
        <v>0.02414414108</v>
      </c>
      <c r="AG80" s="27">
        <f t="shared" si="6"/>
        <v>0.1263876623</v>
      </c>
      <c r="AH80" s="28" t="str">
        <f t="shared" si="7"/>
        <v>#N/A</v>
      </c>
      <c r="AI80" s="27">
        <f t="shared" si="8"/>
        <v>0.1643624681</v>
      </c>
      <c r="AJ80" s="27">
        <f t="shared" si="9"/>
        <v>0.2047595158</v>
      </c>
      <c r="AK80" s="27">
        <f t="shared" si="10"/>
        <v>-0.1100830077</v>
      </c>
      <c r="AL80" s="27">
        <f t="shared" si="11"/>
        <v>0.3132615716</v>
      </c>
      <c r="AM80" s="28">
        <f t="shared" si="12"/>
        <v>-0.1100830077</v>
      </c>
      <c r="AN80" s="27">
        <f t="shared" si="13"/>
        <v>0.2645181747</v>
      </c>
      <c r="AO80" s="27">
        <f t="shared" si="14"/>
        <v>0.2166468438</v>
      </c>
      <c r="AP80" s="27">
        <f t="shared" si="15"/>
        <v>0.7684204352</v>
      </c>
      <c r="AQ80" s="27">
        <f t="shared" si="16"/>
        <v>0.4100183466</v>
      </c>
      <c r="AR80" s="28" t="str">
        <f t="shared" si="17"/>
        <v>#N/A</v>
      </c>
      <c r="AS80" s="27">
        <f t="shared" si="18"/>
        <v>0.2350195182</v>
      </c>
      <c r="AT80" s="27">
        <f t="shared" si="19"/>
        <v>0.2177213282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224.4948278</v>
      </c>
      <c r="AB81" s="25">
        <v>-0.0574</v>
      </c>
      <c r="AC81" s="14">
        <f t="shared" si="2"/>
        <v>-0.1899363095</v>
      </c>
      <c r="AD81" s="27">
        <f t="shared" si="3"/>
        <v>0.009983090638</v>
      </c>
      <c r="AE81" s="28">
        <f t="shared" si="4"/>
        <v>-0.0574</v>
      </c>
      <c r="AF81" s="27">
        <f t="shared" si="5"/>
        <v>-0.1287380258</v>
      </c>
      <c r="AG81" s="27">
        <f t="shared" si="6"/>
        <v>0.1263876623</v>
      </c>
      <c r="AH81" s="28">
        <f t="shared" si="7"/>
        <v>-0.1287380258</v>
      </c>
      <c r="AI81" s="27">
        <f t="shared" si="8"/>
        <v>0.12836486</v>
      </c>
      <c r="AJ81" s="27">
        <f t="shared" si="9"/>
        <v>0.2047595158</v>
      </c>
      <c r="AK81" s="27">
        <f t="shared" si="10"/>
        <v>-0.04042782555</v>
      </c>
      <c r="AL81" s="27">
        <f t="shared" si="11"/>
        <v>0.3132615716</v>
      </c>
      <c r="AM81" s="28">
        <f t="shared" si="12"/>
        <v>-0.04042782555</v>
      </c>
      <c r="AN81" s="27">
        <f t="shared" si="13"/>
        <v>0.2580747848</v>
      </c>
      <c r="AO81" s="27">
        <f t="shared" si="14"/>
        <v>0.2166468438</v>
      </c>
      <c r="AP81" s="27">
        <f t="shared" si="15"/>
        <v>0.7031650686</v>
      </c>
      <c r="AQ81" s="27">
        <f t="shared" si="16"/>
        <v>0.4100183466</v>
      </c>
      <c r="AR81" s="28" t="str">
        <f t="shared" si="17"/>
        <v>#N/A</v>
      </c>
      <c r="AS81" s="27">
        <f t="shared" si="18"/>
        <v>0.2358946081</v>
      </c>
      <c r="AT81" s="27">
        <f t="shared" si="19"/>
        <v>0.2177213282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215.6048327</v>
      </c>
      <c r="AB82" s="25">
        <v>-0.0396</v>
      </c>
      <c r="AC82" s="14">
        <f t="shared" si="2"/>
        <v>-0.2220148317</v>
      </c>
      <c r="AD82" s="27">
        <f t="shared" si="3"/>
        <v>0.009983090638</v>
      </c>
      <c r="AE82" s="28">
        <f t="shared" si="4"/>
        <v>-0.0396</v>
      </c>
      <c r="AF82" s="27">
        <f t="shared" si="5"/>
        <v>-0.1328013266</v>
      </c>
      <c r="AG82" s="27">
        <f t="shared" si="6"/>
        <v>0.1263876623</v>
      </c>
      <c r="AH82" s="28">
        <f t="shared" si="7"/>
        <v>-0.1328013266</v>
      </c>
      <c r="AI82" s="27">
        <f t="shared" si="8"/>
        <v>0.1293694358</v>
      </c>
      <c r="AJ82" s="27">
        <f t="shared" si="9"/>
        <v>0.2047595158</v>
      </c>
      <c r="AK82" s="27">
        <f t="shared" si="10"/>
        <v>-0.0116993754</v>
      </c>
      <c r="AL82" s="27">
        <f t="shared" si="11"/>
        <v>0.3132615716</v>
      </c>
      <c r="AM82" s="28">
        <f t="shared" si="12"/>
        <v>-0.0116993754</v>
      </c>
      <c r="AN82" s="27">
        <f t="shared" si="13"/>
        <v>0.2553979369</v>
      </c>
      <c r="AO82" s="27">
        <f t="shared" si="14"/>
        <v>0.2166468438</v>
      </c>
      <c r="AP82" s="27">
        <f t="shared" si="15"/>
        <v>0.5860535405</v>
      </c>
      <c r="AQ82" s="27">
        <f t="shared" si="16"/>
        <v>0.4100183466</v>
      </c>
      <c r="AR82" s="28" t="str">
        <f t="shared" si="17"/>
        <v>#N/A</v>
      </c>
      <c r="AS82" s="27">
        <f t="shared" si="18"/>
        <v>0.2378840375</v>
      </c>
      <c r="AT82" s="27">
        <f t="shared" si="19"/>
        <v>0.2177213282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199.693196</v>
      </c>
      <c r="AB83" s="25">
        <v>-0.0738</v>
      </c>
      <c r="AC83" s="14">
        <f t="shared" si="2"/>
        <v>-0.2794301371</v>
      </c>
      <c r="AD83" s="27">
        <f t="shared" si="3"/>
        <v>0.009983090638</v>
      </c>
      <c r="AE83" s="28">
        <f t="shared" si="4"/>
        <v>-0.0738</v>
      </c>
      <c r="AF83" s="27">
        <f t="shared" si="5"/>
        <v>-0.2463882423</v>
      </c>
      <c r="AG83" s="27">
        <f t="shared" si="6"/>
        <v>0.1263876623</v>
      </c>
      <c r="AH83" s="28">
        <f t="shared" si="7"/>
        <v>-0.2463882423</v>
      </c>
      <c r="AI83" s="27">
        <f t="shared" si="8"/>
        <v>0.1130573467</v>
      </c>
      <c r="AJ83" s="27">
        <f t="shared" si="9"/>
        <v>0.2047595158</v>
      </c>
      <c r="AK83" s="27">
        <f t="shared" si="10"/>
        <v>0.01438914168</v>
      </c>
      <c r="AL83" s="27">
        <f t="shared" si="11"/>
        <v>0.3132615716</v>
      </c>
      <c r="AM83" s="28" t="str">
        <f t="shared" si="12"/>
        <v>#N/A</v>
      </c>
      <c r="AN83" s="27">
        <f t="shared" si="13"/>
        <v>0.2535767152</v>
      </c>
      <c r="AO83" s="27">
        <f t="shared" si="14"/>
        <v>0.2166468438</v>
      </c>
      <c r="AP83" s="27">
        <f t="shared" si="15"/>
        <v>0.5587861444</v>
      </c>
      <c r="AQ83" s="27">
        <f t="shared" si="16"/>
        <v>0.4100183466</v>
      </c>
      <c r="AR83" s="28" t="str">
        <f t="shared" si="17"/>
        <v>#N/A</v>
      </c>
      <c r="AS83" s="27">
        <f t="shared" si="18"/>
        <v>0.238474691</v>
      </c>
      <c r="AT83" s="27">
        <f t="shared" si="19"/>
        <v>0.2177213282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222.6379442</v>
      </c>
      <c r="AB84" s="25">
        <v>0.1149</v>
      </c>
      <c r="AC84" s="14">
        <f t="shared" si="2"/>
        <v>-0.1966366599</v>
      </c>
      <c r="AD84" s="27">
        <f t="shared" si="3"/>
        <v>0.009983090638</v>
      </c>
      <c r="AE84" s="28" t="str">
        <f t="shared" si="4"/>
        <v>#N/A</v>
      </c>
      <c r="AF84" s="27">
        <f t="shared" si="5"/>
        <v>-0.1745733877</v>
      </c>
      <c r="AG84" s="27">
        <f t="shared" si="6"/>
        <v>0.1263876623</v>
      </c>
      <c r="AH84" s="28">
        <f t="shared" si="7"/>
        <v>-0.1745733877</v>
      </c>
      <c r="AI84" s="27">
        <f t="shared" si="8"/>
        <v>0.1755122891</v>
      </c>
      <c r="AJ84" s="27">
        <f t="shared" si="9"/>
        <v>0.2047595158</v>
      </c>
      <c r="AK84" s="27">
        <f t="shared" si="10"/>
        <v>0.05600452177</v>
      </c>
      <c r="AL84" s="27">
        <f t="shared" si="11"/>
        <v>0.3132615716</v>
      </c>
      <c r="AM84" s="28" t="str">
        <f t="shared" si="12"/>
        <v>#N/A</v>
      </c>
      <c r="AN84" s="27">
        <f t="shared" si="13"/>
        <v>0.2488100432</v>
      </c>
      <c r="AO84" s="27">
        <f t="shared" si="14"/>
        <v>0.2166468438</v>
      </c>
      <c r="AP84" s="27">
        <f t="shared" si="15"/>
        <v>0.4351369055</v>
      </c>
      <c r="AQ84" s="27">
        <f t="shared" si="16"/>
        <v>0.4100183466</v>
      </c>
      <c r="AR84" s="28" t="str">
        <f t="shared" si="17"/>
        <v>#N/A</v>
      </c>
      <c r="AS84" s="27">
        <f t="shared" si="18"/>
        <v>0.241387999</v>
      </c>
      <c r="AT84" s="27">
        <f t="shared" si="19"/>
        <v>0.2177213282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217.0497318</v>
      </c>
      <c r="AB85" s="25">
        <v>-0.0251</v>
      </c>
      <c r="AC85" s="14">
        <f t="shared" si="2"/>
        <v>-0.2168010797</v>
      </c>
      <c r="AD85" s="27">
        <f t="shared" si="3"/>
        <v>0.009983090638</v>
      </c>
      <c r="AE85" s="28">
        <f t="shared" si="4"/>
        <v>-0.0251</v>
      </c>
      <c r="AF85" s="27">
        <f t="shared" si="5"/>
        <v>-0.1600121041</v>
      </c>
      <c r="AG85" s="27">
        <f t="shared" si="6"/>
        <v>0.1263876623</v>
      </c>
      <c r="AH85" s="28">
        <f t="shared" si="7"/>
        <v>-0.1600121041</v>
      </c>
      <c r="AI85" s="27">
        <f t="shared" si="8"/>
        <v>0.1734478675</v>
      </c>
      <c r="AJ85" s="27">
        <f t="shared" si="9"/>
        <v>0.2047595158</v>
      </c>
      <c r="AK85" s="27">
        <f t="shared" si="10"/>
        <v>0.5656109592</v>
      </c>
      <c r="AL85" s="27">
        <f t="shared" si="11"/>
        <v>0.3132615716</v>
      </c>
      <c r="AM85" s="28" t="str">
        <f t="shared" si="12"/>
        <v>#N/A</v>
      </c>
      <c r="AN85" s="27">
        <f t="shared" si="13"/>
        <v>0.207514458</v>
      </c>
      <c r="AO85" s="27">
        <f t="shared" si="14"/>
        <v>0.2166468438</v>
      </c>
      <c r="AP85" s="27">
        <f t="shared" si="15"/>
        <v>0.4853640326</v>
      </c>
      <c r="AQ85" s="27">
        <f t="shared" si="16"/>
        <v>0.4100183466</v>
      </c>
      <c r="AR85" s="28" t="str">
        <f t="shared" si="17"/>
        <v>#N/A</v>
      </c>
      <c r="AS85" s="27">
        <f t="shared" si="18"/>
        <v>0.2441433058</v>
      </c>
      <c r="AT85" s="27">
        <f t="shared" si="19"/>
        <v>0.2177213282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216.5939274</v>
      </c>
      <c r="AB86" s="35">
        <v>-0.0021</v>
      </c>
      <c r="AC86" s="14">
        <f t="shared" si="2"/>
        <v>-0.2184457974</v>
      </c>
      <c r="AD86" s="27">
        <f t="shared" si="3"/>
        <v>0.009983090638</v>
      </c>
      <c r="AE86" s="28">
        <f t="shared" si="4"/>
        <v>-0.0021</v>
      </c>
      <c r="AF86" s="36">
        <f t="shared" si="5"/>
        <v>-0.1811020698</v>
      </c>
      <c r="AG86" s="27">
        <f t="shared" si="6"/>
        <v>0.1263876623</v>
      </c>
      <c r="AH86" s="37">
        <f t="shared" si="7"/>
        <v>-0.1811020698</v>
      </c>
      <c r="AI86" s="36">
        <f t="shared" si="8"/>
        <v>0.1693372429</v>
      </c>
      <c r="AJ86" s="27">
        <f t="shared" si="9"/>
        <v>0.2047595158</v>
      </c>
      <c r="AK86" s="27">
        <f t="shared" si="10"/>
        <v>0.5538166794</v>
      </c>
      <c r="AL86" s="27">
        <f t="shared" si="11"/>
        <v>0.3132615716</v>
      </c>
      <c r="AM86" s="28" t="str">
        <f t="shared" si="12"/>
        <v>#N/A</v>
      </c>
      <c r="AN86" s="27">
        <f t="shared" si="13"/>
        <v>0.2079482097</v>
      </c>
      <c r="AO86" s="27">
        <f t="shared" si="14"/>
        <v>0.2166468438</v>
      </c>
      <c r="AP86" s="27">
        <f t="shared" si="15"/>
        <v>0.3558814564</v>
      </c>
      <c r="AQ86" s="27">
        <f t="shared" si="16"/>
        <v>0.4100183466</v>
      </c>
      <c r="AR86" s="28" t="str">
        <f t="shared" si="17"/>
        <v>#N/A</v>
      </c>
      <c r="AS86" s="27">
        <f t="shared" si="18"/>
        <v>0.24312548</v>
      </c>
      <c r="AT86" s="27">
        <f t="shared" si="19"/>
        <v>0.2177213282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240.7008315</v>
      </c>
      <c r="AB87" s="25">
        <v>0.1113</v>
      </c>
      <c r="AC87" s="14">
        <f t="shared" si="2"/>
        <v>-0.1314588147</v>
      </c>
      <c r="AD87" s="27">
        <f t="shared" si="3"/>
        <v>0.009983090638</v>
      </c>
      <c r="AE87" s="28" t="str">
        <f t="shared" si="4"/>
        <v>#N/A</v>
      </c>
      <c r="AF87" s="27">
        <f t="shared" si="5"/>
        <v>-0.05263244864</v>
      </c>
      <c r="AG87" s="27">
        <f t="shared" si="6"/>
        <v>0.1263876623</v>
      </c>
      <c r="AH87" s="28">
        <f t="shared" si="7"/>
        <v>-0.05263244864</v>
      </c>
      <c r="AI87" s="27">
        <f t="shared" si="8"/>
        <v>0.2085925018</v>
      </c>
      <c r="AJ87" s="27">
        <f t="shared" si="9"/>
        <v>0.2047595158</v>
      </c>
      <c r="AK87" s="27">
        <f t="shared" si="10"/>
        <v>0.5111135994</v>
      </c>
      <c r="AL87" s="27">
        <f t="shared" si="11"/>
        <v>0.3132615716</v>
      </c>
      <c r="AM87" s="37" t="str">
        <f t="shared" si="12"/>
        <v>#N/A</v>
      </c>
      <c r="AN87" s="27">
        <f t="shared" si="13"/>
        <v>0.2080234923</v>
      </c>
      <c r="AO87" s="27">
        <f t="shared" si="14"/>
        <v>0.2166468438</v>
      </c>
      <c r="AP87" s="27">
        <f t="shared" si="15"/>
        <v>0.2757251606</v>
      </c>
      <c r="AQ87" s="27">
        <f t="shared" si="16"/>
        <v>0.4100183466</v>
      </c>
      <c r="AR87" s="28" t="str">
        <f t="shared" si="17"/>
        <v>#N/A</v>
      </c>
      <c r="AS87" s="27">
        <f t="shared" si="18"/>
        <v>0.2419585397</v>
      </c>
      <c r="AT87" s="27">
        <f t="shared" si="19"/>
        <v>0.2177213282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251.1472476</v>
      </c>
      <c r="AB88" s="25">
        <v>0.0434</v>
      </c>
      <c r="AC88" s="14">
        <f t="shared" si="2"/>
        <v>-0.09376412725</v>
      </c>
      <c r="AD88" s="27">
        <f t="shared" si="3"/>
        <v>0.009983090638</v>
      </c>
      <c r="AE88" s="28" t="str">
        <f t="shared" si="4"/>
        <v>#N/A</v>
      </c>
      <c r="AF88" s="27">
        <f t="shared" si="5"/>
        <v>-0.02343084065</v>
      </c>
      <c r="AG88" s="27">
        <f t="shared" si="6"/>
        <v>0.1263876623</v>
      </c>
      <c r="AH88" s="28">
        <f t="shared" si="7"/>
        <v>-0.02343084065</v>
      </c>
      <c r="AI88" s="27">
        <f t="shared" si="8"/>
        <v>0.2133344856</v>
      </c>
      <c r="AJ88" s="27">
        <f t="shared" si="9"/>
        <v>0.2047595158</v>
      </c>
      <c r="AK88" s="27">
        <f t="shared" si="10"/>
        <v>0.6045294697</v>
      </c>
      <c r="AL88" s="27">
        <f t="shared" si="11"/>
        <v>0.3132615716</v>
      </c>
      <c r="AM88" s="28" t="str">
        <f t="shared" si="12"/>
        <v>#N/A</v>
      </c>
      <c r="AN88" s="27">
        <f t="shared" si="13"/>
        <v>0.2148248569</v>
      </c>
      <c r="AO88" s="27">
        <f t="shared" si="14"/>
        <v>0.2166468438</v>
      </c>
      <c r="AP88" s="27">
        <f t="shared" si="15"/>
        <v>0.4123464544</v>
      </c>
      <c r="AQ88" s="27">
        <f t="shared" si="16"/>
        <v>0.4100183466</v>
      </c>
      <c r="AR88" s="28" t="str">
        <f t="shared" si="17"/>
        <v>#N/A</v>
      </c>
      <c r="AS88" s="27">
        <f t="shared" si="18"/>
        <v>0.246446058</v>
      </c>
      <c r="AT88" s="27">
        <f t="shared" si="19"/>
        <v>0.2177213282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246.1745321</v>
      </c>
      <c r="AB89" s="25">
        <v>-0.0198</v>
      </c>
      <c r="AC89" s="14">
        <f t="shared" si="2"/>
        <v>-0.1117075975</v>
      </c>
      <c r="AD89" s="27">
        <f t="shared" si="3"/>
        <v>0.009983090638</v>
      </c>
      <c r="AE89" s="28">
        <f t="shared" si="4"/>
        <v>-0.0198</v>
      </c>
      <c r="AF89" s="27">
        <f t="shared" si="5"/>
        <v>-0.05960006878</v>
      </c>
      <c r="AG89" s="27">
        <f t="shared" si="6"/>
        <v>0.1263876623</v>
      </c>
      <c r="AH89" s="28">
        <f t="shared" si="7"/>
        <v>-0.05960006878</v>
      </c>
      <c r="AI89" s="27">
        <f t="shared" si="8"/>
        <v>0.2131584984</v>
      </c>
      <c r="AJ89" s="27">
        <f t="shared" si="9"/>
        <v>0.2047595158</v>
      </c>
      <c r="AK89" s="27">
        <f t="shared" si="10"/>
        <v>0.7231021497</v>
      </c>
      <c r="AL89" s="27">
        <f t="shared" si="11"/>
        <v>0.3132615716</v>
      </c>
      <c r="AM89" s="28" t="str">
        <f t="shared" si="12"/>
        <v>#N/A</v>
      </c>
      <c r="AN89" s="27">
        <f t="shared" si="13"/>
        <v>0.2138460512</v>
      </c>
      <c r="AO89" s="27">
        <f t="shared" si="14"/>
        <v>0.2166468438</v>
      </c>
      <c r="AP89" s="27">
        <f t="shared" si="15"/>
        <v>0.4988225087</v>
      </c>
      <c r="AQ89" s="27">
        <f t="shared" si="16"/>
        <v>0.4100183466</v>
      </c>
      <c r="AR89" s="28" t="str">
        <f t="shared" si="17"/>
        <v>#N/A</v>
      </c>
      <c r="AS89" s="27">
        <f t="shared" si="18"/>
        <v>0.2466682044</v>
      </c>
      <c r="AT89" s="27">
        <f t="shared" si="19"/>
        <v>0.2177213282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235.9090541</v>
      </c>
      <c r="AB90" s="25">
        <v>-0.0417</v>
      </c>
      <c r="AC90" s="14">
        <f t="shared" si="2"/>
        <v>-0.1487493907</v>
      </c>
      <c r="AD90" s="27">
        <f t="shared" si="3"/>
        <v>0.009983090638</v>
      </c>
      <c r="AE90" s="28">
        <f t="shared" si="4"/>
        <v>-0.0417</v>
      </c>
      <c r="AF90" s="27">
        <f t="shared" si="5"/>
        <v>-0.06535443467</v>
      </c>
      <c r="AG90" s="27">
        <f t="shared" si="6"/>
        <v>0.1263876623</v>
      </c>
      <c r="AH90" s="28">
        <f t="shared" si="7"/>
        <v>-0.06535443467</v>
      </c>
      <c r="AI90" s="27">
        <f t="shared" si="8"/>
        <v>0.2142148518</v>
      </c>
      <c r="AJ90" s="27">
        <f t="shared" si="9"/>
        <v>0.2047595158</v>
      </c>
      <c r="AK90" s="27">
        <f t="shared" si="10"/>
        <v>0.5758394544</v>
      </c>
      <c r="AL90" s="27">
        <f t="shared" si="11"/>
        <v>0.3132615716</v>
      </c>
      <c r="AM90" s="28" t="str">
        <f t="shared" si="12"/>
        <v>#N/A</v>
      </c>
      <c r="AN90" s="27">
        <f t="shared" si="13"/>
        <v>0.2123349759</v>
      </c>
      <c r="AO90" s="27">
        <f t="shared" si="14"/>
        <v>0.2166468438</v>
      </c>
      <c r="AP90" s="27">
        <f t="shared" si="15"/>
        <v>0.4077671742</v>
      </c>
      <c r="AQ90" s="27">
        <f t="shared" si="16"/>
        <v>0.4100183466</v>
      </c>
      <c r="AR90" s="28" t="str">
        <f t="shared" si="17"/>
        <v>#N/A</v>
      </c>
      <c r="AS90" s="27">
        <f t="shared" si="18"/>
        <v>0.2465060945</v>
      </c>
      <c r="AT90" s="27">
        <f t="shared" si="19"/>
        <v>0.2177213282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207.9302403</v>
      </c>
      <c r="AB91" s="25">
        <v>-0.1186</v>
      </c>
      <c r="AC91" s="14">
        <f t="shared" si="2"/>
        <v>-0.249707713</v>
      </c>
      <c r="AD91" s="27">
        <f t="shared" si="3"/>
        <v>0.009983090638</v>
      </c>
      <c r="AE91" s="28">
        <f t="shared" si="4"/>
        <v>-0.1186</v>
      </c>
      <c r="AF91" s="27">
        <f t="shared" si="5"/>
        <v>-0.1568963246</v>
      </c>
      <c r="AG91" s="27">
        <f t="shared" si="6"/>
        <v>0.1263876623</v>
      </c>
      <c r="AH91" s="28">
        <f t="shared" si="7"/>
        <v>-0.1568963246</v>
      </c>
      <c r="AI91" s="27">
        <f t="shared" si="8"/>
        <v>0.2429165962</v>
      </c>
      <c r="AJ91" s="27">
        <f t="shared" si="9"/>
        <v>0.2047595158</v>
      </c>
      <c r="AK91" s="27">
        <f t="shared" si="10"/>
        <v>0.3069034609</v>
      </c>
      <c r="AL91" s="27">
        <f t="shared" si="11"/>
        <v>0.3132615716</v>
      </c>
      <c r="AM91" s="28" t="str">
        <f t="shared" si="12"/>
        <v>#N/A</v>
      </c>
      <c r="AN91" s="27">
        <f t="shared" si="13"/>
        <v>0.1974308788</v>
      </c>
      <c r="AO91" s="27">
        <f t="shared" si="14"/>
        <v>0.2166468438</v>
      </c>
      <c r="AP91" s="27">
        <f t="shared" si="15"/>
        <v>0.2622223831</v>
      </c>
      <c r="AQ91" s="27">
        <f t="shared" si="16"/>
        <v>0.4100183466</v>
      </c>
      <c r="AR91" s="28" t="str">
        <f t="shared" si="17"/>
        <v>#N/A</v>
      </c>
      <c r="AS91" s="27">
        <f t="shared" si="18"/>
        <v>0.2459402515</v>
      </c>
      <c r="AT91" s="27">
        <f t="shared" si="19"/>
        <v>0.2177213282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207.4104147</v>
      </c>
      <c r="AB92" s="25">
        <v>-0.0025</v>
      </c>
      <c r="AC92" s="14">
        <f t="shared" si="2"/>
        <v>-0.2515834437</v>
      </c>
      <c r="AD92" s="27">
        <f t="shared" si="3"/>
        <v>0.009983090638</v>
      </c>
      <c r="AE92" s="28">
        <f t="shared" si="4"/>
        <v>-0.0025</v>
      </c>
      <c r="AF92" s="27">
        <f t="shared" si="5"/>
        <v>-0.1291333579</v>
      </c>
      <c r="AG92" s="27">
        <f t="shared" si="6"/>
        <v>0.1263876623</v>
      </c>
      <c r="AH92" s="28">
        <f t="shared" si="7"/>
        <v>-0.1291333579</v>
      </c>
      <c r="AI92" s="27">
        <f t="shared" si="8"/>
        <v>0.241796526</v>
      </c>
      <c r="AJ92" s="27">
        <f t="shared" si="9"/>
        <v>0.2047595158</v>
      </c>
      <c r="AK92" s="27">
        <f t="shared" si="10"/>
        <v>0.02400632098</v>
      </c>
      <c r="AL92" s="27">
        <f t="shared" si="11"/>
        <v>0.3132615716</v>
      </c>
      <c r="AM92" s="28" t="str">
        <f t="shared" si="12"/>
        <v>#N/A</v>
      </c>
      <c r="AN92" s="27">
        <f t="shared" si="13"/>
        <v>0.1984706096</v>
      </c>
      <c r="AO92" s="27">
        <f t="shared" si="14"/>
        <v>0.2166468438</v>
      </c>
      <c r="AP92" s="27">
        <f t="shared" si="15"/>
        <v>0.04198071412</v>
      </c>
      <c r="AQ92" s="27">
        <f t="shared" si="16"/>
        <v>0.4100183466</v>
      </c>
      <c r="AR92" s="28" t="str">
        <f t="shared" si="17"/>
        <v>#N/A</v>
      </c>
      <c r="AS92" s="27">
        <f t="shared" si="18"/>
        <v>0.2505691876</v>
      </c>
      <c r="AT92" s="27">
        <f t="shared" si="19"/>
        <v>0.2177213282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214.068289</v>
      </c>
      <c r="AB93" s="25">
        <v>0.0321</v>
      </c>
      <c r="AC93" s="14">
        <f t="shared" si="2"/>
        <v>-0.2275592722</v>
      </c>
      <c r="AD93" s="27">
        <f t="shared" si="3"/>
        <v>0.009983090638</v>
      </c>
      <c r="AE93" s="28" t="str">
        <f t="shared" si="4"/>
        <v>#N/A</v>
      </c>
      <c r="AF93" s="27">
        <f t="shared" si="5"/>
        <v>-0.04644445014</v>
      </c>
      <c r="AG93" s="27">
        <f t="shared" si="6"/>
        <v>0.1263876623</v>
      </c>
      <c r="AH93" s="28">
        <f t="shared" si="7"/>
        <v>-0.04644445014</v>
      </c>
      <c r="AI93" s="27">
        <f t="shared" si="8"/>
        <v>0.2389004566</v>
      </c>
      <c r="AJ93" s="27">
        <f t="shared" si="9"/>
        <v>0.2047595158</v>
      </c>
      <c r="AK93" s="27">
        <f t="shared" si="10"/>
        <v>0.05586758856</v>
      </c>
      <c r="AL93" s="27">
        <f t="shared" si="11"/>
        <v>0.3132615716</v>
      </c>
      <c r="AM93" s="28" t="str">
        <f t="shared" si="12"/>
        <v>#N/A</v>
      </c>
      <c r="AN93" s="27">
        <f t="shared" si="13"/>
        <v>0.1974173908</v>
      </c>
      <c r="AO93" s="27">
        <f t="shared" si="14"/>
        <v>0.2166468438</v>
      </c>
      <c r="AP93" s="27">
        <f t="shared" si="15"/>
        <v>-0.001176472866</v>
      </c>
      <c r="AQ93" s="27">
        <f t="shared" si="16"/>
        <v>0.4100183466</v>
      </c>
      <c r="AR93" s="28">
        <f t="shared" si="17"/>
        <v>-0.001176472866</v>
      </c>
      <c r="AS93" s="27">
        <f t="shared" si="18"/>
        <v>0.2500058538</v>
      </c>
      <c r="AT93" s="27">
        <f t="shared" si="19"/>
        <v>0.2177213282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217.7502636</v>
      </c>
      <c r="AB94" s="25">
        <v>0.0172</v>
      </c>
      <c r="AC94" s="14">
        <f t="shared" si="2"/>
        <v>-0.2142732917</v>
      </c>
      <c r="AD94" s="27">
        <f t="shared" si="3"/>
        <v>0.009983090638</v>
      </c>
      <c r="AE94" s="28" t="str">
        <f t="shared" si="4"/>
        <v>#N/A</v>
      </c>
      <c r="AF94" s="27">
        <f t="shared" si="5"/>
        <v>0.00995075522</v>
      </c>
      <c r="AG94" s="27">
        <f t="shared" si="6"/>
        <v>0.1263876623</v>
      </c>
      <c r="AH94" s="28" t="str">
        <f t="shared" si="7"/>
        <v>#N/A</v>
      </c>
      <c r="AI94" s="27">
        <f t="shared" si="8"/>
        <v>0.2358265985</v>
      </c>
      <c r="AJ94" s="27">
        <f t="shared" si="9"/>
        <v>0.2047595158</v>
      </c>
      <c r="AK94" s="27">
        <f t="shared" si="10"/>
        <v>0.02411515662</v>
      </c>
      <c r="AL94" s="27">
        <f t="shared" si="11"/>
        <v>0.3132615716</v>
      </c>
      <c r="AM94" s="28" t="str">
        <f t="shared" si="12"/>
        <v>#N/A</v>
      </c>
      <c r="AN94" s="27">
        <f t="shared" si="13"/>
        <v>0.1948737406</v>
      </c>
      <c r="AO94" s="27">
        <f t="shared" si="14"/>
        <v>0.2166468438</v>
      </c>
      <c r="AP94" s="27">
        <f t="shared" si="15"/>
        <v>0.03492195799</v>
      </c>
      <c r="AQ94" s="27">
        <f t="shared" si="16"/>
        <v>0.4100183466</v>
      </c>
      <c r="AR94" s="28" t="str">
        <f t="shared" si="17"/>
        <v>#N/A</v>
      </c>
      <c r="AS94" s="27">
        <f t="shared" si="18"/>
        <v>0.2503334633</v>
      </c>
      <c r="AT94" s="27">
        <f t="shared" si="19"/>
        <v>0.2177213282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225.8070233</v>
      </c>
      <c r="AB95" s="25">
        <v>0.037</v>
      </c>
      <c r="AC95" s="14">
        <f t="shared" si="2"/>
        <v>-0.1852014035</v>
      </c>
      <c r="AD95" s="27">
        <f t="shared" si="3"/>
        <v>0.009983090638</v>
      </c>
      <c r="AE95" s="28" t="str">
        <f t="shared" si="4"/>
        <v>#N/A</v>
      </c>
      <c r="AF95" s="27">
        <f t="shared" si="5"/>
        <v>0.13076974</v>
      </c>
      <c r="AG95" s="27">
        <f t="shared" si="6"/>
        <v>0.1263876623</v>
      </c>
      <c r="AH95" s="28" t="str">
        <f t="shared" si="7"/>
        <v>#N/A</v>
      </c>
      <c r="AI95" s="27">
        <f t="shared" si="8"/>
        <v>0.222123559</v>
      </c>
      <c r="AJ95" s="27">
        <f t="shared" si="9"/>
        <v>0.2047595158</v>
      </c>
      <c r="AK95" s="27">
        <f t="shared" si="10"/>
        <v>0.009917534961</v>
      </c>
      <c r="AL95" s="27">
        <f t="shared" si="11"/>
        <v>0.3132615716</v>
      </c>
      <c r="AM95" s="28" t="str">
        <f t="shared" si="12"/>
        <v>#N/A</v>
      </c>
      <c r="AN95" s="27">
        <f t="shared" si="13"/>
        <v>0.1943101644</v>
      </c>
      <c r="AO95" s="27">
        <f t="shared" si="14"/>
        <v>0.2166468438</v>
      </c>
      <c r="AP95" s="27">
        <f t="shared" si="15"/>
        <v>0.04395340705</v>
      </c>
      <c r="AQ95" s="27">
        <f t="shared" si="16"/>
        <v>0.4100183466</v>
      </c>
      <c r="AR95" s="28" t="str">
        <f t="shared" si="17"/>
        <v>#N/A</v>
      </c>
      <c r="AS95" s="27">
        <f t="shared" si="18"/>
        <v>0.25040152</v>
      </c>
      <c r="AT95" s="27">
        <f t="shared" si="19"/>
        <v>0.2177213282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217.7682933</v>
      </c>
      <c r="AB96" s="25">
        <v>-0.0356</v>
      </c>
      <c r="AC96" s="14">
        <f t="shared" si="2"/>
        <v>-0.2142082335</v>
      </c>
      <c r="AD96" s="27">
        <f t="shared" si="3"/>
        <v>0.009983090638</v>
      </c>
      <c r="AE96" s="28">
        <f t="shared" si="4"/>
        <v>-0.0356</v>
      </c>
      <c r="AF96" s="27">
        <f t="shared" si="5"/>
        <v>-0.02187251123</v>
      </c>
      <c r="AG96" s="27">
        <f t="shared" si="6"/>
        <v>0.1263876623</v>
      </c>
      <c r="AH96" s="28">
        <f t="shared" si="7"/>
        <v>-0.02187251123</v>
      </c>
      <c r="AI96" s="27">
        <f t="shared" si="8"/>
        <v>0.1955964491</v>
      </c>
      <c r="AJ96" s="27">
        <f t="shared" si="9"/>
        <v>0.2047595158</v>
      </c>
      <c r="AK96" s="27">
        <f t="shared" si="10"/>
        <v>-0.03830625918</v>
      </c>
      <c r="AL96" s="27">
        <f t="shared" si="11"/>
        <v>0.3132615716</v>
      </c>
      <c r="AM96" s="28">
        <f t="shared" si="12"/>
        <v>-0.03830625918</v>
      </c>
      <c r="AN96" s="27">
        <f t="shared" si="13"/>
        <v>0.1885414442</v>
      </c>
      <c r="AO96" s="27">
        <f t="shared" si="14"/>
        <v>0.2166468438</v>
      </c>
      <c r="AP96" s="27">
        <f t="shared" si="15"/>
        <v>-0.0217948106</v>
      </c>
      <c r="AQ96" s="27">
        <f t="shared" si="16"/>
        <v>0.4100183466</v>
      </c>
      <c r="AR96" s="28">
        <f t="shared" si="17"/>
        <v>-0.0217948106</v>
      </c>
      <c r="AS96" s="27">
        <f t="shared" si="18"/>
        <v>0.2464597299</v>
      </c>
      <c r="AT96" s="27">
        <f t="shared" si="19"/>
        <v>0.2177213282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219.3144482</v>
      </c>
      <c r="AB97" s="25">
        <v>0.0071</v>
      </c>
      <c r="AC97" s="14">
        <f t="shared" si="2"/>
        <v>-0.208629112</v>
      </c>
      <c r="AD97" s="27">
        <f t="shared" si="3"/>
        <v>0.009983090638</v>
      </c>
      <c r="AE97" s="28" t="str">
        <f t="shared" si="4"/>
        <v>#N/A</v>
      </c>
      <c r="AF97" s="27">
        <f t="shared" si="5"/>
        <v>0.01043408959</v>
      </c>
      <c r="AG97" s="27">
        <f t="shared" si="6"/>
        <v>0.1263876623</v>
      </c>
      <c r="AH97" s="28" t="str">
        <f t="shared" si="7"/>
        <v>#N/A</v>
      </c>
      <c r="AI97" s="27">
        <f t="shared" si="8"/>
        <v>0.1937967539</v>
      </c>
      <c r="AJ97" s="27">
        <f t="shared" si="9"/>
        <v>0.2047595158</v>
      </c>
      <c r="AK97" s="27">
        <f t="shared" si="10"/>
        <v>-0.07300605333</v>
      </c>
      <c r="AL97" s="27">
        <f t="shared" si="11"/>
        <v>0.3132615716</v>
      </c>
      <c r="AM97" s="28">
        <f t="shared" si="12"/>
        <v>-0.07300605333</v>
      </c>
      <c r="AN97" s="27">
        <f t="shared" si="13"/>
        <v>0.1896794436</v>
      </c>
      <c r="AO97" s="27">
        <f t="shared" si="14"/>
        <v>0.2166468438</v>
      </c>
      <c r="AP97" s="27">
        <f t="shared" si="15"/>
        <v>-0.1266607252</v>
      </c>
      <c r="AQ97" s="27">
        <f t="shared" si="16"/>
        <v>0.4100183466</v>
      </c>
      <c r="AR97" s="28">
        <f t="shared" si="17"/>
        <v>-0.1266607252</v>
      </c>
      <c r="AS97" s="27">
        <f t="shared" si="18"/>
        <v>0.2444375939</v>
      </c>
      <c r="AT97" s="27">
        <f t="shared" si="19"/>
        <v>0.2177213282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232.5829723</v>
      </c>
      <c r="AB98" s="35">
        <v>0.0605</v>
      </c>
      <c r="AC98" s="14">
        <f t="shared" si="2"/>
        <v>-0.1607511733</v>
      </c>
      <c r="AD98" s="27">
        <f t="shared" si="3"/>
        <v>0.009983090638</v>
      </c>
      <c r="AE98" s="28" t="str">
        <f t="shared" si="4"/>
        <v>#N/A</v>
      </c>
      <c r="AF98" s="36">
        <f t="shared" si="5"/>
        <v>0.0738203748</v>
      </c>
      <c r="AG98" s="27">
        <f t="shared" si="6"/>
        <v>0.1263876623</v>
      </c>
      <c r="AH98" s="37" t="str">
        <f t="shared" si="7"/>
        <v>#N/A</v>
      </c>
      <c r="AI98" s="36">
        <f t="shared" si="8"/>
        <v>0.2021699915</v>
      </c>
      <c r="AJ98" s="27">
        <f t="shared" si="9"/>
        <v>0.2047595158</v>
      </c>
      <c r="AK98" s="27">
        <f t="shared" si="10"/>
        <v>-0.1429582267</v>
      </c>
      <c r="AL98" s="27">
        <f t="shared" si="11"/>
        <v>0.3132615716</v>
      </c>
      <c r="AM98" s="28">
        <f t="shared" si="12"/>
        <v>-0.1429582267</v>
      </c>
      <c r="AN98" s="27">
        <f t="shared" si="13"/>
        <v>0.1820980299</v>
      </c>
      <c r="AO98" s="27">
        <f t="shared" si="14"/>
        <v>0.2166468438</v>
      </c>
      <c r="AP98" s="27">
        <f t="shared" si="15"/>
        <v>-0.08818164662</v>
      </c>
      <c r="AQ98" s="27">
        <f t="shared" si="16"/>
        <v>0.4100183466</v>
      </c>
      <c r="AR98" s="28">
        <f t="shared" si="17"/>
        <v>-0.08818164662</v>
      </c>
      <c r="AS98" s="27">
        <f t="shared" si="18"/>
        <v>0.2439148696</v>
      </c>
      <c r="AT98" s="27">
        <f t="shared" si="19"/>
        <v>0.2177213282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228.0476043</v>
      </c>
      <c r="AB99" s="25">
        <v>-0.0195</v>
      </c>
      <c r="AC99" s="14">
        <f t="shared" si="2"/>
        <v>-0.1771165254</v>
      </c>
      <c r="AD99" s="27">
        <f t="shared" si="3"/>
        <v>0.009983090638</v>
      </c>
      <c r="AE99" s="28">
        <f t="shared" si="4"/>
        <v>-0.0195</v>
      </c>
      <c r="AF99" s="27">
        <f t="shared" si="5"/>
        <v>-0.05256827365</v>
      </c>
      <c r="AG99" s="27">
        <f t="shared" si="6"/>
        <v>0.1263876623</v>
      </c>
      <c r="AH99" s="28">
        <f t="shared" si="7"/>
        <v>-0.05256827365</v>
      </c>
      <c r="AI99" s="27">
        <f t="shared" si="8"/>
        <v>0.1684286955</v>
      </c>
      <c r="AJ99" s="27">
        <f t="shared" si="9"/>
        <v>0.2047595158</v>
      </c>
      <c r="AK99" s="27">
        <f t="shared" si="10"/>
        <v>-0.1115417394</v>
      </c>
      <c r="AL99" s="27">
        <f t="shared" si="11"/>
        <v>0.3132615716</v>
      </c>
      <c r="AM99" s="37">
        <f t="shared" si="12"/>
        <v>-0.1115417394</v>
      </c>
      <c r="AN99" s="27">
        <f t="shared" si="13"/>
        <v>0.1851908658</v>
      </c>
      <c r="AO99" s="27">
        <f t="shared" si="14"/>
        <v>0.2166468438</v>
      </c>
      <c r="AP99" s="27">
        <f t="shared" si="15"/>
        <v>-0.04636749136</v>
      </c>
      <c r="AQ99" s="27">
        <f t="shared" si="16"/>
        <v>0.4100183466</v>
      </c>
      <c r="AR99" s="28">
        <f t="shared" si="17"/>
        <v>-0.04636749136</v>
      </c>
      <c r="AS99" s="27">
        <f t="shared" si="18"/>
        <v>0.2453026281</v>
      </c>
      <c r="AT99" s="27">
        <f t="shared" si="19"/>
        <v>0.2177213282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219.130943</v>
      </c>
      <c r="AB100" s="25">
        <v>-0.0391</v>
      </c>
      <c r="AC100" s="14">
        <f t="shared" si="2"/>
        <v>-0.2092912693</v>
      </c>
      <c r="AD100" s="27">
        <f t="shared" si="3"/>
        <v>0.009983090638</v>
      </c>
      <c r="AE100" s="28">
        <f t="shared" si="4"/>
        <v>-0.0391</v>
      </c>
      <c r="AF100" s="27">
        <f t="shared" si="5"/>
        <v>-0.1274802129</v>
      </c>
      <c r="AG100" s="27">
        <f t="shared" si="6"/>
        <v>0.1263876623</v>
      </c>
      <c r="AH100" s="28">
        <f t="shared" si="7"/>
        <v>-0.1274802129</v>
      </c>
      <c r="AI100" s="27">
        <f t="shared" si="8"/>
        <v>0.1635740672</v>
      </c>
      <c r="AJ100" s="27">
        <f t="shared" si="9"/>
        <v>0.2047595158</v>
      </c>
      <c r="AK100" s="27">
        <f t="shared" si="10"/>
        <v>-0.0863835086</v>
      </c>
      <c r="AL100" s="27">
        <f t="shared" si="11"/>
        <v>0.3132615716</v>
      </c>
      <c r="AM100" s="28">
        <f t="shared" si="12"/>
        <v>-0.0863835086</v>
      </c>
      <c r="AN100" s="27">
        <f t="shared" si="13"/>
        <v>0.1836110631</v>
      </c>
      <c r="AO100" s="27">
        <f t="shared" si="14"/>
        <v>0.2166468438</v>
      </c>
      <c r="AP100" s="27">
        <f t="shared" si="15"/>
        <v>0.004120140377</v>
      </c>
      <c r="AQ100" s="27">
        <f t="shared" si="16"/>
        <v>0.4100183466</v>
      </c>
      <c r="AR100" s="28" t="str">
        <f t="shared" si="17"/>
        <v>#N/A</v>
      </c>
      <c r="AS100" s="27">
        <f t="shared" si="18"/>
        <v>0.243402447</v>
      </c>
      <c r="AT100" s="27">
        <f t="shared" si="19"/>
        <v>0.2177213282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215.0331944</v>
      </c>
      <c r="AB101" s="25">
        <v>-0.0187</v>
      </c>
      <c r="AC101" s="14">
        <f t="shared" si="2"/>
        <v>-0.2240775225</v>
      </c>
      <c r="AD101" s="27">
        <f t="shared" si="3"/>
        <v>0.009983090638</v>
      </c>
      <c r="AE101" s="28">
        <f t="shared" si="4"/>
        <v>-0.0187</v>
      </c>
      <c r="AF101" s="27">
        <f t="shared" si="5"/>
        <v>-0.1265010538</v>
      </c>
      <c r="AG101" s="27">
        <f t="shared" si="6"/>
        <v>0.1263876623</v>
      </c>
      <c r="AH101" s="28">
        <f t="shared" si="7"/>
        <v>-0.1265010538</v>
      </c>
      <c r="AI101" s="27">
        <f t="shared" si="8"/>
        <v>0.1635076312</v>
      </c>
      <c r="AJ101" s="27">
        <f t="shared" si="9"/>
        <v>0.2047595158</v>
      </c>
      <c r="AK101" s="27">
        <f t="shared" si="10"/>
        <v>-0.1366108511</v>
      </c>
      <c r="AL101" s="27">
        <f t="shared" si="11"/>
        <v>0.3132615716</v>
      </c>
      <c r="AM101" s="28">
        <f t="shared" si="12"/>
        <v>-0.1366108511</v>
      </c>
      <c r="AN101" s="27">
        <f t="shared" si="13"/>
        <v>0.1845707553</v>
      </c>
      <c r="AO101" s="27">
        <f t="shared" si="14"/>
        <v>0.2166468438</v>
      </c>
      <c r="AP101" s="27">
        <f t="shared" si="15"/>
        <v>-0.09589669894</v>
      </c>
      <c r="AQ101" s="27">
        <f t="shared" si="16"/>
        <v>0.4100183466</v>
      </c>
      <c r="AR101" s="28">
        <f t="shared" si="17"/>
        <v>-0.09589669894</v>
      </c>
      <c r="AS101" s="27">
        <f t="shared" si="18"/>
        <v>0.2423012588</v>
      </c>
      <c r="AT101" s="27">
        <f t="shared" si="19"/>
        <v>0.2177213282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213.3559355</v>
      </c>
      <c r="AB102" s="25">
        <v>-0.0078</v>
      </c>
      <c r="AC102" s="14">
        <f t="shared" si="2"/>
        <v>-0.2301297178</v>
      </c>
      <c r="AD102" s="27">
        <f t="shared" si="3"/>
        <v>0.009983090638</v>
      </c>
      <c r="AE102" s="28">
        <f t="shared" si="4"/>
        <v>-0.0078</v>
      </c>
      <c r="AF102" s="27">
        <f t="shared" si="5"/>
        <v>-0.09560090324</v>
      </c>
      <c r="AG102" s="27">
        <f t="shared" si="6"/>
        <v>0.1263876623</v>
      </c>
      <c r="AH102" s="28">
        <f t="shared" si="7"/>
        <v>-0.09560090324</v>
      </c>
      <c r="AI102" s="27">
        <f t="shared" si="8"/>
        <v>0.1598449334</v>
      </c>
      <c r="AJ102" s="27">
        <f t="shared" si="9"/>
        <v>0.2047595158</v>
      </c>
      <c r="AK102" s="27">
        <f t="shared" si="10"/>
        <v>-0.199353835</v>
      </c>
      <c r="AL102" s="27">
        <f t="shared" si="11"/>
        <v>0.3132615716</v>
      </c>
      <c r="AM102" s="28">
        <f t="shared" si="12"/>
        <v>-0.199353835</v>
      </c>
      <c r="AN102" s="27">
        <f t="shared" si="13"/>
        <v>0.1811788719</v>
      </c>
      <c r="AO102" s="27">
        <f t="shared" si="14"/>
        <v>0.2166468438</v>
      </c>
      <c r="AP102" s="27">
        <f t="shared" si="15"/>
        <v>-0.0761256177</v>
      </c>
      <c r="AQ102" s="27">
        <f t="shared" si="16"/>
        <v>0.4100183466</v>
      </c>
      <c r="AR102" s="28">
        <f t="shared" si="17"/>
        <v>-0.0761256177</v>
      </c>
      <c r="AS102" s="27">
        <f t="shared" si="18"/>
        <v>0.2417688496</v>
      </c>
      <c r="AT102" s="27">
        <f t="shared" si="19"/>
        <v>0.2177213282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204.1816302</v>
      </c>
      <c r="AB103" s="25">
        <v>-0.043</v>
      </c>
      <c r="AC103" s="14">
        <f t="shared" si="2"/>
        <v>-0.26323414</v>
      </c>
      <c r="AD103" s="27">
        <f t="shared" si="3"/>
        <v>0.009983090638</v>
      </c>
      <c r="AE103" s="28">
        <f t="shared" si="4"/>
        <v>-0.043</v>
      </c>
      <c r="AF103" s="27">
        <f t="shared" si="5"/>
        <v>-0.01802821012</v>
      </c>
      <c r="AG103" s="27">
        <f t="shared" si="6"/>
        <v>0.1263876623</v>
      </c>
      <c r="AH103" s="28">
        <f t="shared" si="7"/>
        <v>-0.01802821012</v>
      </c>
      <c r="AI103" s="27">
        <f t="shared" si="8"/>
        <v>0.1136285936</v>
      </c>
      <c r="AJ103" s="27">
        <f t="shared" si="9"/>
        <v>0.2047595158</v>
      </c>
      <c r="AK103" s="27">
        <f t="shared" si="10"/>
        <v>-0.1721538923</v>
      </c>
      <c r="AL103" s="27">
        <f t="shared" si="11"/>
        <v>0.3132615716</v>
      </c>
      <c r="AM103" s="28">
        <f t="shared" si="12"/>
        <v>-0.1721538923</v>
      </c>
      <c r="AN103" s="27">
        <f t="shared" si="13"/>
        <v>0.1799589339</v>
      </c>
      <c r="AO103" s="27">
        <f t="shared" si="14"/>
        <v>0.2166468438</v>
      </c>
      <c r="AP103" s="27">
        <f t="shared" si="15"/>
        <v>-0.1765467462</v>
      </c>
      <c r="AQ103" s="27">
        <f t="shared" si="16"/>
        <v>0.4100183466</v>
      </c>
      <c r="AR103" s="28">
        <f t="shared" si="17"/>
        <v>-0.1765467462</v>
      </c>
      <c r="AS103" s="27">
        <f t="shared" si="18"/>
        <v>0.2363577618</v>
      </c>
      <c r="AT103" s="27">
        <f t="shared" si="19"/>
        <v>0.2177213282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181.0886879</v>
      </c>
      <c r="AB104" s="25">
        <v>-0.1131</v>
      </c>
      <c r="AC104" s="14">
        <f t="shared" si="2"/>
        <v>-0.3465623587</v>
      </c>
      <c r="AD104" s="27">
        <f t="shared" si="3"/>
        <v>0.009983090638</v>
      </c>
      <c r="AE104" s="28">
        <f t="shared" si="4"/>
        <v>-0.1131</v>
      </c>
      <c r="AF104" s="27">
        <f t="shared" si="5"/>
        <v>-0.1269064858</v>
      </c>
      <c r="AG104" s="27">
        <f t="shared" si="6"/>
        <v>0.1263876623</v>
      </c>
      <c r="AH104" s="28">
        <f t="shared" si="7"/>
        <v>-0.1269064858</v>
      </c>
      <c r="AI104" s="27">
        <f t="shared" si="8"/>
        <v>0.1596864058</v>
      </c>
      <c r="AJ104" s="27">
        <f t="shared" si="9"/>
        <v>0.2047595158</v>
      </c>
      <c r="AK104" s="27">
        <f t="shared" si="10"/>
        <v>-0.1514045362</v>
      </c>
      <c r="AL104" s="27">
        <f t="shared" si="11"/>
        <v>0.3132615716</v>
      </c>
      <c r="AM104" s="28">
        <f t="shared" si="12"/>
        <v>-0.1514045362</v>
      </c>
      <c r="AN104" s="27">
        <f t="shared" si="13"/>
        <v>0.1776668364</v>
      </c>
      <c r="AO104" s="27">
        <f t="shared" si="14"/>
        <v>0.2166468438</v>
      </c>
      <c r="AP104" s="27">
        <f t="shared" si="15"/>
        <v>-0.26323414</v>
      </c>
      <c r="AQ104" s="27">
        <f t="shared" si="16"/>
        <v>0.4100183466</v>
      </c>
      <c r="AR104" s="28">
        <f t="shared" si="17"/>
        <v>-0.26323414</v>
      </c>
      <c r="AS104" s="27">
        <f t="shared" si="18"/>
        <v>0.2348891278</v>
      </c>
      <c r="AT104" s="27">
        <f t="shared" si="19"/>
        <v>0.2177213282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184.0585423</v>
      </c>
      <c r="AB105" s="25">
        <v>0.0164</v>
      </c>
      <c r="AC105" s="14">
        <f t="shared" si="2"/>
        <v>-0.3358459814</v>
      </c>
      <c r="AD105" s="27">
        <f t="shared" si="3"/>
        <v>0.009983090638</v>
      </c>
      <c r="AE105" s="28" t="str">
        <f t="shared" si="4"/>
        <v>#N/A</v>
      </c>
      <c r="AF105" s="27">
        <f t="shared" si="5"/>
        <v>-0.1401877261</v>
      </c>
      <c r="AG105" s="27">
        <f t="shared" si="6"/>
        <v>0.1263876623</v>
      </c>
      <c r="AH105" s="28">
        <f t="shared" si="7"/>
        <v>-0.1401877261</v>
      </c>
      <c r="AI105" s="27">
        <f t="shared" si="8"/>
        <v>0.1558712406</v>
      </c>
      <c r="AJ105" s="27">
        <f t="shared" si="9"/>
        <v>0.2047595158</v>
      </c>
      <c r="AK105" s="27">
        <f t="shared" si="10"/>
        <v>-0.2212940332</v>
      </c>
      <c r="AL105" s="27">
        <f t="shared" si="11"/>
        <v>0.3132615716</v>
      </c>
      <c r="AM105" s="28">
        <f t="shared" si="12"/>
        <v>-0.2212940332</v>
      </c>
      <c r="AN105" s="27">
        <f t="shared" si="13"/>
        <v>0.1879536295</v>
      </c>
      <c r="AO105" s="27">
        <f t="shared" si="14"/>
        <v>0.2166468438</v>
      </c>
      <c r="AP105" s="27">
        <f t="shared" si="15"/>
        <v>-0.2703912</v>
      </c>
      <c r="AQ105" s="27">
        <f t="shared" si="16"/>
        <v>0.4100183466</v>
      </c>
      <c r="AR105" s="28">
        <f t="shared" si="17"/>
        <v>-0.2703912</v>
      </c>
      <c r="AS105" s="27">
        <f t="shared" si="18"/>
        <v>0.2356857736</v>
      </c>
      <c r="AT105" s="27">
        <f t="shared" si="19"/>
        <v>0.2177213282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190.8318967</v>
      </c>
      <c r="AB106" s="25">
        <v>0.0368</v>
      </c>
      <c r="AC106" s="14">
        <f t="shared" si="2"/>
        <v>-0.3114051135</v>
      </c>
      <c r="AD106" s="27">
        <f t="shared" si="3"/>
        <v>0.009983090638</v>
      </c>
      <c r="AE106" s="28" t="str">
        <f t="shared" si="4"/>
        <v>#N/A</v>
      </c>
      <c r="AF106" s="27">
        <f t="shared" si="5"/>
        <v>-0.1236203642</v>
      </c>
      <c r="AG106" s="27">
        <f t="shared" si="6"/>
        <v>0.1263876623</v>
      </c>
      <c r="AH106" s="28">
        <f t="shared" si="7"/>
        <v>-0.1236203642</v>
      </c>
      <c r="AI106" s="27">
        <f t="shared" si="8"/>
        <v>0.1609641519</v>
      </c>
      <c r="AJ106" s="27">
        <f t="shared" si="9"/>
        <v>0.2047595158</v>
      </c>
      <c r="AK106" s="27">
        <f t="shared" si="10"/>
        <v>-0.2856708081</v>
      </c>
      <c r="AL106" s="27">
        <f t="shared" si="11"/>
        <v>0.3132615716</v>
      </c>
      <c r="AM106" s="28">
        <f t="shared" si="12"/>
        <v>-0.2856708081</v>
      </c>
      <c r="AN106" s="27">
        <f t="shared" si="13"/>
        <v>0.1760520464</v>
      </c>
      <c r="AO106" s="27">
        <f t="shared" si="14"/>
        <v>0.2166468438</v>
      </c>
      <c r="AP106" s="27">
        <f t="shared" si="15"/>
        <v>-0.1897133039</v>
      </c>
      <c r="AQ106" s="27">
        <f t="shared" si="16"/>
        <v>0.4100183466</v>
      </c>
      <c r="AR106" s="28">
        <f t="shared" si="17"/>
        <v>-0.1897133039</v>
      </c>
      <c r="AS106" s="27">
        <f t="shared" si="18"/>
        <v>0.2328611039</v>
      </c>
      <c r="AT106" s="27">
        <f t="shared" si="19"/>
        <v>0.2177213282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199.7055799</v>
      </c>
      <c r="AB107" s="25">
        <v>0.0465</v>
      </c>
      <c r="AC107" s="14">
        <f t="shared" si="2"/>
        <v>-0.2793854513</v>
      </c>
      <c r="AD107" s="27">
        <f t="shared" si="3"/>
        <v>0.009983090638</v>
      </c>
      <c r="AE107" s="28" t="str">
        <f t="shared" si="4"/>
        <v>#N/A</v>
      </c>
      <c r="AF107" s="27">
        <f t="shared" si="5"/>
        <v>-0.115591814</v>
      </c>
      <c r="AG107" s="27">
        <f t="shared" si="6"/>
        <v>0.1263876623</v>
      </c>
      <c r="AH107" s="28">
        <f t="shared" si="7"/>
        <v>-0.115591814</v>
      </c>
      <c r="AI107" s="27">
        <f t="shared" si="8"/>
        <v>0.1642320393</v>
      </c>
      <c r="AJ107" s="27">
        <f t="shared" si="9"/>
        <v>0.2047595158</v>
      </c>
      <c r="AK107" s="27">
        <f t="shared" si="10"/>
        <v>-0.2324422156</v>
      </c>
      <c r="AL107" s="27">
        <f t="shared" si="11"/>
        <v>0.3132615716</v>
      </c>
      <c r="AM107" s="28">
        <f t="shared" si="12"/>
        <v>-0.2324422156</v>
      </c>
      <c r="AN107" s="27">
        <f t="shared" si="13"/>
        <v>0.1771541989</v>
      </c>
      <c r="AO107" s="27">
        <f t="shared" si="14"/>
        <v>0.2166468438</v>
      </c>
      <c r="AP107" s="27">
        <f t="shared" si="15"/>
        <v>-0.1021638917</v>
      </c>
      <c r="AQ107" s="27">
        <f t="shared" si="16"/>
        <v>0.4100183466</v>
      </c>
      <c r="AR107" s="28">
        <f t="shared" si="17"/>
        <v>-0.1021638917</v>
      </c>
      <c r="AS107" s="27">
        <f t="shared" si="18"/>
        <v>0.2316760575</v>
      </c>
      <c r="AT107" s="27">
        <f t="shared" si="19"/>
        <v>0.2177213282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207.0148041</v>
      </c>
      <c r="AB108" s="25">
        <v>0.0366</v>
      </c>
      <c r="AC108" s="14">
        <f t="shared" si="2"/>
        <v>-0.2530109588</v>
      </c>
      <c r="AD108" s="27">
        <f t="shared" si="3"/>
        <v>0.009983090638</v>
      </c>
      <c r="AE108" s="28" t="str">
        <f t="shared" si="4"/>
        <v>#N/A</v>
      </c>
      <c r="AF108" s="27">
        <f t="shared" si="5"/>
        <v>-0.04938041725</v>
      </c>
      <c r="AG108" s="27">
        <f t="shared" si="6"/>
        <v>0.1263876623</v>
      </c>
      <c r="AH108" s="28">
        <f t="shared" si="7"/>
        <v>-0.04938041725</v>
      </c>
      <c r="AI108" s="27">
        <f t="shared" si="8"/>
        <v>0.1673752317</v>
      </c>
      <c r="AJ108" s="27">
        <f t="shared" si="9"/>
        <v>0.2047595158</v>
      </c>
      <c r="AK108" s="27">
        <f t="shared" si="10"/>
        <v>-0.2463415075</v>
      </c>
      <c r="AL108" s="27">
        <f t="shared" si="11"/>
        <v>0.3132615716</v>
      </c>
      <c r="AM108" s="28">
        <f t="shared" si="12"/>
        <v>-0.2463415075</v>
      </c>
      <c r="AN108" s="27">
        <f t="shared" si="13"/>
        <v>0.1748053971</v>
      </c>
      <c r="AO108" s="27">
        <f t="shared" si="14"/>
        <v>0.2166468438</v>
      </c>
      <c r="AP108" s="27">
        <f t="shared" si="15"/>
        <v>0.05607000937</v>
      </c>
      <c r="AQ108" s="27">
        <f t="shared" si="16"/>
        <v>0.4100183466</v>
      </c>
      <c r="AR108" s="28" t="str">
        <f t="shared" si="17"/>
        <v>#N/A</v>
      </c>
      <c r="AS108" s="27">
        <f t="shared" si="18"/>
        <v>0.2269917698</v>
      </c>
      <c r="AT108" s="27">
        <f t="shared" si="19"/>
        <v>0.2177213282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200.24542</v>
      </c>
      <c r="AB109" s="25">
        <v>-0.0327</v>
      </c>
      <c r="AC109" s="14">
        <f t="shared" si="2"/>
        <v>-0.2774375005</v>
      </c>
      <c r="AD109" s="27">
        <f t="shared" si="3"/>
        <v>0.009983090638</v>
      </c>
      <c r="AE109" s="28">
        <f t="shared" si="4"/>
        <v>-0.0327</v>
      </c>
      <c r="AF109" s="27">
        <f t="shared" si="5"/>
        <v>-0.08694834436</v>
      </c>
      <c r="AG109" s="27">
        <f t="shared" si="6"/>
        <v>0.1263876623</v>
      </c>
      <c r="AH109" s="28">
        <f t="shared" si="7"/>
        <v>-0.08694834436</v>
      </c>
      <c r="AI109" s="27">
        <f t="shared" si="8"/>
        <v>0.1694463149</v>
      </c>
      <c r="AJ109" s="27">
        <f t="shared" si="9"/>
        <v>0.2047595158</v>
      </c>
      <c r="AK109" s="27">
        <f t="shared" si="10"/>
        <v>-0.2324959295</v>
      </c>
      <c r="AL109" s="27">
        <f t="shared" si="11"/>
        <v>0.3132615716</v>
      </c>
      <c r="AM109" s="28">
        <f t="shared" si="12"/>
        <v>-0.2324959295</v>
      </c>
      <c r="AN109" s="27">
        <f t="shared" si="13"/>
        <v>0.176032487</v>
      </c>
      <c r="AO109" s="27">
        <f t="shared" si="14"/>
        <v>0.2166468438</v>
      </c>
      <c r="AP109" s="27">
        <f t="shared" si="15"/>
        <v>0.4557475688</v>
      </c>
      <c r="AQ109" s="27">
        <f t="shared" si="16"/>
        <v>0.4100183466</v>
      </c>
      <c r="AR109" s="28" t="str">
        <f t="shared" si="17"/>
        <v>#N/A</v>
      </c>
      <c r="AS109" s="27">
        <f t="shared" si="18"/>
        <v>0.1966111416</v>
      </c>
      <c r="AT109" s="27">
        <f t="shared" si="19"/>
        <v>0.2177213282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196.5208552</v>
      </c>
      <c r="AB110" s="35">
        <v>-0.0186</v>
      </c>
      <c r="AC110" s="14">
        <f t="shared" si="2"/>
        <v>-0.290877163</v>
      </c>
      <c r="AD110" s="27">
        <f t="shared" si="3"/>
        <v>0.009983090638</v>
      </c>
      <c r="AE110" s="28">
        <f t="shared" si="4"/>
        <v>-0.0186</v>
      </c>
      <c r="AF110" s="36">
        <f t="shared" si="5"/>
        <v>-0.1550505471</v>
      </c>
      <c r="AG110" s="27">
        <f t="shared" si="6"/>
        <v>0.1263876623</v>
      </c>
      <c r="AH110" s="37">
        <f t="shared" si="7"/>
        <v>-0.1550505471</v>
      </c>
      <c r="AI110" s="36">
        <f t="shared" si="8"/>
        <v>0.153032106</v>
      </c>
      <c r="AJ110" s="27">
        <f t="shared" si="9"/>
        <v>0.2047595158</v>
      </c>
      <c r="AK110" s="27">
        <f t="shared" si="10"/>
        <v>-0.2250452115</v>
      </c>
      <c r="AL110" s="27">
        <f t="shared" si="11"/>
        <v>0.3132615716</v>
      </c>
      <c r="AM110" s="28">
        <f t="shared" si="12"/>
        <v>-0.2250452115</v>
      </c>
      <c r="AN110" s="27">
        <f t="shared" si="13"/>
        <v>0.1754625224</v>
      </c>
      <c r="AO110" s="27">
        <f t="shared" si="14"/>
        <v>0.2166468438</v>
      </c>
      <c r="AP110" s="27">
        <f t="shared" si="15"/>
        <v>0.4335178899</v>
      </c>
      <c r="AQ110" s="27">
        <f t="shared" si="16"/>
        <v>0.4100183466</v>
      </c>
      <c r="AR110" s="28" t="str">
        <f t="shared" si="17"/>
        <v>#N/A</v>
      </c>
      <c r="AS110" s="27">
        <f t="shared" si="18"/>
        <v>0.19712115</v>
      </c>
      <c r="AT110" s="27">
        <f t="shared" si="19"/>
        <v>0.2177213282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181.762139</v>
      </c>
      <c r="AB111" s="25">
        <v>-0.0751</v>
      </c>
      <c r="AC111" s="14">
        <f t="shared" si="2"/>
        <v>-0.344132288</v>
      </c>
      <c r="AD111" s="27">
        <f t="shared" si="3"/>
        <v>0.009983090638</v>
      </c>
      <c r="AE111" s="28">
        <f t="shared" si="4"/>
        <v>-0.0751</v>
      </c>
      <c r="AF111" s="27">
        <f t="shared" si="5"/>
        <v>-0.20296405</v>
      </c>
      <c r="AG111" s="27">
        <f t="shared" si="6"/>
        <v>0.1263876623</v>
      </c>
      <c r="AH111" s="28">
        <f t="shared" si="7"/>
        <v>-0.20296405</v>
      </c>
      <c r="AI111" s="27">
        <f t="shared" si="8"/>
        <v>0.1652170473</v>
      </c>
      <c r="AJ111" s="27">
        <f t="shared" si="9"/>
        <v>0.2047595158</v>
      </c>
      <c r="AK111" s="27">
        <f t="shared" si="10"/>
        <v>-0.2569943049</v>
      </c>
      <c r="AL111" s="27">
        <f t="shared" si="11"/>
        <v>0.3132615716</v>
      </c>
      <c r="AM111" s="37">
        <f t="shared" si="12"/>
        <v>-0.2569943049</v>
      </c>
      <c r="AN111" s="27">
        <f t="shared" si="13"/>
        <v>0.1747277807</v>
      </c>
      <c r="AO111" s="27">
        <f t="shared" si="14"/>
        <v>0.2166468438</v>
      </c>
      <c r="AP111" s="27">
        <f t="shared" si="15"/>
        <v>0.3710695421</v>
      </c>
      <c r="AQ111" s="27">
        <f t="shared" si="16"/>
        <v>0.4100183466</v>
      </c>
      <c r="AR111" s="28" t="str">
        <f t="shared" si="17"/>
        <v>#N/A</v>
      </c>
      <c r="AS111" s="27">
        <f t="shared" si="18"/>
        <v>0.1972807811</v>
      </c>
      <c r="AT111" s="27">
        <f t="shared" si="19"/>
        <v>0.2177213282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179.6900506</v>
      </c>
      <c r="AB112" s="25">
        <v>-0.0114</v>
      </c>
      <c r="AC112" s="14">
        <f t="shared" si="2"/>
        <v>-0.35160918</v>
      </c>
      <c r="AD112" s="27">
        <f t="shared" si="3"/>
        <v>0.009983090638</v>
      </c>
      <c r="AE112" s="28">
        <f t="shared" si="4"/>
        <v>-0.0114</v>
      </c>
      <c r="AF112" s="27">
        <f t="shared" si="5"/>
        <v>-0.1799877821</v>
      </c>
      <c r="AG112" s="27">
        <f t="shared" si="6"/>
        <v>0.1263876623</v>
      </c>
      <c r="AH112" s="28">
        <f t="shared" si="7"/>
        <v>-0.1799877821</v>
      </c>
      <c r="AI112" s="27">
        <f t="shared" si="8"/>
        <v>0.1636080766</v>
      </c>
      <c r="AJ112" s="27">
        <f t="shared" si="9"/>
        <v>0.2047595158</v>
      </c>
      <c r="AK112" s="27">
        <f t="shared" si="10"/>
        <v>-0.2846075709</v>
      </c>
      <c r="AL112" s="27">
        <f t="shared" si="11"/>
        <v>0.3132615716</v>
      </c>
      <c r="AM112" s="28">
        <f t="shared" si="12"/>
        <v>-0.2846075709</v>
      </c>
      <c r="AN112" s="27">
        <f t="shared" si="13"/>
        <v>0.1781805919</v>
      </c>
      <c r="AO112" s="27">
        <f t="shared" si="14"/>
        <v>0.2166468438</v>
      </c>
      <c r="AP112" s="27">
        <f t="shared" si="15"/>
        <v>0.2116398046</v>
      </c>
      <c r="AQ112" s="27">
        <f t="shared" si="16"/>
        <v>0.4100183466</v>
      </c>
      <c r="AR112" s="28" t="str">
        <f t="shared" si="17"/>
        <v>#N/A</v>
      </c>
      <c r="AS112" s="27">
        <f t="shared" si="18"/>
        <v>0.1997837891</v>
      </c>
      <c r="AT112" s="27">
        <f t="shared" si="19"/>
        <v>0.2177213282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192.3581992</v>
      </c>
      <c r="AB113" s="25">
        <v>0.0705</v>
      </c>
      <c r="AC113" s="14">
        <f t="shared" si="2"/>
        <v>-0.3058976271</v>
      </c>
      <c r="AD113" s="27">
        <f t="shared" si="3"/>
        <v>0.009983090638</v>
      </c>
      <c r="AE113" s="28" t="str">
        <f t="shared" si="4"/>
        <v>#N/A</v>
      </c>
      <c r="AF113" s="27">
        <f t="shared" si="5"/>
        <v>-0.1054488135</v>
      </c>
      <c r="AG113" s="27">
        <f t="shared" si="6"/>
        <v>0.1263876623</v>
      </c>
      <c r="AH113" s="28">
        <f t="shared" si="7"/>
        <v>-0.1054488135</v>
      </c>
      <c r="AI113" s="27">
        <f t="shared" si="8"/>
        <v>0.1845823664</v>
      </c>
      <c r="AJ113" s="27">
        <f t="shared" si="9"/>
        <v>0.2047595158</v>
      </c>
      <c r="AK113" s="27">
        <f t="shared" si="10"/>
        <v>-0.3012873391</v>
      </c>
      <c r="AL113" s="27">
        <f t="shared" si="11"/>
        <v>0.3132615716</v>
      </c>
      <c r="AM113" s="28">
        <f t="shared" si="12"/>
        <v>-0.3012873391</v>
      </c>
      <c r="AN113" s="27">
        <f t="shared" si="13"/>
        <v>0.1777852003</v>
      </c>
      <c r="AO113" s="27">
        <f t="shared" si="14"/>
        <v>0.2166468438</v>
      </c>
      <c r="AP113" s="27">
        <f t="shared" si="15"/>
        <v>0.23283976</v>
      </c>
      <c r="AQ113" s="27">
        <f t="shared" si="16"/>
        <v>0.4100183466</v>
      </c>
      <c r="AR113" s="28" t="str">
        <f t="shared" si="17"/>
        <v>#N/A</v>
      </c>
      <c r="AS113" s="27">
        <f t="shared" si="18"/>
        <v>0.1993531923</v>
      </c>
      <c r="AT113" s="27">
        <f t="shared" si="19"/>
        <v>0.2177213282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196.9747959</v>
      </c>
      <c r="AB114" s="25">
        <v>0.024</v>
      </c>
      <c r="AC114" s="14">
        <f t="shared" si="2"/>
        <v>-0.2892391702</v>
      </c>
      <c r="AD114" s="27">
        <f t="shared" si="3"/>
        <v>0.009983090638</v>
      </c>
      <c r="AE114" s="28" t="str">
        <f t="shared" si="4"/>
        <v>#N/A</v>
      </c>
      <c r="AF114" s="27">
        <f t="shared" si="5"/>
        <v>-0.076778457</v>
      </c>
      <c r="AG114" s="27">
        <f t="shared" si="6"/>
        <v>0.1263876623</v>
      </c>
      <c r="AH114" s="28">
        <f t="shared" si="7"/>
        <v>-0.076778457</v>
      </c>
      <c r="AI114" s="27">
        <f t="shared" si="8"/>
        <v>0.1873216655</v>
      </c>
      <c r="AJ114" s="27">
        <f t="shared" si="9"/>
        <v>0.2047595158</v>
      </c>
      <c r="AK114" s="27">
        <f t="shared" si="10"/>
        <v>-0.2651813503</v>
      </c>
      <c r="AL114" s="27">
        <f t="shared" si="11"/>
        <v>0.3132615716</v>
      </c>
      <c r="AM114" s="28">
        <f t="shared" si="12"/>
        <v>-0.2651813503</v>
      </c>
      <c r="AN114" s="27">
        <f t="shared" si="13"/>
        <v>0.1829933048</v>
      </c>
      <c r="AO114" s="27">
        <f t="shared" si="14"/>
        <v>0.2166468438</v>
      </c>
      <c r="AP114" s="27">
        <f t="shared" si="15"/>
        <v>0.2313444328</v>
      </c>
      <c r="AQ114" s="27">
        <f t="shared" si="16"/>
        <v>0.4100183466</v>
      </c>
      <c r="AR114" s="28" t="str">
        <f t="shared" si="17"/>
        <v>#N/A</v>
      </c>
      <c r="AS114" s="27">
        <f t="shared" si="18"/>
        <v>0.1992655484</v>
      </c>
      <c r="AT114" s="27">
        <f t="shared" si="19"/>
        <v>0.2177213282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195.497485</v>
      </c>
      <c r="AB115" s="25">
        <v>-0.0075</v>
      </c>
      <c r="AC115" s="14">
        <f t="shared" si="2"/>
        <v>-0.2945698764</v>
      </c>
      <c r="AD115" s="27">
        <f t="shared" si="3"/>
        <v>0.009983090638</v>
      </c>
      <c r="AE115" s="28">
        <f t="shared" si="4"/>
        <v>-0.0075</v>
      </c>
      <c r="AF115" s="27">
        <f t="shared" si="5"/>
        <v>-0.04253147186</v>
      </c>
      <c r="AG115" s="27">
        <f t="shared" si="6"/>
        <v>0.1263876623</v>
      </c>
      <c r="AH115" s="28">
        <f t="shared" si="7"/>
        <v>-0.04253147186</v>
      </c>
      <c r="AI115" s="27">
        <f t="shared" si="8"/>
        <v>0.1828288619</v>
      </c>
      <c r="AJ115" s="27">
        <f t="shared" si="9"/>
        <v>0.2047595158</v>
      </c>
      <c r="AK115" s="27">
        <f t="shared" si="10"/>
        <v>-0.2196076569</v>
      </c>
      <c r="AL115" s="27">
        <f t="shared" si="11"/>
        <v>0.3132615716</v>
      </c>
      <c r="AM115" s="28">
        <f t="shared" si="12"/>
        <v>-0.2196076569</v>
      </c>
      <c r="AN115" s="27">
        <f t="shared" si="13"/>
        <v>0.1830418498</v>
      </c>
      <c r="AO115" s="27">
        <f t="shared" si="14"/>
        <v>0.2166468438</v>
      </c>
      <c r="AP115" s="27">
        <f t="shared" si="15"/>
        <v>0.09121306726</v>
      </c>
      <c r="AQ115" s="27">
        <f t="shared" si="16"/>
        <v>0.4100183466</v>
      </c>
      <c r="AR115" s="28" t="str">
        <f t="shared" si="17"/>
        <v>#N/A</v>
      </c>
      <c r="AS115" s="27">
        <f t="shared" si="18"/>
        <v>0.187399725</v>
      </c>
      <c r="AT115" s="27">
        <f t="shared" si="19"/>
        <v>0.2177213282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202.8481904</v>
      </c>
      <c r="AB116" s="25">
        <v>0.0376</v>
      </c>
      <c r="AC116" s="14">
        <f t="shared" si="2"/>
        <v>-0.2680457038</v>
      </c>
      <c r="AD116" s="27">
        <f t="shared" si="3"/>
        <v>0.009983090638</v>
      </c>
      <c r="AE116" s="28" t="str">
        <f t="shared" si="4"/>
        <v>#N/A</v>
      </c>
      <c r="AF116" s="27">
        <f t="shared" si="5"/>
        <v>0.1201593695</v>
      </c>
      <c r="AG116" s="27">
        <f t="shared" si="6"/>
        <v>0.1263876623</v>
      </c>
      <c r="AH116" s="28" t="str">
        <f t="shared" si="7"/>
        <v>#N/A</v>
      </c>
      <c r="AI116" s="27">
        <f t="shared" si="8"/>
        <v>0.1403775008</v>
      </c>
      <c r="AJ116" s="27">
        <f t="shared" si="9"/>
        <v>0.2047595158</v>
      </c>
      <c r="AK116" s="27">
        <f t="shared" si="10"/>
        <v>-0.2073079515</v>
      </c>
      <c r="AL116" s="27">
        <f t="shared" si="11"/>
        <v>0.3132615716</v>
      </c>
      <c r="AM116" s="28">
        <f t="shared" si="12"/>
        <v>-0.2073079515</v>
      </c>
      <c r="AN116" s="27">
        <f t="shared" si="13"/>
        <v>0.1827557316</v>
      </c>
      <c r="AO116" s="27">
        <f t="shared" si="14"/>
        <v>0.2166468438</v>
      </c>
      <c r="AP116" s="27">
        <f t="shared" si="15"/>
        <v>-0.03722200262</v>
      </c>
      <c r="AQ116" s="27">
        <f t="shared" si="16"/>
        <v>0.4100183466</v>
      </c>
      <c r="AR116" s="28">
        <f t="shared" si="17"/>
        <v>-0.03722200262</v>
      </c>
      <c r="AS116" s="27">
        <f t="shared" si="18"/>
        <v>0.1790334913</v>
      </c>
      <c r="AT116" s="27">
        <f t="shared" si="19"/>
        <v>0.2177213282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212.9905999</v>
      </c>
      <c r="AB117" s="25">
        <v>0.05</v>
      </c>
      <c r="AC117" s="14">
        <f t="shared" si="2"/>
        <v>-0.231447989</v>
      </c>
      <c r="AD117" s="27">
        <f t="shared" si="3"/>
        <v>0.009983090638</v>
      </c>
      <c r="AE117" s="28" t="str">
        <f t="shared" si="4"/>
        <v>#N/A</v>
      </c>
      <c r="AF117" s="27">
        <f t="shared" si="5"/>
        <v>0.1571894313</v>
      </c>
      <c r="AG117" s="27">
        <f t="shared" si="6"/>
        <v>0.1263876623</v>
      </c>
      <c r="AH117" s="28" t="str">
        <f t="shared" si="7"/>
        <v>#N/A</v>
      </c>
      <c r="AI117" s="27">
        <f t="shared" si="8"/>
        <v>0.1458939434</v>
      </c>
      <c r="AJ117" s="27">
        <f t="shared" si="9"/>
        <v>0.2047595158</v>
      </c>
      <c r="AK117" s="27">
        <f t="shared" si="10"/>
        <v>-0.1482890447</v>
      </c>
      <c r="AL117" s="27">
        <f t="shared" si="11"/>
        <v>0.3132615716</v>
      </c>
      <c r="AM117" s="28">
        <f t="shared" si="12"/>
        <v>-0.1482890447</v>
      </c>
      <c r="AN117" s="27">
        <f t="shared" si="13"/>
        <v>0.1835265233</v>
      </c>
      <c r="AO117" s="27">
        <f t="shared" si="14"/>
        <v>0.2166468438</v>
      </c>
      <c r="AP117" s="27">
        <f t="shared" si="15"/>
        <v>0.0326425988</v>
      </c>
      <c r="AQ117" s="27">
        <f t="shared" si="16"/>
        <v>0.4100183466</v>
      </c>
      <c r="AR117" s="28" t="str">
        <f t="shared" si="17"/>
        <v>#N/A</v>
      </c>
      <c r="AS117" s="27">
        <f t="shared" si="18"/>
        <v>0.1791323543</v>
      </c>
      <c r="AT117" s="27">
        <f t="shared" si="19"/>
        <v>0.2177213282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233.8210806</v>
      </c>
      <c r="AB118" s="25">
        <v>0.0978</v>
      </c>
      <c r="AC118" s="14">
        <f t="shared" si="2"/>
        <v>-0.1562836023</v>
      </c>
      <c r="AD118" s="27">
        <f t="shared" si="3"/>
        <v>0.009983090638</v>
      </c>
      <c r="AE118" s="28" t="str">
        <f t="shared" si="4"/>
        <v>#N/A</v>
      </c>
      <c r="AF118" s="27">
        <f t="shared" si="5"/>
        <v>0.2252725286</v>
      </c>
      <c r="AG118" s="27">
        <f t="shared" si="6"/>
        <v>0.1263876623</v>
      </c>
      <c r="AH118" s="28" t="str">
        <f t="shared" si="7"/>
        <v>#N/A</v>
      </c>
      <c r="AI118" s="27">
        <f t="shared" si="8"/>
        <v>0.1678268236</v>
      </c>
      <c r="AJ118" s="27">
        <f t="shared" si="9"/>
        <v>0.2047595158</v>
      </c>
      <c r="AK118" s="27">
        <f t="shared" si="10"/>
        <v>-0.05124495753</v>
      </c>
      <c r="AL118" s="27">
        <f t="shared" si="11"/>
        <v>0.3132615716</v>
      </c>
      <c r="AM118" s="28">
        <f t="shared" si="12"/>
        <v>-0.05124495753</v>
      </c>
      <c r="AN118" s="27">
        <f t="shared" si="13"/>
        <v>0.1831019003</v>
      </c>
      <c r="AO118" s="27">
        <f t="shared" si="14"/>
        <v>0.2166468438</v>
      </c>
      <c r="AP118" s="27">
        <f t="shared" si="15"/>
        <v>0.01895942933</v>
      </c>
      <c r="AQ118" s="27">
        <f t="shared" si="16"/>
        <v>0.4100183466</v>
      </c>
      <c r="AR118" s="28" t="str">
        <f t="shared" si="17"/>
        <v>#N/A</v>
      </c>
      <c r="AS118" s="27">
        <f t="shared" si="18"/>
        <v>0.1782444754</v>
      </c>
      <c r="AT118" s="27">
        <f t="shared" si="19"/>
        <v>0.2177213282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206.4640142</v>
      </c>
      <c r="AB119" s="25">
        <v>-0.117</v>
      </c>
      <c r="AC119" s="14">
        <f t="shared" si="2"/>
        <v>-0.2549984208</v>
      </c>
      <c r="AD119" s="27">
        <f t="shared" si="3"/>
        <v>0.009983090638</v>
      </c>
      <c r="AE119" s="28">
        <f t="shared" si="4"/>
        <v>-0.117</v>
      </c>
      <c r="AF119" s="27">
        <f t="shared" si="5"/>
        <v>0.03384199022</v>
      </c>
      <c r="AG119" s="27">
        <f t="shared" si="6"/>
        <v>0.1263876623</v>
      </c>
      <c r="AH119" s="28" t="str">
        <f t="shared" si="7"/>
        <v>#N/A</v>
      </c>
      <c r="AI119" s="27">
        <f t="shared" si="8"/>
        <v>0.2116173476</v>
      </c>
      <c r="AJ119" s="27">
        <f t="shared" si="9"/>
        <v>0.2047595158</v>
      </c>
      <c r="AK119" s="27">
        <f t="shared" si="10"/>
        <v>0.08448905209</v>
      </c>
      <c r="AL119" s="27">
        <f t="shared" si="11"/>
        <v>0.3132615716</v>
      </c>
      <c r="AM119" s="28" t="str">
        <f t="shared" si="12"/>
        <v>#N/A</v>
      </c>
      <c r="AN119" s="27">
        <f t="shared" si="13"/>
        <v>0.1899924349</v>
      </c>
      <c r="AO119" s="27">
        <f t="shared" si="14"/>
        <v>0.2166468438</v>
      </c>
      <c r="AP119" s="27">
        <f t="shared" si="15"/>
        <v>0.08445338004</v>
      </c>
      <c r="AQ119" s="27">
        <f t="shared" si="16"/>
        <v>0.4100183466</v>
      </c>
      <c r="AR119" s="28" t="str">
        <f t="shared" si="17"/>
        <v>#N/A</v>
      </c>
      <c r="AS119" s="27">
        <f t="shared" si="18"/>
        <v>0.1829107682</v>
      </c>
      <c r="AT119" s="27">
        <f t="shared" si="19"/>
        <v>0.2177213282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208.4254223</v>
      </c>
      <c r="AB120" s="25">
        <v>0.0095</v>
      </c>
      <c r="AC120" s="14">
        <f t="shared" si="2"/>
        <v>-0.2479209058</v>
      </c>
      <c r="AD120" s="27">
        <f t="shared" si="3"/>
        <v>0.009983090638</v>
      </c>
      <c r="AE120" s="28" t="str">
        <f t="shared" si="4"/>
        <v>#N/A</v>
      </c>
      <c r="AF120" s="27">
        <f t="shared" si="5"/>
        <v>0.006814093315</v>
      </c>
      <c r="AG120" s="27">
        <f t="shared" si="6"/>
        <v>0.1263876623</v>
      </c>
      <c r="AH120" s="28" t="str">
        <f t="shared" si="7"/>
        <v>#N/A</v>
      </c>
      <c r="AI120" s="27">
        <f t="shared" si="8"/>
        <v>0.2088523685</v>
      </c>
      <c r="AJ120" s="27">
        <f t="shared" si="9"/>
        <v>0.2047595158</v>
      </c>
      <c r="AK120" s="27">
        <f t="shared" si="10"/>
        <v>0.03390610342</v>
      </c>
      <c r="AL120" s="27">
        <f t="shared" si="11"/>
        <v>0.3132615716</v>
      </c>
      <c r="AM120" s="28" t="str">
        <f t="shared" si="12"/>
        <v>#N/A</v>
      </c>
      <c r="AN120" s="27">
        <f t="shared" si="13"/>
        <v>0.1975237582</v>
      </c>
      <c r="AO120" s="27">
        <f t="shared" si="14"/>
        <v>0.2166468438</v>
      </c>
      <c r="AP120" s="27">
        <f t="shared" si="15"/>
        <v>-0.1206865615</v>
      </c>
      <c r="AQ120" s="27">
        <f t="shared" si="16"/>
        <v>0.4100183466</v>
      </c>
      <c r="AR120" s="28">
        <f t="shared" si="17"/>
        <v>-0.1206865615</v>
      </c>
      <c r="AS120" s="27">
        <f t="shared" si="18"/>
        <v>0.1863146763</v>
      </c>
      <c r="AT120" s="27">
        <f t="shared" si="19"/>
        <v>0.2177213282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208.8005881</v>
      </c>
      <c r="AB121" s="25">
        <v>0.0018</v>
      </c>
      <c r="AC121" s="14">
        <f t="shared" si="2"/>
        <v>-0.2465671634</v>
      </c>
      <c r="AD121" s="27">
        <f t="shared" si="3"/>
        <v>0.009983090638</v>
      </c>
      <c r="AE121" s="28" t="str">
        <f t="shared" si="4"/>
        <v>#N/A</v>
      </c>
      <c r="AF121" s="27">
        <f t="shared" si="5"/>
        <v>0.04272341433</v>
      </c>
      <c r="AG121" s="27">
        <f t="shared" si="6"/>
        <v>0.1263876623</v>
      </c>
      <c r="AH121" s="28" t="str">
        <f t="shared" si="7"/>
        <v>#N/A</v>
      </c>
      <c r="AI121" s="27">
        <f t="shared" si="8"/>
        <v>0.2053732035</v>
      </c>
      <c r="AJ121" s="27">
        <f t="shared" si="9"/>
        <v>0.2047595158</v>
      </c>
      <c r="AK121" s="27">
        <f t="shared" si="10"/>
        <v>-0.06383692582</v>
      </c>
      <c r="AL121" s="27">
        <f t="shared" si="11"/>
        <v>0.3132615716</v>
      </c>
      <c r="AM121" s="28">
        <f t="shared" si="12"/>
        <v>-0.06383692582</v>
      </c>
      <c r="AN121" s="27">
        <f t="shared" si="13"/>
        <v>0.186001787</v>
      </c>
      <c r="AO121" s="27">
        <f t="shared" si="14"/>
        <v>0.2166468438</v>
      </c>
      <c r="AP121" s="27">
        <f t="shared" si="15"/>
        <v>-0.1127766954</v>
      </c>
      <c r="AQ121" s="27">
        <f t="shared" si="16"/>
        <v>0.4100183466</v>
      </c>
      <c r="AR121" s="28">
        <f t="shared" si="17"/>
        <v>-0.1127766954</v>
      </c>
      <c r="AS121" s="27">
        <f t="shared" si="18"/>
        <v>0.1863701128</v>
      </c>
      <c r="AT121" s="27">
        <f t="shared" si="19"/>
        <v>0.2177213282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190.8019774</v>
      </c>
      <c r="AB122" s="35">
        <v>-0.0862</v>
      </c>
      <c r="AC122" s="14">
        <f t="shared" si="2"/>
        <v>-0.311513074</v>
      </c>
      <c r="AD122" s="27">
        <f t="shared" si="3"/>
        <v>0.009983090638</v>
      </c>
      <c r="AE122" s="28">
        <f t="shared" si="4"/>
        <v>-0.0862</v>
      </c>
      <c r="AF122" s="36">
        <f t="shared" si="5"/>
        <v>-0.02910061543</v>
      </c>
      <c r="AG122" s="27">
        <f t="shared" si="6"/>
        <v>0.1263876623</v>
      </c>
      <c r="AH122" s="37">
        <f t="shared" si="7"/>
        <v>-0.02910061543</v>
      </c>
      <c r="AI122" s="36">
        <f t="shared" si="8"/>
        <v>0.2241614678</v>
      </c>
      <c r="AJ122" s="27">
        <f t="shared" si="9"/>
        <v>0.2047595158</v>
      </c>
      <c r="AK122" s="27">
        <f t="shared" si="10"/>
        <v>-0.03800577729</v>
      </c>
      <c r="AL122" s="27">
        <f t="shared" si="11"/>
        <v>0.3132615716</v>
      </c>
      <c r="AM122" s="28">
        <f t="shared" si="12"/>
        <v>-0.03800577729</v>
      </c>
      <c r="AN122" s="27">
        <f t="shared" si="13"/>
        <v>0.1854248134</v>
      </c>
      <c r="AO122" s="27">
        <f t="shared" si="14"/>
        <v>0.2166468438</v>
      </c>
      <c r="AP122" s="27">
        <f t="shared" si="15"/>
        <v>-0.184044518</v>
      </c>
      <c r="AQ122" s="27">
        <f t="shared" si="16"/>
        <v>0.4100183466</v>
      </c>
      <c r="AR122" s="28">
        <f t="shared" si="17"/>
        <v>-0.184044518</v>
      </c>
      <c r="AS122" s="27">
        <f t="shared" si="18"/>
        <v>0.1818415947</v>
      </c>
      <c r="AT122" s="27">
        <f t="shared" si="19"/>
        <v>0.2177213282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178.9722548</v>
      </c>
      <c r="AB123" s="25">
        <v>-0.062</v>
      </c>
      <c r="AC123" s="14">
        <f t="shared" si="2"/>
        <v>-0.3541992634</v>
      </c>
      <c r="AD123" s="27">
        <f t="shared" si="3"/>
        <v>0.009983090638</v>
      </c>
      <c r="AE123" s="28">
        <f t="shared" si="4"/>
        <v>-0.062</v>
      </c>
      <c r="AF123" s="27">
        <f t="shared" si="5"/>
        <v>-0.01534909425</v>
      </c>
      <c r="AG123" s="27">
        <f t="shared" si="6"/>
        <v>0.1263876623</v>
      </c>
      <c r="AH123" s="28">
        <f t="shared" si="7"/>
        <v>-0.01534909425</v>
      </c>
      <c r="AI123" s="27">
        <f t="shared" si="8"/>
        <v>0.2197447838</v>
      </c>
      <c r="AJ123" s="27">
        <f t="shared" si="9"/>
        <v>0.2047595158</v>
      </c>
      <c r="AK123" s="27">
        <f t="shared" si="10"/>
        <v>-0.1190797468</v>
      </c>
      <c r="AL123" s="27">
        <f t="shared" si="11"/>
        <v>0.3132615716</v>
      </c>
      <c r="AM123" s="37">
        <f t="shared" si="12"/>
        <v>-0.1190797468</v>
      </c>
      <c r="AN123" s="27">
        <f t="shared" si="13"/>
        <v>0.1920436726</v>
      </c>
      <c r="AO123" s="27">
        <f t="shared" si="14"/>
        <v>0.2166468438</v>
      </c>
      <c r="AP123" s="27">
        <f t="shared" si="15"/>
        <v>-0.2711435783</v>
      </c>
      <c r="AQ123" s="27">
        <f t="shared" si="16"/>
        <v>0.4100183466</v>
      </c>
      <c r="AR123" s="28">
        <f t="shared" si="17"/>
        <v>-0.2711435783</v>
      </c>
      <c r="AS123" s="27">
        <f t="shared" si="18"/>
        <v>0.1853094723</v>
      </c>
      <c r="AT123" s="27">
        <f t="shared" si="19"/>
        <v>0.2177213282</v>
      </c>
      <c r="AU123" s="27">
        <f t="shared" ref="AU123:AU192" si="20">SUMPRODUCT(PRODUCT(AB3:AB122+1)-1)</f>
        <v>0.9080197738</v>
      </c>
      <c r="AV123" s="27">
        <f t="shared" ref="AV123:AV192" si="21">AVERAGE($AU$123:$AU$281)</f>
        <v>0.6106099196</v>
      </c>
      <c r="AW123" s="28" t="str">
        <f t="shared" ref="AW123:AW192" si="22">IF(AU123&lt;0,AU123,NA())</f>
        <v>#N/A</v>
      </c>
      <c r="AX123" s="27">
        <f t="shared" ref="AX123:AX192" si="23">STDEV(AB3:AB122)*SQRT(12)</f>
        <v>0.2265701559</v>
      </c>
      <c r="AY123" s="27">
        <f t="shared" ref="AY123:AY192" si="24">AVERAGE($AX$123:$AX$288)</f>
        <v>0.2169080887</v>
      </c>
    </row>
    <row r="124" ht="15.75" customHeight="1">
      <c r="Y124" s="24">
        <v>41671.0</v>
      </c>
      <c r="Z124" s="25">
        <v>0.0069</v>
      </c>
      <c r="AA124" s="26">
        <f t="shared" si="1"/>
        <v>196.8157886</v>
      </c>
      <c r="AB124" s="25">
        <v>0.0997</v>
      </c>
      <c r="AC124" s="14">
        <f t="shared" si="2"/>
        <v>-0.2898129299</v>
      </c>
      <c r="AD124" s="27">
        <f t="shared" si="3"/>
        <v>0.009983090638</v>
      </c>
      <c r="AE124" s="28" t="str">
        <f t="shared" si="4"/>
        <v>#N/A</v>
      </c>
      <c r="AF124" s="27">
        <f t="shared" si="5"/>
        <v>0.09530710201</v>
      </c>
      <c r="AG124" s="27">
        <f t="shared" si="6"/>
        <v>0.1263876623</v>
      </c>
      <c r="AH124" s="28" t="str">
        <f t="shared" si="7"/>
        <v>#N/A</v>
      </c>
      <c r="AI124" s="27">
        <f t="shared" si="8"/>
        <v>0.2402586107</v>
      </c>
      <c r="AJ124" s="27">
        <f t="shared" si="9"/>
        <v>0.2047595158</v>
      </c>
      <c r="AK124" s="27">
        <f t="shared" si="10"/>
        <v>-0.2564535251</v>
      </c>
      <c r="AL124" s="27">
        <f t="shared" si="11"/>
        <v>0.3132615716</v>
      </c>
      <c r="AM124" s="28">
        <f t="shared" si="12"/>
        <v>-0.2564535251</v>
      </c>
      <c r="AN124" s="27">
        <f t="shared" si="13"/>
        <v>0.1828345458</v>
      </c>
      <c r="AO124" s="27">
        <f t="shared" si="14"/>
        <v>0.2166468438</v>
      </c>
      <c r="AP124" s="27">
        <f t="shared" si="15"/>
        <v>-0.2829917949</v>
      </c>
      <c r="AQ124" s="27">
        <f t="shared" si="16"/>
        <v>0.4100183466</v>
      </c>
      <c r="AR124" s="28">
        <f t="shared" si="17"/>
        <v>-0.2829917949</v>
      </c>
      <c r="AS124" s="27">
        <f t="shared" si="18"/>
        <v>0.1861627874</v>
      </c>
      <c r="AT124" s="27">
        <f t="shared" si="19"/>
        <v>0.2177213282</v>
      </c>
      <c r="AU124" s="27">
        <f t="shared" si="20"/>
        <v>0.925468045</v>
      </c>
      <c r="AV124" s="27">
        <f t="shared" si="21"/>
        <v>0.6106099196</v>
      </c>
      <c r="AW124" s="28" t="str">
        <f t="shared" si="22"/>
        <v>#N/A</v>
      </c>
      <c r="AX124" s="27">
        <f t="shared" si="23"/>
        <v>0.2262906645</v>
      </c>
      <c r="AY124" s="27">
        <f t="shared" si="24"/>
        <v>0.2169080887</v>
      </c>
    </row>
    <row r="125" ht="15.75" customHeight="1">
      <c r="Y125" s="24">
        <v>41699.0</v>
      </c>
      <c r="Z125" s="25">
        <v>0.0092</v>
      </c>
      <c r="AA125" s="26">
        <f t="shared" si="1"/>
        <v>195.162536</v>
      </c>
      <c r="AB125" s="25">
        <v>-0.0084</v>
      </c>
      <c r="AC125" s="14">
        <f t="shared" si="2"/>
        <v>-0.2957785013</v>
      </c>
      <c r="AD125" s="27">
        <f t="shared" si="3"/>
        <v>0.009983090638</v>
      </c>
      <c r="AE125" s="28">
        <f t="shared" si="4"/>
        <v>-0.0084</v>
      </c>
      <c r="AF125" s="27">
        <f t="shared" si="5"/>
        <v>0.01457872243</v>
      </c>
      <c r="AG125" s="27">
        <f t="shared" si="6"/>
        <v>0.1263876623</v>
      </c>
      <c r="AH125" s="28" t="str">
        <f t="shared" si="7"/>
        <v>#N/A</v>
      </c>
      <c r="AI125" s="27">
        <f t="shared" si="8"/>
        <v>0.2313196667</v>
      </c>
      <c r="AJ125" s="27">
        <f t="shared" si="9"/>
        <v>0.2047595158</v>
      </c>
      <c r="AK125" s="27">
        <f t="shared" si="10"/>
        <v>-0.2163330857</v>
      </c>
      <c r="AL125" s="27">
        <f t="shared" si="11"/>
        <v>0.3132615716</v>
      </c>
      <c r="AM125" s="28">
        <f t="shared" si="12"/>
        <v>-0.2163330857</v>
      </c>
      <c r="AN125" s="27">
        <f t="shared" si="13"/>
        <v>0.1908490583</v>
      </c>
      <c r="AO125" s="27">
        <f t="shared" si="14"/>
        <v>0.2166468438</v>
      </c>
      <c r="AP125" s="27">
        <f t="shared" si="15"/>
        <v>-0.2245339072</v>
      </c>
      <c r="AQ125" s="27">
        <f t="shared" si="16"/>
        <v>0.4100183466</v>
      </c>
      <c r="AR125" s="28">
        <f t="shared" si="17"/>
        <v>-0.2245339072</v>
      </c>
      <c r="AS125" s="27">
        <f t="shared" si="18"/>
        <v>0.1916664408</v>
      </c>
      <c r="AT125" s="27">
        <f t="shared" si="19"/>
        <v>0.2177213282</v>
      </c>
      <c r="AU125" s="27">
        <f t="shared" si="20"/>
        <v>0.8323271106</v>
      </c>
      <c r="AV125" s="27">
        <f t="shared" si="21"/>
        <v>0.6106099196</v>
      </c>
      <c r="AW125" s="28" t="str">
        <f t="shared" si="22"/>
        <v>#N/A</v>
      </c>
      <c r="AX125" s="27">
        <f t="shared" si="23"/>
        <v>0.2232747366</v>
      </c>
      <c r="AY125" s="27">
        <f t="shared" si="24"/>
        <v>0.2169080887</v>
      </c>
    </row>
    <row r="126" ht="15.75" customHeight="1">
      <c r="Y126" s="24">
        <v>41730.0</v>
      </c>
      <c r="Z126" s="25">
        <v>0.0067</v>
      </c>
      <c r="AA126" s="26">
        <f t="shared" si="1"/>
        <v>214.5421758</v>
      </c>
      <c r="AB126" s="25">
        <v>0.0993</v>
      </c>
      <c r="AC126" s="14">
        <f t="shared" si="2"/>
        <v>-0.2258493065</v>
      </c>
      <c r="AD126" s="27">
        <f t="shared" si="3"/>
        <v>0.009983090638</v>
      </c>
      <c r="AE126" s="28" t="str">
        <f t="shared" si="4"/>
        <v>#N/A</v>
      </c>
      <c r="AF126" s="27">
        <f t="shared" si="5"/>
        <v>0.08918592731</v>
      </c>
      <c r="AG126" s="27">
        <f t="shared" si="6"/>
        <v>0.1263876623</v>
      </c>
      <c r="AH126" s="28" t="str">
        <f t="shared" si="7"/>
        <v>#N/A</v>
      </c>
      <c r="AI126" s="27">
        <f t="shared" si="8"/>
        <v>0.2501675584</v>
      </c>
      <c r="AJ126" s="27">
        <f t="shared" si="9"/>
        <v>0.2047595158</v>
      </c>
      <c r="AK126" s="27">
        <f t="shared" si="10"/>
        <v>-0.2072188204</v>
      </c>
      <c r="AL126" s="27">
        <f t="shared" si="11"/>
        <v>0.3132615716</v>
      </c>
      <c r="AM126" s="28">
        <f t="shared" si="12"/>
        <v>-0.2072188204</v>
      </c>
      <c r="AN126" s="27">
        <f t="shared" si="13"/>
        <v>0.1906643653</v>
      </c>
      <c r="AO126" s="27">
        <f t="shared" si="14"/>
        <v>0.2166468438</v>
      </c>
      <c r="AP126" s="27">
        <f t="shared" si="15"/>
        <v>-0.2733394655</v>
      </c>
      <c r="AQ126" s="27">
        <f t="shared" si="16"/>
        <v>0.4100183466</v>
      </c>
      <c r="AR126" s="28">
        <f t="shared" si="17"/>
        <v>-0.2733394655</v>
      </c>
      <c r="AS126" s="27">
        <f t="shared" si="18"/>
        <v>0.189664521</v>
      </c>
      <c r="AT126" s="27">
        <f t="shared" si="19"/>
        <v>0.2177213282</v>
      </c>
      <c r="AU126" s="27">
        <f t="shared" si="20"/>
        <v>0.9212599798</v>
      </c>
      <c r="AV126" s="27">
        <f t="shared" si="21"/>
        <v>0.6106099196</v>
      </c>
      <c r="AW126" s="28" t="str">
        <f t="shared" si="22"/>
        <v>#N/A</v>
      </c>
      <c r="AX126" s="27">
        <f t="shared" si="23"/>
        <v>0.2224711541</v>
      </c>
      <c r="AY126" s="27">
        <f t="shared" si="24"/>
        <v>0.2169080887</v>
      </c>
    </row>
    <row r="127" ht="15.75" customHeight="1">
      <c r="Y127" s="24">
        <v>41760.0</v>
      </c>
      <c r="Z127" s="25">
        <v>0.0046</v>
      </c>
      <c r="AA127" s="26">
        <f t="shared" si="1"/>
        <v>201.3049235</v>
      </c>
      <c r="AB127" s="25">
        <v>-0.0617</v>
      </c>
      <c r="AC127" s="14">
        <f t="shared" si="2"/>
        <v>-0.2736144043</v>
      </c>
      <c r="AD127" s="27">
        <f t="shared" si="3"/>
        <v>0.009983090638</v>
      </c>
      <c r="AE127" s="28">
        <f t="shared" si="4"/>
        <v>-0.0617</v>
      </c>
      <c r="AF127" s="27">
        <f t="shared" si="5"/>
        <v>0.02970595022</v>
      </c>
      <c r="AG127" s="27">
        <f t="shared" si="6"/>
        <v>0.1263876623</v>
      </c>
      <c r="AH127" s="28" t="str">
        <f t="shared" si="7"/>
        <v>#N/A</v>
      </c>
      <c r="AI127" s="27">
        <f t="shared" si="8"/>
        <v>0.2598801402</v>
      </c>
      <c r="AJ127" s="27">
        <f t="shared" si="9"/>
        <v>0.2047595158</v>
      </c>
      <c r="AK127" s="27">
        <f t="shared" si="10"/>
        <v>-0.09057252347</v>
      </c>
      <c r="AL127" s="27">
        <f t="shared" si="11"/>
        <v>0.3132615716</v>
      </c>
      <c r="AM127" s="28">
        <f t="shared" si="12"/>
        <v>-0.09057252347</v>
      </c>
      <c r="AN127" s="27">
        <f t="shared" si="13"/>
        <v>0.1985561674</v>
      </c>
      <c r="AO127" s="27">
        <f t="shared" si="14"/>
        <v>0.2166468438</v>
      </c>
      <c r="AP127" s="27">
        <f t="shared" si="15"/>
        <v>-0.1675511405</v>
      </c>
      <c r="AQ127" s="27">
        <f t="shared" si="16"/>
        <v>0.4100183466</v>
      </c>
      <c r="AR127" s="28">
        <f t="shared" si="17"/>
        <v>-0.1675511405</v>
      </c>
      <c r="AS127" s="27">
        <f t="shared" si="18"/>
        <v>0.1944167436</v>
      </c>
      <c r="AT127" s="27">
        <f t="shared" si="19"/>
        <v>0.2177213282</v>
      </c>
      <c r="AU127" s="27">
        <f t="shared" si="20"/>
        <v>1.262254816</v>
      </c>
      <c r="AV127" s="27">
        <f t="shared" si="21"/>
        <v>0.6106099196</v>
      </c>
      <c r="AW127" s="28" t="str">
        <f t="shared" si="22"/>
        <v>#N/A</v>
      </c>
      <c r="AX127" s="27">
        <f t="shared" si="23"/>
        <v>0.2230880265</v>
      </c>
      <c r="AY127" s="27">
        <f t="shared" si="24"/>
        <v>0.2169080887</v>
      </c>
    </row>
    <row r="128" ht="15.75" customHeight="1">
      <c r="Y128" s="24">
        <v>41791.0</v>
      </c>
      <c r="Z128" s="25">
        <v>0.004</v>
      </c>
      <c r="AA128" s="26">
        <f t="shared" si="1"/>
        <v>202.5328836</v>
      </c>
      <c r="AB128" s="25">
        <v>0.0061</v>
      </c>
      <c r="AC128" s="14">
        <f t="shared" si="2"/>
        <v>-0.2691834522</v>
      </c>
      <c r="AD128" s="27">
        <f t="shared" si="3"/>
        <v>0.009983090638</v>
      </c>
      <c r="AE128" s="28" t="str">
        <f t="shared" si="4"/>
        <v>#N/A</v>
      </c>
      <c r="AF128" s="27">
        <f t="shared" si="5"/>
        <v>-0.001554398116</v>
      </c>
      <c r="AG128" s="27">
        <f t="shared" si="6"/>
        <v>0.1263876623</v>
      </c>
      <c r="AH128" s="28">
        <f t="shared" si="7"/>
        <v>-0.001554398116</v>
      </c>
      <c r="AI128" s="27">
        <f t="shared" si="8"/>
        <v>0.2574717831</v>
      </c>
      <c r="AJ128" s="27">
        <f t="shared" si="9"/>
        <v>0.2047595158</v>
      </c>
      <c r="AK128" s="27">
        <f t="shared" si="10"/>
        <v>-0.03186317083</v>
      </c>
      <c r="AL128" s="27">
        <f t="shared" si="11"/>
        <v>0.3132615716</v>
      </c>
      <c r="AM128" s="28">
        <f t="shared" si="12"/>
        <v>-0.03186317083</v>
      </c>
      <c r="AN128" s="27">
        <f t="shared" si="13"/>
        <v>0.1895145706</v>
      </c>
      <c r="AO128" s="27">
        <f t="shared" si="14"/>
        <v>0.2166468438</v>
      </c>
      <c r="AP128" s="27">
        <f t="shared" si="15"/>
        <v>-0.1633603632</v>
      </c>
      <c r="AQ128" s="27">
        <f t="shared" si="16"/>
        <v>0.4100183466</v>
      </c>
      <c r="AR128" s="28">
        <f t="shared" si="17"/>
        <v>-0.1633603632</v>
      </c>
      <c r="AS128" s="27">
        <f t="shared" si="18"/>
        <v>0.1941087782</v>
      </c>
      <c r="AT128" s="27">
        <f t="shared" si="19"/>
        <v>0.2177213282</v>
      </c>
      <c r="AU128" s="27">
        <f t="shared" si="20"/>
        <v>1.091922434</v>
      </c>
      <c r="AV128" s="27">
        <f t="shared" si="21"/>
        <v>0.6106099196</v>
      </c>
      <c r="AW128" s="28" t="str">
        <f t="shared" si="22"/>
        <v>#N/A</v>
      </c>
      <c r="AX128" s="27">
        <f t="shared" si="23"/>
        <v>0.2241937528</v>
      </c>
      <c r="AY128" s="27">
        <f t="shared" si="24"/>
        <v>0.2169080887</v>
      </c>
    </row>
    <row r="129" ht="15.75" customHeight="1">
      <c r="Y129" s="24">
        <v>41821.0</v>
      </c>
      <c r="Z129" s="25">
        <v>1.0E-4</v>
      </c>
      <c r="AA129" s="26">
        <f t="shared" si="1"/>
        <v>194.0872623</v>
      </c>
      <c r="AB129" s="25">
        <v>-0.0417</v>
      </c>
      <c r="AC129" s="14">
        <f t="shared" si="2"/>
        <v>-0.2996585022</v>
      </c>
      <c r="AD129" s="27">
        <f t="shared" si="3"/>
        <v>0.009983090638</v>
      </c>
      <c r="AE129" s="28">
        <f t="shared" si="4"/>
        <v>-0.0417</v>
      </c>
      <c r="AF129" s="27">
        <f t="shared" si="5"/>
        <v>-0.08875198068</v>
      </c>
      <c r="AG129" s="27">
        <f t="shared" si="6"/>
        <v>0.1263876623</v>
      </c>
      <c r="AH129" s="28">
        <f t="shared" si="7"/>
        <v>-0.08875198068</v>
      </c>
      <c r="AI129" s="27">
        <f t="shared" si="8"/>
        <v>0.255301419</v>
      </c>
      <c r="AJ129" s="27">
        <f t="shared" si="9"/>
        <v>0.2047595158</v>
      </c>
      <c r="AK129" s="27">
        <f t="shared" si="10"/>
        <v>-0.02351632699</v>
      </c>
      <c r="AL129" s="27">
        <f t="shared" si="11"/>
        <v>0.3132615716</v>
      </c>
      <c r="AM129" s="28">
        <f t="shared" si="12"/>
        <v>-0.02351632699</v>
      </c>
      <c r="AN129" s="27">
        <f t="shared" si="13"/>
        <v>0.1895318571</v>
      </c>
      <c r="AO129" s="27">
        <f t="shared" si="14"/>
        <v>0.2166468438</v>
      </c>
      <c r="AP129" s="27">
        <f t="shared" si="15"/>
        <v>-0.1290810775</v>
      </c>
      <c r="AQ129" s="27">
        <f t="shared" si="16"/>
        <v>0.4100183466</v>
      </c>
      <c r="AR129" s="28">
        <f t="shared" si="17"/>
        <v>-0.1290810775</v>
      </c>
      <c r="AS129" s="27">
        <f t="shared" si="18"/>
        <v>0.1935851164</v>
      </c>
      <c r="AT129" s="27">
        <f t="shared" si="19"/>
        <v>0.2177213282</v>
      </c>
      <c r="AU129" s="27">
        <f t="shared" si="20"/>
        <v>1.117813605</v>
      </c>
      <c r="AV129" s="27">
        <f t="shared" si="21"/>
        <v>0.6106099196</v>
      </c>
      <c r="AW129" s="28" t="str">
        <f t="shared" si="22"/>
        <v>#N/A</v>
      </c>
      <c r="AX129" s="27">
        <f t="shared" si="23"/>
        <v>0.2241473839</v>
      </c>
      <c r="AY129" s="27">
        <f t="shared" si="24"/>
        <v>0.2169080887</v>
      </c>
    </row>
    <row r="130" ht="15.75" customHeight="1">
      <c r="Y130" s="24">
        <v>41852.0</v>
      </c>
      <c r="Z130" s="25">
        <v>0.0025</v>
      </c>
      <c r="AA130" s="26">
        <f t="shared" si="1"/>
        <v>177.9197934</v>
      </c>
      <c r="AB130" s="25">
        <v>-0.0833</v>
      </c>
      <c r="AC130" s="14">
        <f t="shared" si="2"/>
        <v>-0.357996949</v>
      </c>
      <c r="AD130" s="27">
        <f t="shared" si="3"/>
        <v>0.009983090638</v>
      </c>
      <c r="AE130" s="28">
        <f t="shared" si="4"/>
        <v>-0.0833</v>
      </c>
      <c r="AF130" s="27">
        <f t="shared" si="5"/>
        <v>-0.2390771914</v>
      </c>
      <c r="AG130" s="27">
        <f t="shared" si="6"/>
        <v>0.1263876623</v>
      </c>
      <c r="AH130" s="28">
        <f t="shared" si="7"/>
        <v>-0.2390771914</v>
      </c>
      <c r="AI130" s="27">
        <f t="shared" si="8"/>
        <v>0.2393005319</v>
      </c>
      <c r="AJ130" s="27">
        <f t="shared" si="9"/>
        <v>0.2047595158</v>
      </c>
      <c r="AK130" s="27">
        <f t="shared" si="10"/>
        <v>-0.09333949826</v>
      </c>
      <c r="AL130" s="27">
        <f t="shared" si="11"/>
        <v>0.3132615716</v>
      </c>
      <c r="AM130" s="28">
        <f t="shared" si="12"/>
        <v>-0.09333949826</v>
      </c>
      <c r="AN130" s="27">
        <f t="shared" si="13"/>
        <v>0.1901427561</v>
      </c>
      <c r="AO130" s="27">
        <f t="shared" si="14"/>
        <v>0.2166468438</v>
      </c>
      <c r="AP130" s="27">
        <f t="shared" si="15"/>
        <v>-0.2467494554</v>
      </c>
      <c r="AQ130" s="27">
        <f t="shared" si="16"/>
        <v>0.4100183466</v>
      </c>
      <c r="AR130" s="28">
        <f t="shared" si="17"/>
        <v>-0.2467494554</v>
      </c>
      <c r="AS130" s="27">
        <f t="shared" si="18"/>
        <v>0.1879730788</v>
      </c>
      <c r="AT130" s="27">
        <f t="shared" si="19"/>
        <v>0.2177213282</v>
      </c>
      <c r="AU130" s="27">
        <f t="shared" si="20"/>
        <v>0.9521938991</v>
      </c>
      <c r="AV130" s="27">
        <f t="shared" si="21"/>
        <v>0.6106099196</v>
      </c>
      <c r="AW130" s="28" t="str">
        <f t="shared" si="22"/>
        <v>#N/A</v>
      </c>
      <c r="AX130" s="27">
        <f t="shared" si="23"/>
        <v>0.2244797162</v>
      </c>
      <c r="AY130" s="27">
        <f t="shared" si="24"/>
        <v>0.2169080887</v>
      </c>
    </row>
    <row r="131" ht="15.75" customHeight="1">
      <c r="Y131" s="24">
        <v>41883.0</v>
      </c>
      <c r="Z131" s="25">
        <v>0.0057</v>
      </c>
      <c r="AA131" s="26">
        <f t="shared" si="1"/>
        <v>171.9416883</v>
      </c>
      <c r="AB131" s="25">
        <v>-0.0336</v>
      </c>
      <c r="AC131" s="14">
        <f t="shared" si="2"/>
        <v>-0.3795682515</v>
      </c>
      <c r="AD131" s="27">
        <f t="shared" si="3"/>
        <v>0.009983090638</v>
      </c>
      <c r="AE131" s="28">
        <f t="shared" si="4"/>
        <v>-0.0336</v>
      </c>
      <c r="AF131" s="27">
        <f t="shared" si="5"/>
        <v>-0.167207472</v>
      </c>
      <c r="AG131" s="27">
        <f t="shared" si="6"/>
        <v>0.1263876623</v>
      </c>
      <c r="AH131" s="28">
        <f t="shared" si="7"/>
        <v>-0.167207472</v>
      </c>
      <c r="AI131" s="27">
        <f t="shared" si="8"/>
        <v>0.2159374215</v>
      </c>
      <c r="AJ131" s="27">
        <f t="shared" si="9"/>
        <v>0.2047595158</v>
      </c>
      <c r="AK131" s="27">
        <f t="shared" si="10"/>
        <v>-0.1829181263</v>
      </c>
      <c r="AL131" s="27">
        <f t="shared" si="11"/>
        <v>0.3132615716</v>
      </c>
      <c r="AM131" s="28">
        <f t="shared" si="12"/>
        <v>-0.1829181263</v>
      </c>
      <c r="AN131" s="27">
        <f t="shared" si="13"/>
        <v>0.1955763877</v>
      </c>
      <c r="AO131" s="27">
        <f t="shared" si="14"/>
        <v>0.2166468438</v>
      </c>
      <c r="AP131" s="27">
        <f t="shared" si="15"/>
        <v>-0.2843768533</v>
      </c>
      <c r="AQ131" s="27">
        <f t="shared" si="16"/>
        <v>0.4100183466</v>
      </c>
      <c r="AR131" s="28">
        <f t="shared" si="17"/>
        <v>-0.2843768533</v>
      </c>
      <c r="AS131" s="27">
        <f t="shared" si="18"/>
        <v>0.1908475138</v>
      </c>
      <c r="AT131" s="27">
        <f t="shared" si="19"/>
        <v>0.2177213282</v>
      </c>
      <c r="AU131" s="27">
        <f t="shared" si="20"/>
        <v>0.6617848893</v>
      </c>
      <c r="AV131" s="27">
        <f t="shared" si="21"/>
        <v>0.6106099196</v>
      </c>
      <c r="AW131" s="28" t="str">
        <f t="shared" si="22"/>
        <v>#N/A</v>
      </c>
      <c r="AX131" s="27">
        <f t="shared" si="23"/>
        <v>0.2252151903</v>
      </c>
      <c r="AY131" s="27">
        <f t="shared" si="24"/>
        <v>0.2169080887</v>
      </c>
    </row>
    <row r="132" ht="15.75" customHeight="1">
      <c r="Y132" s="24">
        <v>41913.0</v>
      </c>
      <c r="Z132" s="25">
        <v>0.0042</v>
      </c>
      <c r="AA132" s="26">
        <f t="shared" si="1"/>
        <v>175.0366387</v>
      </c>
      <c r="AB132" s="25">
        <v>0.018</v>
      </c>
      <c r="AC132" s="14">
        <f t="shared" si="2"/>
        <v>-0.36840048</v>
      </c>
      <c r="AD132" s="27">
        <f t="shared" si="3"/>
        <v>0.009983090638</v>
      </c>
      <c r="AE132" s="28" t="str">
        <f t="shared" si="4"/>
        <v>#N/A</v>
      </c>
      <c r="AF132" s="27">
        <f t="shared" si="5"/>
        <v>-0.1601953506</v>
      </c>
      <c r="AG132" s="27">
        <f t="shared" si="6"/>
        <v>0.1263876623</v>
      </c>
      <c r="AH132" s="28">
        <f t="shared" si="7"/>
        <v>-0.1601953506</v>
      </c>
      <c r="AI132" s="27">
        <f t="shared" si="8"/>
        <v>0.2170839636</v>
      </c>
      <c r="AJ132" s="27">
        <f t="shared" si="9"/>
        <v>0.2047595158</v>
      </c>
      <c r="AK132" s="27">
        <f t="shared" si="10"/>
        <v>-0.2385458797</v>
      </c>
      <c r="AL132" s="27">
        <f t="shared" si="11"/>
        <v>0.3132615716</v>
      </c>
      <c r="AM132" s="28">
        <f t="shared" si="12"/>
        <v>-0.2385458797</v>
      </c>
      <c r="AN132" s="27">
        <f t="shared" si="13"/>
        <v>0.1947436635</v>
      </c>
      <c r="AO132" s="27">
        <f t="shared" si="14"/>
        <v>0.2166468438</v>
      </c>
      <c r="AP132" s="27">
        <f t="shared" si="15"/>
        <v>-0.3511182127</v>
      </c>
      <c r="AQ132" s="27">
        <f t="shared" si="16"/>
        <v>0.4100183466</v>
      </c>
      <c r="AR132" s="28">
        <f t="shared" si="17"/>
        <v>-0.3511182127</v>
      </c>
      <c r="AS132" s="27">
        <f t="shared" si="18"/>
        <v>0.1886105279</v>
      </c>
      <c r="AT132" s="27">
        <f t="shared" si="19"/>
        <v>0.2177213282</v>
      </c>
      <c r="AU132" s="27">
        <f t="shared" si="20"/>
        <v>0.4259890935</v>
      </c>
      <c r="AV132" s="27">
        <f t="shared" si="21"/>
        <v>0.6106099196</v>
      </c>
      <c r="AW132" s="28" t="str">
        <f t="shared" si="22"/>
        <v>#N/A</v>
      </c>
      <c r="AX132" s="27">
        <f t="shared" si="23"/>
        <v>0.2222914964</v>
      </c>
      <c r="AY132" s="27">
        <f t="shared" si="24"/>
        <v>0.2169080887</v>
      </c>
    </row>
    <row r="133" ht="15.75" customHeight="1">
      <c r="Y133" s="24">
        <v>41944.0</v>
      </c>
      <c r="Z133" s="25">
        <v>0.0051</v>
      </c>
      <c r="AA133" s="26">
        <f t="shared" si="1"/>
        <v>172.1835415</v>
      </c>
      <c r="AB133" s="25">
        <v>-0.0163</v>
      </c>
      <c r="AC133" s="14">
        <f t="shared" si="2"/>
        <v>-0.3786955522</v>
      </c>
      <c r="AD133" s="27">
        <f t="shared" si="3"/>
        <v>0.009983090638</v>
      </c>
      <c r="AE133" s="28">
        <f t="shared" si="4"/>
        <v>-0.0163</v>
      </c>
      <c r="AF133" s="27">
        <f t="shared" si="5"/>
        <v>-0.1753685031</v>
      </c>
      <c r="AG133" s="27">
        <f t="shared" si="6"/>
        <v>0.1263876623</v>
      </c>
      <c r="AH133" s="28">
        <f t="shared" si="7"/>
        <v>-0.1753685031</v>
      </c>
      <c r="AI133" s="27">
        <f t="shared" si="8"/>
        <v>0.2165219514</v>
      </c>
      <c r="AJ133" s="27">
        <f t="shared" si="9"/>
        <v>0.2047595158</v>
      </c>
      <c r="AK133" s="27">
        <f t="shared" si="10"/>
        <v>-0.1962253272</v>
      </c>
      <c r="AL133" s="27">
        <f t="shared" si="11"/>
        <v>0.3132615716</v>
      </c>
      <c r="AM133" s="28">
        <f t="shared" si="12"/>
        <v>-0.1962253272</v>
      </c>
      <c r="AN133" s="27">
        <f t="shared" si="13"/>
        <v>0.1944083763</v>
      </c>
      <c r="AO133" s="27">
        <f t="shared" si="14"/>
        <v>0.2166468438</v>
      </c>
      <c r="AP133" s="27">
        <f t="shared" si="15"/>
        <v>-0.3510544656</v>
      </c>
      <c r="AQ133" s="27">
        <f t="shared" si="16"/>
        <v>0.4100183466</v>
      </c>
      <c r="AR133" s="28">
        <f t="shared" si="17"/>
        <v>-0.3510544656</v>
      </c>
      <c r="AS133" s="27">
        <f t="shared" si="18"/>
        <v>0.1886130804</v>
      </c>
      <c r="AT133" s="27">
        <f t="shared" si="19"/>
        <v>0.2177213282</v>
      </c>
      <c r="AU133" s="27">
        <f t="shared" si="20"/>
        <v>0.5184695577</v>
      </c>
      <c r="AV133" s="27">
        <f t="shared" si="21"/>
        <v>0.6106099196</v>
      </c>
      <c r="AW133" s="28" t="str">
        <f t="shared" si="22"/>
        <v>#N/A</v>
      </c>
      <c r="AX133" s="27">
        <f t="shared" si="23"/>
        <v>0.2217763165</v>
      </c>
      <c r="AY133" s="27">
        <f t="shared" si="24"/>
        <v>0.2169080887</v>
      </c>
    </row>
    <row r="134" ht="15.75" customHeight="1">
      <c r="Y134" s="24">
        <v>41974.0</v>
      </c>
      <c r="Z134" s="25">
        <v>0.0078</v>
      </c>
      <c r="AA134" s="26">
        <f t="shared" si="1"/>
        <v>165.4167283</v>
      </c>
      <c r="AB134" s="35">
        <v>-0.0393</v>
      </c>
      <c r="AC134" s="14">
        <f t="shared" si="2"/>
        <v>-0.403112817</v>
      </c>
      <c r="AD134" s="27">
        <f t="shared" si="3"/>
        <v>0.009983090638</v>
      </c>
      <c r="AE134" s="28">
        <f t="shared" si="4"/>
        <v>-0.0393</v>
      </c>
      <c r="AF134" s="36">
        <f t="shared" si="5"/>
        <v>-0.1330449999</v>
      </c>
      <c r="AG134" s="27">
        <f t="shared" si="6"/>
        <v>0.1263876623</v>
      </c>
      <c r="AH134" s="37">
        <f t="shared" si="7"/>
        <v>-0.1330449999</v>
      </c>
      <c r="AI134" s="36">
        <f t="shared" si="8"/>
        <v>0.2042333069</v>
      </c>
      <c r="AJ134" s="27">
        <f t="shared" si="9"/>
        <v>0.2047595158</v>
      </c>
      <c r="AK134" s="27">
        <f t="shared" si="10"/>
        <v>-0.2149010568</v>
      </c>
      <c r="AL134" s="27">
        <f t="shared" si="11"/>
        <v>0.3132615716</v>
      </c>
      <c r="AM134" s="28">
        <f t="shared" si="12"/>
        <v>-0.2149010568</v>
      </c>
      <c r="AN134" s="27">
        <f t="shared" si="13"/>
        <v>0.1943988615</v>
      </c>
      <c r="AO134" s="27">
        <f t="shared" si="14"/>
        <v>0.2166468438</v>
      </c>
      <c r="AP134" s="27">
        <f t="shared" si="15"/>
        <v>-0.3336453839</v>
      </c>
      <c r="AQ134" s="27">
        <f t="shared" si="16"/>
        <v>0.4100183466</v>
      </c>
      <c r="AR134" s="28">
        <f t="shared" si="17"/>
        <v>-0.3336453839</v>
      </c>
      <c r="AS134" s="27">
        <f t="shared" si="18"/>
        <v>0.1879566769</v>
      </c>
      <c r="AT134" s="27">
        <f t="shared" si="19"/>
        <v>0.2177213282</v>
      </c>
      <c r="AU134" s="27">
        <f t="shared" si="20"/>
        <v>0.4130342483</v>
      </c>
      <c r="AV134" s="27">
        <f t="shared" si="21"/>
        <v>0.6106099196</v>
      </c>
      <c r="AW134" s="28" t="str">
        <f t="shared" si="22"/>
        <v>#N/A</v>
      </c>
      <c r="AX134" s="27">
        <f t="shared" si="23"/>
        <v>0.2212700589</v>
      </c>
      <c r="AY134" s="27">
        <f t="shared" si="24"/>
        <v>0.2169080887</v>
      </c>
    </row>
    <row r="135" ht="15.75" customHeight="1">
      <c r="Y135" s="24">
        <v>42005.0</v>
      </c>
      <c r="Z135" s="25">
        <v>0.0124</v>
      </c>
      <c r="AA135" s="26">
        <f t="shared" si="1"/>
        <v>154.1849325</v>
      </c>
      <c r="AB135" s="25">
        <v>-0.0679</v>
      </c>
      <c r="AC135" s="14">
        <f t="shared" si="2"/>
        <v>-0.4436414567</v>
      </c>
      <c r="AD135" s="27">
        <f t="shared" si="3"/>
        <v>0.009983090638</v>
      </c>
      <c r="AE135" s="28">
        <f t="shared" si="4"/>
        <v>-0.0679</v>
      </c>
      <c r="AF135" s="27">
        <f t="shared" si="5"/>
        <v>-0.1384981284</v>
      </c>
      <c r="AG135" s="27">
        <f t="shared" si="6"/>
        <v>0.1263876623</v>
      </c>
      <c r="AH135" s="28">
        <f t="shared" si="7"/>
        <v>-0.1384981284</v>
      </c>
      <c r="AI135" s="27">
        <f t="shared" si="8"/>
        <v>0.205941746</v>
      </c>
      <c r="AJ135" s="27">
        <f t="shared" si="9"/>
        <v>0.2047595158</v>
      </c>
      <c r="AK135" s="27">
        <f t="shared" si="10"/>
        <v>-0.2887840125</v>
      </c>
      <c r="AL135" s="27">
        <f t="shared" si="11"/>
        <v>0.3132615716</v>
      </c>
      <c r="AM135" s="37">
        <f t="shared" si="12"/>
        <v>-0.2887840125</v>
      </c>
      <c r="AN135" s="27">
        <f t="shared" si="13"/>
        <v>0.1913578836</v>
      </c>
      <c r="AO135" s="27">
        <f t="shared" si="14"/>
        <v>0.2166468438</v>
      </c>
      <c r="AP135" s="27">
        <f t="shared" si="15"/>
        <v>-0.3745927318</v>
      </c>
      <c r="AQ135" s="27">
        <f t="shared" si="16"/>
        <v>0.4100183466</v>
      </c>
      <c r="AR135" s="28">
        <f t="shared" si="17"/>
        <v>-0.3745927318</v>
      </c>
      <c r="AS135" s="27">
        <f t="shared" si="18"/>
        <v>0.1880950809</v>
      </c>
      <c r="AT135" s="27">
        <f t="shared" si="19"/>
        <v>0.2177213282</v>
      </c>
      <c r="AU135" s="27">
        <f t="shared" si="20"/>
        <v>0.2950791856</v>
      </c>
      <c r="AV135" s="27">
        <f t="shared" si="21"/>
        <v>0.6106099196</v>
      </c>
      <c r="AW135" s="28" t="str">
        <f t="shared" si="22"/>
        <v>#N/A</v>
      </c>
      <c r="AX135" s="27">
        <f t="shared" si="23"/>
        <v>0.2212751598</v>
      </c>
      <c r="AY135" s="27">
        <f t="shared" si="24"/>
        <v>0.2169080887</v>
      </c>
    </row>
    <row r="136" ht="15.75" customHeight="1">
      <c r="Y136" s="24">
        <v>42036.0</v>
      </c>
      <c r="Z136" s="25">
        <v>0.0122</v>
      </c>
      <c r="AA136" s="26">
        <f t="shared" si="1"/>
        <v>163.297262</v>
      </c>
      <c r="AB136" s="25">
        <v>0.0591</v>
      </c>
      <c r="AC136" s="14">
        <f t="shared" si="2"/>
        <v>-0.4107606668</v>
      </c>
      <c r="AD136" s="27">
        <f t="shared" si="3"/>
        <v>0.009983090638</v>
      </c>
      <c r="AE136" s="28" t="str">
        <f t="shared" si="4"/>
        <v>#N/A</v>
      </c>
      <c r="AF136" s="27">
        <f t="shared" si="5"/>
        <v>-0.1703040536</v>
      </c>
      <c r="AG136" s="27">
        <f t="shared" si="6"/>
        <v>0.1263876623</v>
      </c>
      <c r="AH136" s="28">
        <f t="shared" si="7"/>
        <v>-0.1703040536</v>
      </c>
      <c r="AI136" s="27">
        <f t="shared" si="8"/>
        <v>0.1851371457</v>
      </c>
      <c r="AJ136" s="27">
        <f t="shared" si="9"/>
        <v>0.2047595158</v>
      </c>
      <c r="AK136" s="27">
        <f t="shared" si="10"/>
        <v>-0.3238914616</v>
      </c>
      <c r="AL136" s="27">
        <f t="shared" si="11"/>
        <v>0.3132615716</v>
      </c>
      <c r="AM136" s="28">
        <f t="shared" si="12"/>
        <v>-0.3238914616</v>
      </c>
      <c r="AN136" s="27">
        <f t="shared" si="13"/>
        <v>0.1943778755</v>
      </c>
      <c r="AO136" s="27">
        <f t="shared" si="14"/>
        <v>0.2166468438</v>
      </c>
      <c r="AP136" s="27">
        <f t="shared" si="15"/>
        <v>-0.3931479131</v>
      </c>
      <c r="AQ136" s="27">
        <f t="shared" si="16"/>
        <v>0.4100183466</v>
      </c>
      <c r="AR136" s="28">
        <f t="shared" si="17"/>
        <v>-0.3931479131</v>
      </c>
      <c r="AS136" s="27">
        <f t="shared" si="18"/>
        <v>0.1895401839</v>
      </c>
      <c r="AT136" s="27">
        <f t="shared" si="19"/>
        <v>0.2177213282</v>
      </c>
      <c r="AU136" s="27">
        <f t="shared" si="20"/>
        <v>0.05216012281</v>
      </c>
      <c r="AV136" s="27">
        <f t="shared" si="21"/>
        <v>0.6106099196</v>
      </c>
      <c r="AW136" s="28" t="str">
        <f t="shared" si="22"/>
        <v>#N/A</v>
      </c>
      <c r="AX136" s="27">
        <f t="shared" si="23"/>
        <v>0.2176777401</v>
      </c>
      <c r="AY136" s="27">
        <f t="shared" si="24"/>
        <v>0.2169080887</v>
      </c>
    </row>
    <row r="137" ht="15.75" customHeight="1">
      <c r="Y137" s="24">
        <v>42064.0</v>
      </c>
      <c r="Z137" s="25">
        <v>0.0132</v>
      </c>
      <c r="AA137" s="26">
        <f t="shared" si="1"/>
        <v>191.0088073</v>
      </c>
      <c r="AB137" s="25">
        <v>0.1697</v>
      </c>
      <c r="AC137" s="14">
        <f t="shared" si="2"/>
        <v>-0.310766752</v>
      </c>
      <c r="AD137" s="27">
        <f t="shared" si="3"/>
        <v>0.009983090638</v>
      </c>
      <c r="AE137" s="28" t="str">
        <f t="shared" si="4"/>
        <v>#N/A</v>
      </c>
      <c r="AF137" s="27">
        <f t="shared" si="5"/>
        <v>-0.02128343237</v>
      </c>
      <c r="AG137" s="27">
        <f t="shared" si="6"/>
        <v>0.1263876623</v>
      </c>
      <c r="AH137" s="28">
        <f t="shared" si="7"/>
        <v>-0.02128343237</v>
      </c>
      <c r="AI137" s="27">
        <f t="shared" si="8"/>
        <v>0.2612019908</v>
      </c>
      <c r="AJ137" s="27">
        <f t="shared" si="9"/>
        <v>0.2047595158</v>
      </c>
      <c r="AK137" s="27">
        <f t="shared" si="10"/>
        <v>-0.2547959694</v>
      </c>
      <c r="AL137" s="27">
        <f t="shared" si="11"/>
        <v>0.3132615716</v>
      </c>
      <c r="AM137" s="28">
        <f t="shared" si="12"/>
        <v>-0.2547959694</v>
      </c>
      <c r="AN137" s="27">
        <f t="shared" si="13"/>
        <v>0.1974554493</v>
      </c>
      <c r="AO137" s="27">
        <f t="shared" si="14"/>
        <v>0.2166468438</v>
      </c>
      <c r="AP137" s="27">
        <f t="shared" si="15"/>
        <v>-0.3650295938</v>
      </c>
      <c r="AQ137" s="27">
        <f t="shared" si="16"/>
        <v>0.4100183466</v>
      </c>
      <c r="AR137" s="28">
        <f t="shared" si="17"/>
        <v>-0.3650295938</v>
      </c>
      <c r="AS137" s="27">
        <f t="shared" si="18"/>
        <v>0.1916459518</v>
      </c>
      <c r="AT137" s="27">
        <f t="shared" si="19"/>
        <v>0.2177213282</v>
      </c>
      <c r="AU137" s="27">
        <f t="shared" si="20"/>
        <v>0.1078067264</v>
      </c>
      <c r="AV137" s="27">
        <f t="shared" si="21"/>
        <v>0.6106099196</v>
      </c>
      <c r="AW137" s="28" t="str">
        <f t="shared" si="22"/>
        <v>#N/A</v>
      </c>
      <c r="AX137" s="27">
        <f t="shared" si="23"/>
        <v>0.2184123643</v>
      </c>
      <c r="AY137" s="27">
        <f t="shared" si="24"/>
        <v>0.2169080887</v>
      </c>
    </row>
    <row r="138" ht="15.75" customHeight="1">
      <c r="Y138" s="24">
        <v>42095.0</v>
      </c>
      <c r="Z138" s="25">
        <v>0.0071</v>
      </c>
      <c r="AA138" s="26">
        <f t="shared" si="1"/>
        <v>205.7164855</v>
      </c>
      <c r="AB138" s="25">
        <v>0.077</v>
      </c>
      <c r="AC138" s="14">
        <f t="shared" si="2"/>
        <v>-0.2576957919</v>
      </c>
      <c r="AD138" s="27">
        <f t="shared" si="3"/>
        <v>0.009983090638</v>
      </c>
      <c r="AE138" s="28" t="str">
        <f t="shared" si="4"/>
        <v>#N/A</v>
      </c>
      <c r="AF138" s="27">
        <f t="shared" si="5"/>
        <v>-0.04113732071</v>
      </c>
      <c r="AG138" s="27">
        <f t="shared" si="6"/>
        <v>0.1263876623</v>
      </c>
      <c r="AH138" s="28">
        <f t="shared" si="7"/>
        <v>-0.04113732071</v>
      </c>
      <c r="AI138" s="27">
        <f t="shared" si="8"/>
        <v>0.2528367691</v>
      </c>
      <c r="AJ138" s="27">
        <f t="shared" si="9"/>
        <v>0.2047595158</v>
      </c>
      <c r="AK138" s="27">
        <f t="shared" si="10"/>
        <v>-0.1117240858</v>
      </c>
      <c r="AL138" s="27">
        <f t="shared" si="11"/>
        <v>0.3132615716</v>
      </c>
      <c r="AM138" s="28">
        <f t="shared" si="12"/>
        <v>-0.1117240858</v>
      </c>
      <c r="AN138" s="27">
        <f t="shared" si="13"/>
        <v>0.2219229948</v>
      </c>
      <c r="AO138" s="27">
        <f t="shared" si="14"/>
        <v>0.2166468438</v>
      </c>
      <c r="AP138" s="27">
        <f t="shared" si="15"/>
        <v>-0.2703360996</v>
      </c>
      <c r="AQ138" s="27">
        <f t="shared" si="16"/>
        <v>0.4100183466</v>
      </c>
      <c r="AR138" s="28">
        <f t="shared" si="17"/>
        <v>-0.2703360996</v>
      </c>
      <c r="AS138" s="27">
        <f t="shared" si="18"/>
        <v>0.2069170894</v>
      </c>
      <c r="AT138" s="27">
        <f t="shared" si="19"/>
        <v>0.2177213282</v>
      </c>
      <c r="AU138" s="27">
        <f t="shared" si="20"/>
        <v>0.3183452313</v>
      </c>
      <c r="AV138" s="27">
        <f t="shared" si="21"/>
        <v>0.6106099196</v>
      </c>
      <c r="AW138" s="28" t="str">
        <f t="shared" si="22"/>
        <v>#N/A</v>
      </c>
      <c r="AX138" s="27">
        <f t="shared" si="23"/>
        <v>0.2245913784</v>
      </c>
      <c r="AY138" s="27">
        <f t="shared" si="24"/>
        <v>0.2169080887</v>
      </c>
    </row>
    <row r="139" ht="15.75" customHeight="1">
      <c r="Y139" s="24">
        <v>42125.0</v>
      </c>
      <c r="Z139" s="25">
        <v>0.0074</v>
      </c>
      <c r="AA139" s="26">
        <f t="shared" si="1"/>
        <v>184.9596921</v>
      </c>
      <c r="AB139" s="25">
        <v>-0.1009</v>
      </c>
      <c r="AC139" s="14">
        <f t="shared" si="2"/>
        <v>-0.3325942865</v>
      </c>
      <c r="AD139" s="27">
        <f t="shared" si="3"/>
        <v>0.009983090638</v>
      </c>
      <c r="AE139" s="28">
        <f t="shared" si="4"/>
        <v>-0.1009</v>
      </c>
      <c r="AF139" s="27">
        <f t="shared" si="5"/>
        <v>-0.08119638181</v>
      </c>
      <c r="AG139" s="27">
        <f t="shared" si="6"/>
        <v>0.1263876623</v>
      </c>
      <c r="AH139" s="28">
        <f t="shared" si="7"/>
        <v>-0.08119638181</v>
      </c>
      <c r="AI139" s="27">
        <f t="shared" si="8"/>
        <v>0.2657838134</v>
      </c>
      <c r="AJ139" s="27">
        <f t="shared" si="9"/>
        <v>0.2047595158</v>
      </c>
      <c r="AK139" s="27">
        <f t="shared" si="10"/>
        <v>-0.03580612819</v>
      </c>
      <c r="AL139" s="27">
        <f t="shared" si="11"/>
        <v>0.3132615716</v>
      </c>
      <c r="AM139" s="28">
        <f t="shared" si="12"/>
        <v>-0.03580612819</v>
      </c>
      <c r="AN139" s="27">
        <f t="shared" si="13"/>
        <v>0.2264277133</v>
      </c>
      <c r="AO139" s="27">
        <f t="shared" si="14"/>
        <v>0.2166468438</v>
      </c>
      <c r="AP139" s="27">
        <f t="shared" si="15"/>
        <v>-0.1849740503</v>
      </c>
      <c r="AQ139" s="27">
        <f t="shared" si="16"/>
        <v>0.4100183466</v>
      </c>
      <c r="AR139" s="28">
        <f t="shared" si="17"/>
        <v>-0.1849740503</v>
      </c>
      <c r="AS139" s="27">
        <f t="shared" si="18"/>
        <v>0.2094696292</v>
      </c>
      <c r="AT139" s="27">
        <f t="shared" si="19"/>
        <v>0.2177213282</v>
      </c>
      <c r="AU139" s="27">
        <f t="shared" si="20"/>
        <v>0.3349546955</v>
      </c>
      <c r="AV139" s="27">
        <f t="shared" si="21"/>
        <v>0.6106099196</v>
      </c>
      <c r="AW139" s="28" t="str">
        <f t="shared" si="22"/>
        <v>#N/A</v>
      </c>
      <c r="AX139" s="27">
        <f t="shared" si="23"/>
        <v>0.2249870629</v>
      </c>
      <c r="AY139" s="27">
        <f t="shared" si="24"/>
        <v>0.2169080887</v>
      </c>
    </row>
    <row r="140" ht="15.75" customHeight="1">
      <c r="Y140" s="24">
        <v>42156.0</v>
      </c>
      <c r="Z140" s="25">
        <v>0.0079</v>
      </c>
      <c r="AA140" s="26">
        <f t="shared" si="1"/>
        <v>196.6121527</v>
      </c>
      <c r="AB140" s="25">
        <v>0.063</v>
      </c>
      <c r="AC140" s="14">
        <f t="shared" si="2"/>
        <v>-0.2905477265</v>
      </c>
      <c r="AD140" s="27">
        <f t="shared" si="3"/>
        <v>0.009983090638</v>
      </c>
      <c r="AE140" s="28" t="str">
        <f t="shared" si="4"/>
        <v>#N/A</v>
      </c>
      <c r="AF140" s="27">
        <f t="shared" si="5"/>
        <v>-0.02923342994</v>
      </c>
      <c r="AG140" s="27">
        <f t="shared" si="6"/>
        <v>0.1263876623</v>
      </c>
      <c r="AH140" s="28">
        <f t="shared" si="7"/>
        <v>-0.02923342994</v>
      </c>
      <c r="AI140" s="27">
        <f t="shared" si="8"/>
        <v>0.2741993369</v>
      </c>
      <c r="AJ140" s="27">
        <f t="shared" si="9"/>
        <v>0.2047595158</v>
      </c>
      <c r="AK140" s="27">
        <f t="shared" si="10"/>
        <v>-0.09414136871</v>
      </c>
      <c r="AL140" s="27">
        <f t="shared" si="11"/>
        <v>0.3132615716</v>
      </c>
      <c r="AM140" s="28">
        <f t="shared" si="12"/>
        <v>-0.09414136871</v>
      </c>
      <c r="AN140" s="27">
        <f t="shared" si="13"/>
        <v>0.2326707322</v>
      </c>
      <c r="AO140" s="27">
        <f t="shared" si="14"/>
        <v>0.2166468438</v>
      </c>
      <c r="AP140" s="27">
        <f t="shared" si="15"/>
        <v>-0.2500359929</v>
      </c>
      <c r="AQ140" s="27">
        <f t="shared" si="16"/>
        <v>0.4100183466</v>
      </c>
      <c r="AR140" s="28">
        <f t="shared" si="17"/>
        <v>-0.2500359929</v>
      </c>
      <c r="AS140" s="27">
        <f t="shared" si="18"/>
        <v>0.2139378624</v>
      </c>
      <c r="AT140" s="27">
        <f t="shared" si="19"/>
        <v>0.2177213282</v>
      </c>
      <c r="AU140" s="27">
        <f t="shared" si="20"/>
        <v>0.3262516759</v>
      </c>
      <c r="AV140" s="27">
        <f t="shared" si="21"/>
        <v>0.6106099196</v>
      </c>
      <c r="AW140" s="28" t="str">
        <f t="shared" si="22"/>
        <v>#N/A</v>
      </c>
      <c r="AX140" s="27">
        <f t="shared" si="23"/>
        <v>0.2252578384</v>
      </c>
      <c r="AY140" s="27">
        <f t="shared" si="24"/>
        <v>0.2169080887</v>
      </c>
    </row>
    <row r="141" ht="15.75" customHeight="1">
      <c r="Y141" s="24">
        <v>42186.0</v>
      </c>
      <c r="Z141" s="25">
        <v>0.0062</v>
      </c>
      <c r="AA141" s="26">
        <f t="shared" si="1"/>
        <v>218.6720362</v>
      </c>
      <c r="AB141" s="25">
        <v>0.1122</v>
      </c>
      <c r="AC141" s="14">
        <f t="shared" si="2"/>
        <v>-0.2109471814</v>
      </c>
      <c r="AD141" s="27">
        <f t="shared" si="3"/>
        <v>0.009983090638</v>
      </c>
      <c r="AE141" s="28" t="str">
        <f t="shared" si="4"/>
        <v>#N/A</v>
      </c>
      <c r="AF141" s="27">
        <f t="shared" si="5"/>
        <v>0.1266686624</v>
      </c>
      <c r="AG141" s="27">
        <f t="shared" si="6"/>
        <v>0.1263876623</v>
      </c>
      <c r="AH141" s="28" t="str">
        <f t="shared" si="7"/>
        <v>#N/A</v>
      </c>
      <c r="AI141" s="27">
        <f t="shared" si="8"/>
        <v>0.2911392341</v>
      </c>
      <c r="AJ141" s="27">
        <f t="shared" si="9"/>
        <v>0.2047595158</v>
      </c>
      <c r="AK141" s="27">
        <f t="shared" si="10"/>
        <v>0.0857229959</v>
      </c>
      <c r="AL141" s="27">
        <f t="shared" si="11"/>
        <v>0.3132615716</v>
      </c>
      <c r="AM141" s="28" t="str">
        <f t="shared" si="12"/>
        <v>#N/A</v>
      </c>
      <c r="AN141" s="27">
        <f t="shared" si="13"/>
        <v>0.2255737616</v>
      </c>
      <c r="AO141" s="27">
        <f t="shared" si="14"/>
        <v>0.2166468438</v>
      </c>
      <c r="AP141" s="27">
        <f t="shared" si="15"/>
        <v>-0.1744726731</v>
      </c>
      <c r="AQ141" s="27">
        <f t="shared" si="16"/>
        <v>0.4100183466</v>
      </c>
      <c r="AR141" s="28">
        <f t="shared" si="17"/>
        <v>-0.1744726731</v>
      </c>
      <c r="AS141" s="27">
        <f t="shared" si="18"/>
        <v>0.2154553065</v>
      </c>
      <c r="AT141" s="27">
        <f t="shared" si="19"/>
        <v>0.2177213282</v>
      </c>
      <c r="AU141" s="27">
        <f t="shared" si="20"/>
        <v>0.4060093064</v>
      </c>
      <c r="AV141" s="27">
        <f t="shared" si="21"/>
        <v>0.6106099196</v>
      </c>
      <c r="AW141" s="28" t="str">
        <f t="shared" si="22"/>
        <v>#N/A</v>
      </c>
      <c r="AX141" s="27">
        <f t="shared" si="23"/>
        <v>0.2260155419</v>
      </c>
      <c r="AY141" s="27">
        <f t="shared" si="24"/>
        <v>0.2169080887</v>
      </c>
    </row>
    <row r="142" ht="15.75" customHeight="1">
      <c r="Y142" s="24">
        <v>42217.0</v>
      </c>
      <c r="Z142" s="25">
        <v>0.0022</v>
      </c>
      <c r="AA142" s="26">
        <f t="shared" si="1"/>
        <v>220.9243582</v>
      </c>
      <c r="AB142" s="25">
        <v>0.0103</v>
      </c>
      <c r="AC142" s="14">
        <f t="shared" si="2"/>
        <v>-0.2028199374</v>
      </c>
      <c r="AD142" s="27">
        <f t="shared" si="3"/>
        <v>0.009983090638</v>
      </c>
      <c r="AE142" s="28" t="str">
        <f t="shared" si="4"/>
        <v>#N/A</v>
      </c>
      <c r="AF142" s="27">
        <f t="shared" si="5"/>
        <v>0.2417075921</v>
      </c>
      <c r="AG142" s="27">
        <f t="shared" si="6"/>
        <v>0.1263876623</v>
      </c>
      <c r="AH142" s="28" t="str">
        <f t="shared" si="7"/>
        <v>#N/A</v>
      </c>
      <c r="AI142" s="27">
        <f t="shared" si="8"/>
        <v>0.2717128481</v>
      </c>
      <c r="AJ142" s="27">
        <f t="shared" si="9"/>
        <v>0.2047595158</v>
      </c>
      <c r="AK142" s="27">
        <f t="shared" si="10"/>
        <v>0.1880569815</v>
      </c>
      <c r="AL142" s="27">
        <f t="shared" si="11"/>
        <v>0.3132615716</v>
      </c>
      <c r="AM142" s="28" t="str">
        <f t="shared" si="12"/>
        <v>#N/A</v>
      </c>
      <c r="AN142" s="27">
        <f t="shared" si="13"/>
        <v>0.233956784</v>
      </c>
      <c r="AO142" s="27">
        <f t="shared" si="14"/>
        <v>0.2166468438</v>
      </c>
      <c r="AP142" s="27">
        <f t="shared" si="15"/>
        <v>-0.02593730853</v>
      </c>
      <c r="AQ142" s="27">
        <f t="shared" si="16"/>
        <v>0.4100183466</v>
      </c>
      <c r="AR142" s="28">
        <f t="shared" si="17"/>
        <v>-0.02593730853</v>
      </c>
      <c r="AS142" s="27">
        <f t="shared" si="18"/>
        <v>0.2197808149</v>
      </c>
      <c r="AT142" s="27">
        <f t="shared" si="19"/>
        <v>0.2177213282</v>
      </c>
      <c r="AU142" s="27">
        <f t="shared" si="20"/>
        <v>0.5449155805</v>
      </c>
      <c r="AV142" s="27">
        <f t="shared" si="21"/>
        <v>0.6106099196</v>
      </c>
      <c r="AW142" s="28" t="str">
        <f t="shared" si="22"/>
        <v>#N/A</v>
      </c>
      <c r="AX142" s="27">
        <f t="shared" si="23"/>
        <v>0.2285356379</v>
      </c>
      <c r="AY142" s="27">
        <f t="shared" si="24"/>
        <v>0.2169080887</v>
      </c>
    </row>
    <row r="143" ht="15.75" customHeight="1">
      <c r="Y143" s="24">
        <v>42248.0</v>
      </c>
      <c r="Z143" s="25">
        <v>0.0054</v>
      </c>
      <c r="AA143" s="26">
        <f t="shared" si="1"/>
        <v>222.6917531</v>
      </c>
      <c r="AB143" s="25">
        <v>0.008</v>
      </c>
      <c r="AC143" s="14">
        <f t="shared" si="2"/>
        <v>-0.1964424969</v>
      </c>
      <c r="AD143" s="27">
        <f t="shared" si="3"/>
        <v>0.009983090638</v>
      </c>
      <c r="AE143" s="28" t="str">
        <f t="shared" si="4"/>
        <v>#N/A</v>
      </c>
      <c r="AF143" s="27">
        <f t="shared" si="5"/>
        <v>0.2951585811</v>
      </c>
      <c r="AG143" s="27">
        <f t="shared" si="6"/>
        <v>0.1263876623</v>
      </c>
      <c r="AH143" s="28" t="str">
        <f t="shared" si="7"/>
        <v>#N/A</v>
      </c>
      <c r="AI143" s="27">
        <f t="shared" si="8"/>
        <v>0.2657217188</v>
      </c>
      <c r="AJ143" s="27">
        <f t="shared" si="9"/>
        <v>0.2047595158</v>
      </c>
      <c r="AK143" s="27">
        <f t="shared" si="10"/>
        <v>0.1576909418</v>
      </c>
      <c r="AL143" s="27">
        <f t="shared" si="11"/>
        <v>0.3132615716</v>
      </c>
      <c r="AM143" s="28" t="str">
        <f t="shared" si="12"/>
        <v>#N/A</v>
      </c>
      <c r="AN143" s="27">
        <f t="shared" si="13"/>
        <v>0.2332984132</v>
      </c>
      <c r="AO143" s="27">
        <f t="shared" si="14"/>
        <v>0.2166468438</v>
      </c>
      <c r="AP143" s="27">
        <f t="shared" si="15"/>
        <v>0.024672571</v>
      </c>
      <c r="AQ143" s="27">
        <f t="shared" si="16"/>
        <v>0.4100183466</v>
      </c>
      <c r="AR143" s="28" t="str">
        <f t="shared" si="17"/>
        <v>#N/A</v>
      </c>
      <c r="AS143" s="27">
        <f t="shared" si="18"/>
        <v>0.2190133348</v>
      </c>
      <c r="AT143" s="27">
        <f t="shared" si="19"/>
        <v>0.2177213282</v>
      </c>
      <c r="AU143" s="27">
        <f t="shared" si="20"/>
        <v>0.5972454062</v>
      </c>
      <c r="AV143" s="27">
        <f t="shared" si="21"/>
        <v>0.6106099196</v>
      </c>
      <c r="AW143" s="28" t="str">
        <f t="shared" si="22"/>
        <v>#N/A</v>
      </c>
      <c r="AX143" s="27">
        <f t="shared" si="23"/>
        <v>0.2283572932</v>
      </c>
      <c r="AY143" s="27">
        <f t="shared" si="24"/>
        <v>0.2169080887</v>
      </c>
    </row>
    <row r="144" ht="15.75" customHeight="1">
      <c r="Y144" s="24">
        <v>42278.0</v>
      </c>
      <c r="Z144" s="25">
        <v>0.0082</v>
      </c>
      <c r="AA144" s="26">
        <f t="shared" si="1"/>
        <v>247.7000369</v>
      </c>
      <c r="AB144" s="25">
        <v>0.1123</v>
      </c>
      <c r="AC144" s="14">
        <f t="shared" si="2"/>
        <v>-0.1062029893</v>
      </c>
      <c r="AD144" s="27">
        <f t="shared" si="3"/>
        <v>0.009983090638</v>
      </c>
      <c r="AE144" s="28" t="str">
        <f t="shared" si="4"/>
        <v>#N/A</v>
      </c>
      <c r="AF144" s="27">
        <f t="shared" si="5"/>
        <v>0.4151325047</v>
      </c>
      <c r="AG144" s="27">
        <f t="shared" si="6"/>
        <v>0.1263876623</v>
      </c>
      <c r="AH144" s="28" t="str">
        <f t="shared" si="7"/>
        <v>#N/A</v>
      </c>
      <c r="AI144" s="27">
        <f t="shared" si="8"/>
        <v>0.2796105083</v>
      </c>
      <c r="AJ144" s="27">
        <f t="shared" si="9"/>
        <v>0.2047595158</v>
      </c>
      <c r="AK144" s="27">
        <f t="shared" si="10"/>
        <v>0.1151003051</v>
      </c>
      <c r="AL144" s="27">
        <f t="shared" si="11"/>
        <v>0.3132615716</v>
      </c>
      <c r="AM144" s="28" t="str">
        <f t="shared" si="12"/>
        <v>#N/A</v>
      </c>
      <c r="AN144" s="27">
        <f t="shared" si="13"/>
        <v>0.2320769404</v>
      </c>
      <c r="AO144" s="27">
        <f t="shared" si="14"/>
        <v>0.2166468438</v>
      </c>
      <c r="AP144" s="27">
        <f t="shared" si="15"/>
        <v>0.1151694575</v>
      </c>
      <c r="AQ144" s="27">
        <f t="shared" si="16"/>
        <v>0.4100183466</v>
      </c>
      <c r="AR144" s="28" t="str">
        <f t="shared" si="17"/>
        <v>#N/A</v>
      </c>
      <c r="AS144" s="27">
        <f t="shared" si="18"/>
        <v>0.2162660584</v>
      </c>
      <c r="AT144" s="27">
        <f t="shared" si="19"/>
        <v>0.2177213282</v>
      </c>
      <c r="AU144" s="27">
        <f t="shared" si="20"/>
        <v>0.6004208444</v>
      </c>
      <c r="AV144" s="27">
        <f t="shared" si="21"/>
        <v>0.6106099196</v>
      </c>
      <c r="AW144" s="28" t="str">
        <f t="shared" si="22"/>
        <v>#N/A</v>
      </c>
      <c r="AX144" s="27">
        <f t="shared" si="23"/>
        <v>0.2283580859</v>
      </c>
      <c r="AY144" s="27">
        <f t="shared" si="24"/>
        <v>0.2169080887</v>
      </c>
    </row>
    <row r="145" ht="15.75" customHeight="1">
      <c r="Y145" s="24">
        <v>42309.0</v>
      </c>
      <c r="Z145" s="25">
        <v>0.0101</v>
      </c>
      <c r="AA145" s="26">
        <f t="shared" si="1"/>
        <v>236.1819852</v>
      </c>
      <c r="AB145" s="25">
        <v>-0.0465</v>
      </c>
      <c r="AC145" s="14">
        <f t="shared" si="2"/>
        <v>-0.1477645503</v>
      </c>
      <c r="AD145" s="27">
        <f t="shared" si="3"/>
        <v>0.009983090638</v>
      </c>
      <c r="AE145" s="28">
        <f t="shared" si="4"/>
        <v>-0.0465</v>
      </c>
      <c r="AF145" s="27">
        <f t="shared" si="5"/>
        <v>0.371687347</v>
      </c>
      <c r="AG145" s="27">
        <f t="shared" si="6"/>
        <v>0.1263876623</v>
      </c>
      <c r="AH145" s="28" t="str">
        <f t="shared" si="7"/>
        <v>#N/A</v>
      </c>
      <c r="AI145" s="27">
        <f t="shared" si="8"/>
        <v>0.2868696188</v>
      </c>
      <c r="AJ145" s="27">
        <f t="shared" si="9"/>
        <v>0.2047595158</v>
      </c>
      <c r="AK145" s="27">
        <f t="shared" si="10"/>
        <v>0.196532963</v>
      </c>
      <c r="AL145" s="27">
        <f t="shared" si="11"/>
        <v>0.3132615716</v>
      </c>
      <c r="AM145" s="28" t="str">
        <f t="shared" si="12"/>
        <v>#N/A</v>
      </c>
      <c r="AN145" s="27">
        <f t="shared" si="13"/>
        <v>0.2395843566</v>
      </c>
      <c r="AO145" s="27">
        <f t="shared" si="14"/>
        <v>0.2166468438</v>
      </c>
      <c r="AP145" s="27">
        <f t="shared" si="15"/>
        <v>0.1125688291</v>
      </c>
      <c r="AQ145" s="27">
        <f t="shared" si="16"/>
        <v>0.4100183466</v>
      </c>
      <c r="AR145" s="28" t="str">
        <f t="shared" si="17"/>
        <v>#N/A</v>
      </c>
      <c r="AS145" s="27">
        <f t="shared" si="18"/>
        <v>0.2159971597</v>
      </c>
      <c r="AT145" s="27">
        <f t="shared" si="19"/>
        <v>0.2177213282</v>
      </c>
      <c r="AU145" s="27">
        <f t="shared" si="20"/>
        <v>0.6525697226</v>
      </c>
      <c r="AV145" s="27">
        <f t="shared" si="21"/>
        <v>0.6106099196</v>
      </c>
      <c r="AW145" s="28" t="str">
        <f t="shared" si="22"/>
        <v>#N/A</v>
      </c>
      <c r="AX145" s="27">
        <f t="shared" si="23"/>
        <v>0.2297256102</v>
      </c>
      <c r="AY145" s="27">
        <f t="shared" si="24"/>
        <v>0.2169080887</v>
      </c>
    </row>
    <row r="146" ht="15.75" customHeight="1">
      <c r="Y146" s="24">
        <v>42339.0</v>
      </c>
      <c r="Z146" s="25">
        <v>0.0096</v>
      </c>
      <c r="AA146" s="26">
        <f t="shared" si="1"/>
        <v>229.7814534</v>
      </c>
      <c r="AB146" s="35">
        <v>-0.0271</v>
      </c>
      <c r="AC146" s="14">
        <f t="shared" si="2"/>
        <v>-0.170860131</v>
      </c>
      <c r="AD146" s="27">
        <f t="shared" si="3"/>
        <v>0.009983090638</v>
      </c>
      <c r="AE146" s="28">
        <f t="shared" si="4"/>
        <v>-0.0271</v>
      </c>
      <c r="AF146" s="36">
        <f t="shared" si="5"/>
        <v>0.3891065056</v>
      </c>
      <c r="AG146" s="27">
        <f t="shared" si="6"/>
        <v>0.1263876623</v>
      </c>
      <c r="AH146" s="37" t="str">
        <f t="shared" si="7"/>
        <v>#N/A</v>
      </c>
      <c r="AI146" s="36">
        <f t="shared" si="8"/>
        <v>0.2839102547</v>
      </c>
      <c r="AJ146" s="27">
        <f t="shared" si="9"/>
        <v>0.2047595158</v>
      </c>
      <c r="AK146" s="27">
        <f t="shared" si="10"/>
        <v>0.1794626074</v>
      </c>
      <c r="AL146" s="27">
        <f t="shared" si="11"/>
        <v>0.3132615716</v>
      </c>
      <c r="AM146" s="28" t="str">
        <f t="shared" si="12"/>
        <v>#N/A</v>
      </c>
      <c r="AN146" s="27">
        <f t="shared" si="13"/>
        <v>0.2405047333</v>
      </c>
      <c r="AO146" s="27">
        <f t="shared" si="14"/>
        <v>0.2166468438</v>
      </c>
      <c r="AP146" s="27">
        <f t="shared" si="15"/>
        <v>0.0881468649</v>
      </c>
      <c r="AQ146" s="27">
        <f t="shared" si="16"/>
        <v>0.4100183466</v>
      </c>
      <c r="AR146" s="28" t="str">
        <f t="shared" si="17"/>
        <v>#N/A</v>
      </c>
      <c r="AS146" s="27">
        <f t="shared" si="18"/>
        <v>0.2167876111</v>
      </c>
      <c r="AT146" s="27">
        <f t="shared" si="19"/>
        <v>0.2177213282</v>
      </c>
      <c r="AU146" s="27">
        <f t="shared" si="20"/>
        <v>0.4753981559</v>
      </c>
      <c r="AV146" s="27">
        <f t="shared" si="21"/>
        <v>0.6106099196</v>
      </c>
      <c r="AW146" s="28" t="str">
        <f t="shared" si="22"/>
        <v>#N/A</v>
      </c>
      <c r="AX146" s="27">
        <f t="shared" si="23"/>
        <v>0.2294830361</v>
      </c>
      <c r="AY146" s="27">
        <f t="shared" si="24"/>
        <v>0.2169080887</v>
      </c>
    </row>
    <row r="147" ht="15.75" customHeight="1">
      <c r="Y147" s="24">
        <v>42370.0</v>
      </c>
      <c r="Z147" s="25">
        <v>0.0127</v>
      </c>
      <c r="AA147" s="26">
        <f t="shared" si="1"/>
        <v>246.7393247</v>
      </c>
      <c r="AB147" s="25">
        <v>0.0738</v>
      </c>
      <c r="AC147" s="14">
        <f t="shared" si="2"/>
        <v>-0.1096696086</v>
      </c>
      <c r="AD147" s="27">
        <f t="shared" si="3"/>
        <v>0.009983090638</v>
      </c>
      <c r="AE147" s="28" t="str">
        <f t="shared" si="4"/>
        <v>#N/A</v>
      </c>
      <c r="AF147" s="27">
        <f t="shared" si="5"/>
        <v>0.6002816926</v>
      </c>
      <c r="AG147" s="27">
        <f t="shared" si="6"/>
        <v>0.1263876623</v>
      </c>
      <c r="AH147" s="28" t="str">
        <f t="shared" si="7"/>
        <v>#N/A</v>
      </c>
      <c r="AI147" s="27">
        <f t="shared" si="8"/>
        <v>0.2649146604</v>
      </c>
      <c r="AJ147" s="27">
        <f t="shared" si="9"/>
        <v>0.2047595158</v>
      </c>
      <c r="AK147" s="27">
        <f t="shared" si="10"/>
        <v>0.1692471681</v>
      </c>
      <c r="AL147" s="27">
        <f t="shared" si="11"/>
        <v>0.3132615716</v>
      </c>
      <c r="AM147" s="37" t="str">
        <f t="shared" si="12"/>
        <v>#N/A</v>
      </c>
      <c r="AN147" s="27">
        <f t="shared" si="13"/>
        <v>0.2408635607</v>
      </c>
      <c r="AO147" s="27">
        <f t="shared" si="14"/>
        <v>0.2166468438</v>
      </c>
      <c r="AP147" s="27">
        <f t="shared" si="15"/>
        <v>0.06088594535</v>
      </c>
      <c r="AQ147" s="27">
        <f t="shared" si="16"/>
        <v>0.4100183466</v>
      </c>
      <c r="AR147" s="28" t="str">
        <f t="shared" si="17"/>
        <v>#N/A</v>
      </c>
      <c r="AS147" s="27">
        <f t="shared" si="18"/>
        <v>0.2172026404</v>
      </c>
      <c r="AT147" s="27">
        <f t="shared" si="19"/>
        <v>0.2177213282</v>
      </c>
      <c r="AU147" s="27">
        <f t="shared" si="20"/>
        <v>0.353398893</v>
      </c>
      <c r="AV147" s="27">
        <f t="shared" si="21"/>
        <v>0.6106099196</v>
      </c>
      <c r="AW147" s="28" t="str">
        <f t="shared" si="22"/>
        <v>#N/A</v>
      </c>
      <c r="AX147" s="27">
        <f t="shared" si="23"/>
        <v>0.229033007</v>
      </c>
      <c r="AY147" s="27">
        <f t="shared" si="24"/>
        <v>0.2169080887</v>
      </c>
    </row>
    <row r="148" ht="15.75" customHeight="1">
      <c r="Y148" s="24">
        <v>42401.0</v>
      </c>
      <c r="Z148" s="25">
        <v>0.009</v>
      </c>
      <c r="AA148" s="26">
        <f t="shared" si="1"/>
        <v>254.3388959</v>
      </c>
      <c r="AB148" s="25">
        <v>0.0308</v>
      </c>
      <c r="AC148" s="14">
        <f t="shared" si="2"/>
        <v>-0.08224743258</v>
      </c>
      <c r="AD148" s="27">
        <f t="shared" si="3"/>
        <v>0.009983090638</v>
      </c>
      <c r="AE148" s="28" t="str">
        <f t="shared" si="4"/>
        <v>#N/A</v>
      </c>
      <c r="AF148" s="27">
        <f t="shared" si="5"/>
        <v>0.5575208845</v>
      </c>
      <c r="AG148" s="27">
        <f t="shared" si="6"/>
        <v>0.1263876623</v>
      </c>
      <c r="AH148" s="28" t="str">
        <f t="shared" si="7"/>
        <v>#N/A</v>
      </c>
      <c r="AI148" s="27">
        <f t="shared" si="8"/>
        <v>0.2645001392</v>
      </c>
      <c r="AJ148" s="27">
        <f t="shared" si="9"/>
        <v>0.2047595158</v>
      </c>
      <c r="AK148" s="27">
        <f t="shared" si="10"/>
        <v>0.3574847109</v>
      </c>
      <c r="AL148" s="27">
        <f t="shared" si="11"/>
        <v>0.3132615716</v>
      </c>
      <c r="AM148" s="28" t="str">
        <f t="shared" si="12"/>
        <v>#N/A</v>
      </c>
      <c r="AN148" s="27">
        <f t="shared" si="13"/>
        <v>0.2388661715</v>
      </c>
      <c r="AO148" s="27">
        <f t="shared" si="14"/>
        <v>0.2166468438</v>
      </c>
      <c r="AP148" s="27">
        <f t="shared" si="15"/>
        <v>0.02508713049</v>
      </c>
      <c r="AQ148" s="27">
        <f t="shared" si="16"/>
        <v>0.4100183466</v>
      </c>
      <c r="AR148" s="28" t="str">
        <f t="shared" si="17"/>
        <v>#N/A</v>
      </c>
      <c r="AS148" s="27">
        <f t="shared" si="18"/>
        <v>0.2140203927</v>
      </c>
      <c r="AT148" s="27">
        <f t="shared" si="19"/>
        <v>0.2177213282</v>
      </c>
      <c r="AU148" s="27">
        <f t="shared" si="20"/>
        <v>0.4477781742</v>
      </c>
      <c r="AV148" s="27">
        <f t="shared" si="21"/>
        <v>0.6106099196</v>
      </c>
      <c r="AW148" s="28" t="str">
        <f t="shared" si="22"/>
        <v>#N/A</v>
      </c>
      <c r="AX148" s="27">
        <f t="shared" si="23"/>
        <v>0.2300720617</v>
      </c>
      <c r="AY148" s="27">
        <f t="shared" si="24"/>
        <v>0.2169080887</v>
      </c>
    </row>
    <row r="149" ht="15.75" customHeight="1">
      <c r="Y149" s="24">
        <v>42430.0</v>
      </c>
      <c r="Z149" s="25">
        <v>0.0043</v>
      </c>
      <c r="AA149" s="26">
        <f t="shared" si="1"/>
        <v>247.9295557</v>
      </c>
      <c r="AB149" s="25">
        <v>-0.0252</v>
      </c>
      <c r="AC149" s="14">
        <f t="shared" si="2"/>
        <v>-0.1053747973</v>
      </c>
      <c r="AD149" s="27">
        <f t="shared" si="3"/>
        <v>0.009983090638</v>
      </c>
      <c r="AE149" s="28">
        <f t="shared" si="4"/>
        <v>-0.0252</v>
      </c>
      <c r="AF149" s="27">
        <f t="shared" si="5"/>
        <v>0.2980006482</v>
      </c>
      <c r="AG149" s="27">
        <f t="shared" si="6"/>
        <v>0.1263876623</v>
      </c>
      <c r="AH149" s="28" t="str">
        <f t="shared" si="7"/>
        <v>#N/A</v>
      </c>
      <c r="AI149" s="27">
        <f t="shared" si="8"/>
        <v>0.229968067</v>
      </c>
      <c r="AJ149" s="27">
        <f t="shared" si="9"/>
        <v>0.2047595158</v>
      </c>
      <c r="AK149" s="27">
        <f t="shared" si="10"/>
        <v>0.4154311552</v>
      </c>
      <c r="AL149" s="27">
        <f t="shared" si="11"/>
        <v>0.3132615716</v>
      </c>
      <c r="AM149" s="28" t="str">
        <f t="shared" si="12"/>
        <v>#N/A</v>
      </c>
      <c r="AN149" s="27">
        <f t="shared" si="13"/>
        <v>0.2387638505</v>
      </c>
      <c r="AO149" s="27">
        <f t="shared" si="14"/>
        <v>0.2166468438</v>
      </c>
      <c r="AP149" s="27">
        <f t="shared" si="15"/>
        <v>0.01270827498</v>
      </c>
      <c r="AQ149" s="27">
        <f t="shared" si="16"/>
        <v>0.4100183466</v>
      </c>
      <c r="AR149" s="28" t="str">
        <f t="shared" si="17"/>
        <v>#N/A</v>
      </c>
      <c r="AS149" s="27">
        <f t="shared" si="18"/>
        <v>0.2136017662</v>
      </c>
      <c r="AT149" s="27">
        <f t="shared" si="19"/>
        <v>0.2177213282</v>
      </c>
      <c r="AU149" s="27">
        <f t="shared" si="20"/>
        <v>0.5178699573</v>
      </c>
      <c r="AV149" s="27">
        <f t="shared" si="21"/>
        <v>0.6106099196</v>
      </c>
      <c r="AW149" s="28" t="str">
        <f t="shared" si="22"/>
        <v>#N/A</v>
      </c>
      <c r="AX149" s="27">
        <f t="shared" si="23"/>
        <v>0.2301033541</v>
      </c>
      <c r="AY149" s="27">
        <f t="shared" si="24"/>
        <v>0.2169080887</v>
      </c>
    </row>
    <row r="150" ht="15.75" customHeight="1">
      <c r="Y150" s="24">
        <v>42461.0</v>
      </c>
      <c r="Z150" s="25">
        <v>0.0061</v>
      </c>
      <c r="AA150" s="26">
        <f t="shared" si="1"/>
        <v>249.5163049</v>
      </c>
      <c r="AB150" s="25">
        <v>0.0064</v>
      </c>
      <c r="AC150" s="14">
        <f t="shared" si="2"/>
        <v>-0.09964919598</v>
      </c>
      <c r="AD150" s="27">
        <f t="shared" si="3"/>
        <v>0.009983090638</v>
      </c>
      <c r="AE150" s="28" t="str">
        <f t="shared" si="4"/>
        <v>#N/A</v>
      </c>
      <c r="AF150" s="27">
        <f t="shared" si="5"/>
        <v>0.2129135119</v>
      </c>
      <c r="AG150" s="27">
        <f t="shared" si="6"/>
        <v>0.1263876623</v>
      </c>
      <c r="AH150" s="28" t="str">
        <f t="shared" si="7"/>
        <v>#N/A</v>
      </c>
      <c r="AI150" s="27">
        <f t="shared" si="8"/>
        <v>0.2229392151</v>
      </c>
      <c r="AJ150" s="27">
        <f t="shared" si="9"/>
        <v>0.2047595158</v>
      </c>
      <c r="AK150" s="27">
        <f t="shared" si="10"/>
        <v>0.2888951799</v>
      </c>
      <c r="AL150" s="27">
        <f t="shared" si="11"/>
        <v>0.3132615716</v>
      </c>
      <c r="AM150" s="28" t="str">
        <f t="shared" si="12"/>
        <v>#N/A</v>
      </c>
      <c r="AN150" s="27">
        <f t="shared" si="13"/>
        <v>0.2371084743</v>
      </c>
      <c r="AO150" s="27">
        <f t="shared" si="14"/>
        <v>0.2166468438</v>
      </c>
      <c r="AP150" s="27">
        <f t="shared" si="15"/>
        <v>0.007129184296</v>
      </c>
      <c r="AQ150" s="27">
        <f t="shared" si="16"/>
        <v>0.4100183466</v>
      </c>
      <c r="AR150" s="28" t="str">
        <f t="shared" si="17"/>
        <v>#N/A</v>
      </c>
      <c r="AS150" s="27">
        <f t="shared" si="18"/>
        <v>0.213727824</v>
      </c>
      <c r="AT150" s="27">
        <f t="shared" si="19"/>
        <v>0.2177213282</v>
      </c>
      <c r="AU150" s="27">
        <f t="shared" si="20"/>
        <v>0.4178034059</v>
      </c>
      <c r="AV150" s="27">
        <f t="shared" si="21"/>
        <v>0.6106099196</v>
      </c>
      <c r="AW150" s="28" t="str">
        <f t="shared" si="22"/>
        <v>#N/A</v>
      </c>
      <c r="AX150" s="27">
        <f t="shared" si="23"/>
        <v>0.2299891042</v>
      </c>
      <c r="AY150" s="27">
        <f t="shared" si="24"/>
        <v>0.2169080887</v>
      </c>
    </row>
    <row r="151" ht="15.75" customHeight="1">
      <c r="Y151" s="24">
        <v>42491.0</v>
      </c>
      <c r="Z151" s="25">
        <v>0.0078</v>
      </c>
      <c r="AA151" s="26">
        <f t="shared" si="1"/>
        <v>239.2362331</v>
      </c>
      <c r="AB151" s="25">
        <v>-0.0412</v>
      </c>
      <c r="AC151" s="14">
        <f t="shared" si="2"/>
        <v>-0.1367436491</v>
      </c>
      <c r="AD151" s="27">
        <f t="shared" si="3"/>
        <v>0.009983090638</v>
      </c>
      <c r="AE151" s="28">
        <f t="shared" si="4"/>
        <v>-0.0412</v>
      </c>
      <c r="AF151" s="27">
        <f t="shared" si="5"/>
        <v>0.2934506453</v>
      </c>
      <c r="AG151" s="27">
        <f t="shared" si="6"/>
        <v>0.1263876623</v>
      </c>
      <c r="AH151" s="28" t="str">
        <f t="shared" si="7"/>
        <v>#N/A</v>
      </c>
      <c r="AI151" s="27">
        <f t="shared" si="8"/>
        <v>0.1943367649</v>
      </c>
      <c r="AJ151" s="27">
        <f t="shared" si="9"/>
        <v>0.2047595158</v>
      </c>
      <c r="AK151" s="27">
        <f t="shared" si="10"/>
        <v>0.266742294</v>
      </c>
      <c r="AL151" s="27">
        <f t="shared" si="11"/>
        <v>0.3132615716</v>
      </c>
      <c r="AM151" s="28" t="str">
        <f t="shared" si="12"/>
        <v>#N/A</v>
      </c>
      <c r="AN151" s="27">
        <f t="shared" si="13"/>
        <v>0.2369524742</v>
      </c>
      <c r="AO151" s="27">
        <f t="shared" si="14"/>
        <v>0.2166468438</v>
      </c>
      <c r="AP151" s="27">
        <f t="shared" si="15"/>
        <v>0.05768006999</v>
      </c>
      <c r="AQ151" s="27">
        <f t="shared" si="16"/>
        <v>0.4100183466</v>
      </c>
      <c r="AR151" s="28" t="str">
        <f t="shared" si="17"/>
        <v>#N/A</v>
      </c>
      <c r="AS151" s="27">
        <f t="shared" si="18"/>
        <v>0.2128090459</v>
      </c>
      <c r="AT151" s="27">
        <f t="shared" si="19"/>
        <v>0.2177213282</v>
      </c>
      <c r="AU151" s="27">
        <f t="shared" si="20"/>
        <v>0.3350274585</v>
      </c>
      <c r="AV151" s="27">
        <f t="shared" si="21"/>
        <v>0.6106099196</v>
      </c>
      <c r="AW151" s="28" t="str">
        <f t="shared" si="22"/>
        <v>#N/A</v>
      </c>
      <c r="AX151" s="27">
        <f t="shared" si="23"/>
        <v>0.2290917332</v>
      </c>
      <c r="AY151" s="27">
        <f t="shared" si="24"/>
        <v>0.2169080887</v>
      </c>
    </row>
    <row r="152" ht="15.75" customHeight="1">
      <c r="Y152" s="24">
        <v>42522.0</v>
      </c>
      <c r="Z152" s="25">
        <v>0.0035</v>
      </c>
      <c r="AA152" s="26">
        <f t="shared" si="1"/>
        <v>239.9539418</v>
      </c>
      <c r="AB152" s="25">
        <v>0.003</v>
      </c>
      <c r="AC152" s="14">
        <f t="shared" si="2"/>
        <v>-0.1341538801</v>
      </c>
      <c r="AD152" s="27">
        <f t="shared" si="3"/>
        <v>0.009983090638</v>
      </c>
      <c r="AE152" s="28" t="str">
        <f t="shared" si="4"/>
        <v>#N/A</v>
      </c>
      <c r="AF152" s="27">
        <f t="shared" si="5"/>
        <v>0.2204430831</v>
      </c>
      <c r="AG152" s="27">
        <f t="shared" si="6"/>
        <v>0.1263876623</v>
      </c>
      <c r="AH152" s="28" t="str">
        <f t="shared" si="7"/>
        <v>#N/A</v>
      </c>
      <c r="AI152" s="27">
        <f t="shared" si="8"/>
        <v>0.1901029769</v>
      </c>
      <c r="AJ152" s="27">
        <f t="shared" si="9"/>
        <v>0.2047595158</v>
      </c>
      <c r="AK152" s="27">
        <f t="shared" si="10"/>
        <v>0.2237304901</v>
      </c>
      <c r="AL152" s="27">
        <f t="shared" si="11"/>
        <v>0.3132615716</v>
      </c>
      <c r="AM152" s="28" t="str">
        <f t="shared" si="12"/>
        <v>#N/A</v>
      </c>
      <c r="AN152" s="27">
        <f t="shared" si="13"/>
        <v>0.2385421346</v>
      </c>
      <c r="AO152" s="27">
        <f t="shared" si="14"/>
        <v>0.2166468438</v>
      </c>
      <c r="AP152" s="27">
        <f t="shared" si="15"/>
        <v>0.1505600761</v>
      </c>
      <c r="AQ152" s="27">
        <f t="shared" si="16"/>
        <v>0.4100183466</v>
      </c>
      <c r="AR152" s="28" t="str">
        <f t="shared" si="17"/>
        <v>#N/A</v>
      </c>
      <c r="AS152" s="27">
        <f t="shared" si="18"/>
        <v>0.206553198</v>
      </c>
      <c r="AT152" s="27">
        <f t="shared" si="19"/>
        <v>0.2177213282</v>
      </c>
      <c r="AU152" s="27">
        <f t="shared" si="20"/>
        <v>0.1988614098</v>
      </c>
      <c r="AV152" s="27">
        <f t="shared" si="21"/>
        <v>0.6106099196</v>
      </c>
      <c r="AW152" s="28" t="str">
        <f t="shared" si="22"/>
        <v>#N/A</v>
      </c>
      <c r="AX152" s="27">
        <f t="shared" si="23"/>
        <v>0.2286551686</v>
      </c>
      <c r="AY152" s="27">
        <f t="shared" si="24"/>
        <v>0.2169080887</v>
      </c>
    </row>
    <row r="153" ht="15.75" customHeight="1">
      <c r="Y153" s="24">
        <v>42552.0</v>
      </c>
      <c r="Z153" s="25">
        <v>0.0052</v>
      </c>
      <c r="AA153" s="26">
        <f t="shared" si="1"/>
        <v>251.471731</v>
      </c>
      <c r="AB153" s="25">
        <v>0.048</v>
      </c>
      <c r="AC153" s="14">
        <f t="shared" si="2"/>
        <v>-0.0925932663</v>
      </c>
      <c r="AD153" s="27">
        <f t="shared" si="3"/>
        <v>0.009983090638</v>
      </c>
      <c r="AE153" s="28" t="str">
        <f t="shared" si="4"/>
        <v>#N/A</v>
      </c>
      <c r="AF153" s="27">
        <f t="shared" si="5"/>
        <v>0.1499949209</v>
      </c>
      <c r="AG153" s="27">
        <f t="shared" si="6"/>
        <v>0.1263876623</v>
      </c>
      <c r="AH153" s="28" t="str">
        <f t="shared" si="7"/>
        <v>#N/A</v>
      </c>
      <c r="AI153" s="27">
        <f t="shared" si="8"/>
        <v>0.1645456444</v>
      </c>
      <c r="AJ153" s="27">
        <f t="shared" si="9"/>
        <v>0.2047595158</v>
      </c>
      <c r="AK153" s="27">
        <f t="shared" si="10"/>
        <v>0.1829237487</v>
      </c>
      <c r="AL153" s="27">
        <f t="shared" si="11"/>
        <v>0.3132615716</v>
      </c>
      <c r="AM153" s="28" t="str">
        <f t="shared" si="12"/>
        <v>#N/A</v>
      </c>
      <c r="AN153" s="27">
        <f t="shared" si="13"/>
        <v>0.2379002982</v>
      </c>
      <c r="AO153" s="27">
        <f t="shared" si="14"/>
        <v>0.2166468438</v>
      </c>
      <c r="AP153" s="27">
        <f t="shared" si="15"/>
        <v>0.1569040164</v>
      </c>
      <c r="AQ153" s="27">
        <f t="shared" si="16"/>
        <v>0.4100183466</v>
      </c>
      <c r="AR153" s="28" t="str">
        <f t="shared" si="17"/>
        <v>#N/A</v>
      </c>
      <c r="AS153" s="27">
        <f t="shared" si="18"/>
        <v>0.2065322605</v>
      </c>
      <c r="AT153" s="27">
        <f t="shared" si="19"/>
        <v>0.2177213282</v>
      </c>
      <c r="AU153" s="27">
        <f t="shared" si="20"/>
        <v>0.1555429502</v>
      </c>
      <c r="AV153" s="27">
        <f t="shared" si="21"/>
        <v>0.6106099196</v>
      </c>
      <c r="AW153" s="28" t="str">
        <f t="shared" si="22"/>
        <v>#N/A</v>
      </c>
      <c r="AX153" s="27">
        <f t="shared" si="23"/>
        <v>0.2283521915</v>
      </c>
      <c r="AY153" s="27">
        <f t="shared" si="24"/>
        <v>0.2169080887</v>
      </c>
    </row>
    <row r="154" ht="15.75" customHeight="1">
      <c r="Y154" s="24">
        <v>42583.0</v>
      </c>
      <c r="Z154" s="25">
        <v>0.0044</v>
      </c>
      <c r="AA154" s="26">
        <f t="shared" si="1"/>
        <v>270.2315221</v>
      </c>
      <c r="AB154" s="25">
        <v>0.0746</v>
      </c>
      <c r="AC154" s="14">
        <f t="shared" si="2"/>
        <v>-0.02490072397</v>
      </c>
      <c r="AD154" s="27">
        <f t="shared" si="3"/>
        <v>0.009983090638</v>
      </c>
      <c r="AE154" s="28" t="str">
        <f t="shared" si="4"/>
        <v>#N/A</v>
      </c>
      <c r="AF154" s="27">
        <f t="shared" si="5"/>
        <v>0.223185729</v>
      </c>
      <c r="AG154" s="27">
        <f t="shared" si="6"/>
        <v>0.1263876623</v>
      </c>
      <c r="AH154" s="28" t="str">
        <f t="shared" si="7"/>
        <v>#N/A</v>
      </c>
      <c r="AI154" s="27">
        <f t="shared" si="8"/>
        <v>0.1757006623</v>
      </c>
      <c r="AJ154" s="27">
        <f t="shared" si="9"/>
        <v>0.2047595158</v>
      </c>
      <c r="AK154" s="27">
        <f t="shared" si="10"/>
        <v>0.1806705606</v>
      </c>
      <c r="AL154" s="27">
        <f t="shared" si="11"/>
        <v>0.3132615716</v>
      </c>
      <c r="AM154" s="28" t="str">
        <f t="shared" si="12"/>
        <v>#N/A</v>
      </c>
      <c r="AN154" s="27">
        <f t="shared" si="13"/>
        <v>0.2377789279</v>
      </c>
      <c r="AO154" s="27">
        <f t="shared" si="14"/>
        <v>0.2166468438</v>
      </c>
      <c r="AP154" s="27">
        <f t="shared" si="15"/>
        <v>0.1747266827</v>
      </c>
      <c r="AQ154" s="27">
        <f t="shared" si="16"/>
        <v>0.4100183466</v>
      </c>
      <c r="AR154" s="28" t="str">
        <f t="shared" si="17"/>
        <v>#N/A</v>
      </c>
      <c r="AS154" s="27">
        <f t="shared" si="18"/>
        <v>0.2070913713</v>
      </c>
      <c r="AT154" s="27">
        <f t="shared" si="19"/>
        <v>0.2177213282</v>
      </c>
      <c r="AU154" s="27">
        <f t="shared" si="20"/>
        <v>0.2157504385</v>
      </c>
      <c r="AV154" s="27">
        <f t="shared" si="21"/>
        <v>0.6106099196</v>
      </c>
      <c r="AW154" s="28" t="str">
        <f t="shared" si="22"/>
        <v>#N/A</v>
      </c>
      <c r="AX154" s="27">
        <f t="shared" si="23"/>
        <v>0.2287746475</v>
      </c>
      <c r="AY154" s="27">
        <f t="shared" si="24"/>
        <v>0.2169080887</v>
      </c>
    </row>
    <row r="155" ht="15.75" customHeight="1">
      <c r="Y155" s="24">
        <v>42614.0</v>
      </c>
      <c r="Z155" s="25">
        <v>8.0E-4</v>
      </c>
      <c r="AA155" s="26">
        <f t="shared" si="1"/>
        <v>283.4188204</v>
      </c>
      <c r="AB155" s="25">
        <v>0.0488</v>
      </c>
      <c r="AC155" s="14">
        <f t="shared" si="2"/>
        <v>0</v>
      </c>
      <c r="AD155" s="27">
        <f t="shared" si="3"/>
        <v>0.009983090638</v>
      </c>
      <c r="AE155" s="28" t="str">
        <f t="shared" si="4"/>
        <v>#N/A</v>
      </c>
      <c r="AF155" s="27">
        <f t="shared" si="5"/>
        <v>0.2726956276</v>
      </c>
      <c r="AG155" s="27">
        <f t="shared" si="6"/>
        <v>0.1263876623</v>
      </c>
      <c r="AH155" s="28" t="str">
        <f t="shared" si="7"/>
        <v>#N/A</v>
      </c>
      <c r="AI155" s="27">
        <f t="shared" si="8"/>
        <v>0.1778721579</v>
      </c>
      <c r="AJ155" s="27">
        <f t="shared" si="9"/>
        <v>0.2047595158</v>
      </c>
      <c r="AK155" s="27">
        <f t="shared" si="10"/>
        <v>0.1557192425</v>
      </c>
      <c r="AL155" s="27">
        <f t="shared" si="11"/>
        <v>0.3132615716</v>
      </c>
      <c r="AM155" s="28" t="str">
        <f t="shared" si="12"/>
        <v>#N/A</v>
      </c>
      <c r="AN155" s="27">
        <f t="shared" si="13"/>
        <v>0.2350994365</v>
      </c>
      <c r="AO155" s="27">
        <f t="shared" si="14"/>
        <v>0.2166468438</v>
      </c>
      <c r="AP155" s="27">
        <f t="shared" si="15"/>
        <v>0.2410158211</v>
      </c>
      <c r="AQ155" s="27">
        <f t="shared" si="16"/>
        <v>0.4100183466</v>
      </c>
      <c r="AR155" s="28" t="str">
        <f t="shared" si="17"/>
        <v>#N/A</v>
      </c>
      <c r="AS155" s="27">
        <f t="shared" si="18"/>
        <v>0.2093896716</v>
      </c>
      <c r="AT155" s="27">
        <f t="shared" si="19"/>
        <v>0.2177213282</v>
      </c>
      <c r="AU155" s="27">
        <f t="shared" si="20"/>
        <v>0.2955626946</v>
      </c>
      <c r="AV155" s="27">
        <f t="shared" si="21"/>
        <v>0.6106099196</v>
      </c>
      <c r="AW155" s="28" t="str">
        <f t="shared" si="22"/>
        <v>#N/A</v>
      </c>
      <c r="AX155" s="27">
        <f t="shared" si="23"/>
        <v>0.2298636044</v>
      </c>
      <c r="AY155" s="27">
        <f t="shared" si="24"/>
        <v>0.2169080887</v>
      </c>
    </row>
    <row r="156" ht="15.75" customHeight="1">
      <c r="Y156" s="24">
        <v>42644.0</v>
      </c>
      <c r="Z156" s="25">
        <v>0.0026</v>
      </c>
      <c r="AA156" s="26">
        <f t="shared" si="1"/>
        <v>283.4755042</v>
      </c>
      <c r="AB156" s="25">
        <v>2.0E-4</v>
      </c>
      <c r="AC156" s="14">
        <f t="shared" si="2"/>
        <v>0</v>
      </c>
      <c r="AD156" s="27">
        <f t="shared" si="3"/>
        <v>0.009983090638</v>
      </c>
      <c r="AE156" s="28" t="str">
        <f t="shared" si="4"/>
        <v>#N/A</v>
      </c>
      <c r="AF156" s="27">
        <f t="shared" si="5"/>
        <v>0.1444306093</v>
      </c>
      <c r="AG156" s="27">
        <f t="shared" si="6"/>
        <v>0.1263876623</v>
      </c>
      <c r="AH156" s="28" t="str">
        <f t="shared" si="7"/>
        <v>#N/A</v>
      </c>
      <c r="AI156" s="27">
        <f t="shared" si="8"/>
        <v>0.1482928552</v>
      </c>
      <c r="AJ156" s="27">
        <f t="shared" si="9"/>
        <v>0.2047595158</v>
      </c>
      <c r="AK156" s="27">
        <f t="shared" si="10"/>
        <v>0.3727274536</v>
      </c>
      <c r="AL156" s="27">
        <f t="shared" si="11"/>
        <v>0.3132615716</v>
      </c>
      <c r="AM156" s="28" t="str">
        <f t="shared" si="12"/>
        <v>#N/A</v>
      </c>
      <c r="AN156" s="27">
        <f t="shared" si="13"/>
        <v>0.2245544488</v>
      </c>
      <c r="AO156" s="27">
        <f t="shared" si="14"/>
        <v>0.2166468438</v>
      </c>
      <c r="AP156" s="27">
        <f t="shared" si="15"/>
        <v>0.2551373126</v>
      </c>
      <c r="AQ156" s="27">
        <f t="shared" si="16"/>
        <v>0.4100183466</v>
      </c>
      <c r="AR156" s="28" t="str">
        <f t="shared" si="17"/>
        <v>#N/A</v>
      </c>
      <c r="AS156" s="27">
        <f t="shared" si="18"/>
        <v>0.2098181178</v>
      </c>
      <c r="AT156" s="27">
        <f t="shared" si="19"/>
        <v>0.2177213282</v>
      </c>
      <c r="AU156" s="27">
        <f t="shared" si="20"/>
        <v>0.2277818326</v>
      </c>
      <c r="AV156" s="27">
        <f t="shared" si="21"/>
        <v>0.6106099196</v>
      </c>
      <c r="AW156" s="28" t="str">
        <f t="shared" si="22"/>
        <v>#N/A</v>
      </c>
      <c r="AX156" s="27">
        <f t="shared" si="23"/>
        <v>0.2279858744</v>
      </c>
      <c r="AY156" s="27">
        <f t="shared" si="24"/>
        <v>0.2169080887</v>
      </c>
    </row>
    <row r="157" ht="15.75" customHeight="1">
      <c r="Y157" s="24">
        <v>42675.0</v>
      </c>
      <c r="Z157" s="25">
        <v>0.0018</v>
      </c>
      <c r="AA157" s="26">
        <f t="shared" si="1"/>
        <v>274.5460258</v>
      </c>
      <c r="AB157" s="25">
        <v>-0.0315</v>
      </c>
      <c r="AC157" s="14">
        <f t="shared" si="2"/>
        <v>-0.0315</v>
      </c>
      <c r="AD157" s="27">
        <f t="shared" si="3"/>
        <v>0.009983090638</v>
      </c>
      <c r="AE157" s="28">
        <f t="shared" si="4"/>
        <v>-0.0315</v>
      </c>
      <c r="AF157" s="27">
        <f t="shared" si="5"/>
        <v>0.1624342371</v>
      </c>
      <c r="AG157" s="27">
        <f t="shared" si="6"/>
        <v>0.1263876623</v>
      </c>
      <c r="AH157" s="28" t="str">
        <f t="shared" si="7"/>
        <v>#N/A</v>
      </c>
      <c r="AI157" s="27">
        <f t="shared" si="8"/>
        <v>0.1424670552</v>
      </c>
      <c r="AJ157" s="27">
        <f t="shared" si="9"/>
        <v>0.2047595158</v>
      </c>
      <c r="AK157" s="27">
        <f t="shared" si="10"/>
        <v>0.3600812274</v>
      </c>
      <c r="AL157" s="27">
        <f t="shared" si="11"/>
        <v>0.3132615716</v>
      </c>
      <c r="AM157" s="28" t="str">
        <f t="shared" si="12"/>
        <v>#N/A</v>
      </c>
      <c r="AN157" s="27">
        <f t="shared" si="13"/>
        <v>0.2246375994</v>
      </c>
      <c r="AO157" s="27">
        <f t="shared" si="14"/>
        <v>0.2166468438</v>
      </c>
      <c r="AP157" s="27">
        <f t="shared" si="15"/>
        <v>0.3017299254</v>
      </c>
      <c r="AQ157" s="27">
        <f t="shared" si="16"/>
        <v>0.4100183466</v>
      </c>
      <c r="AR157" s="28" t="str">
        <f t="shared" si="17"/>
        <v>#N/A</v>
      </c>
      <c r="AS157" s="27">
        <f t="shared" si="18"/>
        <v>0.208998273</v>
      </c>
      <c r="AT157" s="27">
        <f t="shared" si="19"/>
        <v>0.2177213282</v>
      </c>
      <c r="AU157" s="27">
        <f t="shared" si="20"/>
        <v>0.1368518691</v>
      </c>
      <c r="AV157" s="27">
        <f t="shared" si="21"/>
        <v>0.6106099196</v>
      </c>
      <c r="AW157" s="28" t="str">
        <f t="shared" si="22"/>
        <v>#N/A</v>
      </c>
      <c r="AX157" s="27">
        <f t="shared" si="23"/>
        <v>0.2266854021</v>
      </c>
      <c r="AY157" s="27">
        <f t="shared" si="24"/>
        <v>0.2169080887</v>
      </c>
    </row>
    <row r="158" ht="15.75" customHeight="1">
      <c r="Y158" s="24">
        <v>42705.0</v>
      </c>
      <c r="Z158" s="25">
        <v>0.003</v>
      </c>
      <c r="AA158" s="26">
        <f t="shared" si="1"/>
        <v>291.458061</v>
      </c>
      <c r="AB158" s="35">
        <v>0.0616</v>
      </c>
      <c r="AC158" s="14">
        <f t="shared" si="2"/>
        <v>0</v>
      </c>
      <c r="AD158" s="27">
        <f t="shared" si="3"/>
        <v>0.009983090638</v>
      </c>
      <c r="AE158" s="28" t="str">
        <f t="shared" si="4"/>
        <v>#N/A</v>
      </c>
      <c r="AF158" s="36">
        <f t="shared" si="5"/>
        <v>0.2684142112</v>
      </c>
      <c r="AG158" s="27">
        <f t="shared" si="6"/>
        <v>0.1263876623</v>
      </c>
      <c r="AH158" s="37" t="str">
        <f t="shared" si="7"/>
        <v>#N/A</v>
      </c>
      <c r="AI158" s="36">
        <f t="shared" si="8"/>
        <v>0.142583038</v>
      </c>
      <c r="AJ158" s="27">
        <f t="shared" si="9"/>
        <v>0.2047595158</v>
      </c>
      <c r="AK158" s="27">
        <f t="shared" si="10"/>
        <v>0.3148718993</v>
      </c>
      <c r="AL158" s="27">
        <f t="shared" si="11"/>
        <v>0.3132615716</v>
      </c>
      <c r="AM158" s="28" t="str">
        <f t="shared" si="12"/>
        <v>#N/A</v>
      </c>
      <c r="AN158" s="27">
        <f t="shared" si="13"/>
        <v>0.2259028892</v>
      </c>
      <c r="AO158" s="27">
        <f t="shared" si="14"/>
        <v>0.2166468438</v>
      </c>
      <c r="AP158" s="27">
        <f t="shared" si="15"/>
        <v>0.2518373873</v>
      </c>
      <c r="AQ158" s="27">
        <f t="shared" si="16"/>
        <v>0.4100183466</v>
      </c>
      <c r="AR158" s="28" t="str">
        <f t="shared" si="17"/>
        <v>#N/A</v>
      </c>
      <c r="AS158" s="27">
        <f t="shared" si="18"/>
        <v>0.2096753972</v>
      </c>
      <c r="AT158" s="27">
        <f t="shared" si="19"/>
        <v>0.2177213282</v>
      </c>
      <c r="AU158" s="27">
        <f t="shared" si="20"/>
        <v>0.1414483052</v>
      </c>
      <c r="AV158" s="27">
        <f t="shared" si="21"/>
        <v>0.6106099196</v>
      </c>
      <c r="AW158" s="28" t="str">
        <f t="shared" si="22"/>
        <v>#N/A</v>
      </c>
      <c r="AX158" s="27">
        <f t="shared" si="23"/>
        <v>0.2266217475</v>
      </c>
      <c r="AY158" s="27">
        <f t="shared" si="24"/>
        <v>0.2169080887</v>
      </c>
    </row>
    <row r="159" ht="15.75" customHeight="1">
      <c r="Y159" s="24">
        <v>42736.0</v>
      </c>
      <c r="Z159" s="25">
        <v>0.0038</v>
      </c>
      <c r="AA159" s="26">
        <f t="shared" si="1"/>
        <v>323.926489</v>
      </c>
      <c r="AB159" s="25">
        <v>0.1114</v>
      </c>
      <c r="AC159" s="14">
        <f t="shared" si="2"/>
        <v>0</v>
      </c>
      <c r="AD159" s="27">
        <f t="shared" si="3"/>
        <v>0.009983090638</v>
      </c>
      <c r="AE159" s="28" t="str">
        <f t="shared" si="4"/>
        <v>#N/A</v>
      </c>
      <c r="AF159" s="27">
        <f t="shared" si="5"/>
        <v>0.3128287897</v>
      </c>
      <c r="AG159" s="27">
        <f t="shared" si="6"/>
        <v>0.1263876623</v>
      </c>
      <c r="AH159" s="28" t="str">
        <f t="shared" si="7"/>
        <v>#N/A</v>
      </c>
      <c r="AI159" s="27">
        <f t="shared" si="8"/>
        <v>0.161535324</v>
      </c>
      <c r="AJ159" s="27">
        <f t="shared" si="9"/>
        <v>0.2047595158</v>
      </c>
      <c r="AK159" s="27">
        <f t="shared" si="10"/>
        <v>0.5275421409</v>
      </c>
      <c r="AL159" s="27">
        <f t="shared" si="11"/>
        <v>0.3132615716</v>
      </c>
      <c r="AM159" s="37" t="str">
        <f t="shared" si="12"/>
        <v>#N/A</v>
      </c>
      <c r="AN159" s="27">
        <f t="shared" si="13"/>
        <v>0.2204522319</v>
      </c>
      <c r="AO159" s="27">
        <f t="shared" si="14"/>
        <v>0.2166468438</v>
      </c>
      <c r="AP159" s="27">
        <f t="shared" si="15"/>
        <v>0.2531358513</v>
      </c>
      <c r="AQ159" s="27">
        <f t="shared" si="16"/>
        <v>0.4100183466</v>
      </c>
      <c r="AR159" s="28" t="str">
        <f t="shared" si="17"/>
        <v>#N/A</v>
      </c>
      <c r="AS159" s="27">
        <f t="shared" si="18"/>
        <v>0.2097346167</v>
      </c>
      <c r="AT159" s="27">
        <f t="shared" si="19"/>
        <v>0.2177213282</v>
      </c>
      <c r="AU159" s="27">
        <f t="shared" si="20"/>
        <v>0.1950310856</v>
      </c>
      <c r="AV159" s="27">
        <f t="shared" si="21"/>
        <v>0.6106099196</v>
      </c>
      <c r="AW159" s="28" t="str">
        <f t="shared" si="22"/>
        <v>#N/A</v>
      </c>
      <c r="AX159" s="27">
        <f t="shared" si="23"/>
        <v>0.2273481393</v>
      </c>
      <c r="AY159" s="27">
        <f t="shared" si="24"/>
        <v>0.2169080887</v>
      </c>
    </row>
    <row r="160" ht="15.75" customHeight="1">
      <c r="Y160" s="24">
        <v>42767.0</v>
      </c>
      <c r="Z160" s="25">
        <v>0.0033</v>
      </c>
      <c r="AA160" s="26">
        <f t="shared" si="1"/>
        <v>325.6109067</v>
      </c>
      <c r="AB160" s="25">
        <v>0.0052</v>
      </c>
      <c r="AC160" s="14">
        <f t="shared" si="2"/>
        <v>0</v>
      </c>
      <c r="AD160" s="27">
        <f t="shared" si="3"/>
        <v>0.009983090638</v>
      </c>
      <c r="AE160" s="28" t="str">
        <f t="shared" si="4"/>
        <v>#N/A</v>
      </c>
      <c r="AF160" s="27">
        <f t="shared" si="5"/>
        <v>0.2802245823</v>
      </c>
      <c r="AG160" s="27">
        <f t="shared" si="6"/>
        <v>0.1263876623</v>
      </c>
      <c r="AH160" s="28" t="str">
        <f t="shared" si="7"/>
        <v>#N/A</v>
      </c>
      <c r="AI160" s="27">
        <f t="shared" si="8"/>
        <v>0.1623702251</v>
      </c>
      <c r="AJ160" s="27">
        <f t="shared" si="9"/>
        <v>0.2047595158</v>
      </c>
      <c r="AK160" s="27">
        <f t="shared" si="10"/>
        <v>0.8099257307</v>
      </c>
      <c r="AL160" s="27">
        <f t="shared" si="11"/>
        <v>0.3132615716</v>
      </c>
      <c r="AM160" s="28" t="str">
        <f t="shared" si="12"/>
        <v>#N/A</v>
      </c>
      <c r="AN160" s="27">
        <f t="shared" si="13"/>
        <v>0.2227416088</v>
      </c>
      <c r="AO160" s="27">
        <f t="shared" si="14"/>
        <v>0.2166468438</v>
      </c>
      <c r="AP160" s="27">
        <f t="shared" si="15"/>
        <v>0.4204336412</v>
      </c>
      <c r="AQ160" s="27">
        <f t="shared" si="16"/>
        <v>0.4100183466</v>
      </c>
      <c r="AR160" s="28" t="str">
        <f t="shared" si="17"/>
        <v>#N/A</v>
      </c>
      <c r="AS160" s="27">
        <f t="shared" si="18"/>
        <v>0.2146663315</v>
      </c>
      <c r="AT160" s="27">
        <f t="shared" si="19"/>
        <v>0.2177213282</v>
      </c>
      <c r="AU160" s="27">
        <f t="shared" si="20"/>
        <v>0.4262860272</v>
      </c>
      <c r="AV160" s="27">
        <f t="shared" si="21"/>
        <v>0.6106099196</v>
      </c>
      <c r="AW160" s="28" t="str">
        <f t="shared" si="22"/>
        <v>#N/A</v>
      </c>
      <c r="AX160" s="27">
        <f t="shared" si="23"/>
        <v>0.2286949956</v>
      </c>
      <c r="AY160" s="27">
        <f t="shared" si="24"/>
        <v>0.2169080887</v>
      </c>
    </row>
    <row r="161" ht="15.75" customHeight="1">
      <c r="Y161" s="24">
        <v>42795.0</v>
      </c>
      <c r="Z161" s="25">
        <v>0.0025</v>
      </c>
      <c r="AA161" s="26">
        <f t="shared" si="1"/>
        <v>325.6434678</v>
      </c>
      <c r="AB161" s="25">
        <v>1.0E-4</v>
      </c>
      <c r="AC161" s="14">
        <f t="shared" si="2"/>
        <v>0</v>
      </c>
      <c r="AD161" s="27">
        <f t="shared" si="3"/>
        <v>0.009983090638</v>
      </c>
      <c r="AE161" s="28" t="str">
        <f t="shared" si="4"/>
        <v>#N/A</v>
      </c>
      <c r="AF161" s="27">
        <f t="shared" si="5"/>
        <v>0.3134515846</v>
      </c>
      <c r="AG161" s="27">
        <f t="shared" si="6"/>
        <v>0.1263876623</v>
      </c>
      <c r="AH161" s="28" t="str">
        <f t="shared" si="7"/>
        <v>#N/A</v>
      </c>
      <c r="AI161" s="27">
        <f t="shared" si="8"/>
        <v>0.1562407117</v>
      </c>
      <c r="AJ161" s="27">
        <f t="shared" si="9"/>
        <v>0.2047595158</v>
      </c>
      <c r="AK161" s="27">
        <f t="shared" si="10"/>
        <v>0.6543942388</v>
      </c>
      <c r="AL161" s="27">
        <f t="shared" si="11"/>
        <v>0.3132615716</v>
      </c>
      <c r="AM161" s="28" t="str">
        <f t="shared" si="12"/>
        <v>#N/A</v>
      </c>
      <c r="AN161" s="27">
        <f t="shared" si="13"/>
        <v>0.2175630352</v>
      </c>
      <c r="AO161" s="27">
        <f t="shared" si="14"/>
        <v>0.2166468438</v>
      </c>
      <c r="AP161" s="27">
        <f t="shared" si="15"/>
        <v>0.4859193424</v>
      </c>
      <c r="AQ161" s="27">
        <f t="shared" si="16"/>
        <v>0.4100183466</v>
      </c>
      <c r="AR161" s="28" t="str">
        <f t="shared" si="17"/>
        <v>#N/A</v>
      </c>
      <c r="AS161" s="27">
        <f t="shared" si="18"/>
        <v>0.2136122172</v>
      </c>
      <c r="AT161" s="27">
        <f t="shared" si="19"/>
        <v>0.2177213282</v>
      </c>
      <c r="AU161" s="27">
        <f t="shared" si="20"/>
        <v>0.3434245826</v>
      </c>
      <c r="AV161" s="27">
        <f t="shared" si="21"/>
        <v>0.6106099196</v>
      </c>
      <c r="AW161" s="28" t="str">
        <f t="shared" si="22"/>
        <v>#N/A</v>
      </c>
      <c r="AX161" s="27">
        <f t="shared" si="23"/>
        <v>0.2278374756</v>
      </c>
      <c r="AY161" s="27">
        <f t="shared" si="24"/>
        <v>0.2169080887</v>
      </c>
    </row>
    <row r="162" ht="15.75" customHeight="1">
      <c r="Y162" s="24">
        <v>42826.0</v>
      </c>
      <c r="Z162" s="25">
        <v>0.0014</v>
      </c>
      <c r="AA162" s="26">
        <f t="shared" si="1"/>
        <v>328.5091303</v>
      </c>
      <c r="AB162" s="25">
        <v>0.0088</v>
      </c>
      <c r="AC162" s="14">
        <f t="shared" si="2"/>
        <v>0</v>
      </c>
      <c r="AD162" s="27">
        <f t="shared" si="3"/>
        <v>0.009983090638</v>
      </c>
      <c r="AE162" s="28" t="str">
        <f t="shared" si="4"/>
        <v>#N/A</v>
      </c>
      <c r="AF162" s="27">
        <f t="shared" si="5"/>
        <v>0.3165838221</v>
      </c>
      <c r="AG162" s="27">
        <f t="shared" si="6"/>
        <v>0.1263876623</v>
      </c>
      <c r="AH162" s="28" t="str">
        <f t="shared" si="7"/>
        <v>#N/A</v>
      </c>
      <c r="AI162" s="27">
        <f t="shared" si="8"/>
        <v>0.1559659287</v>
      </c>
      <c r="AJ162" s="27">
        <f t="shared" si="9"/>
        <v>0.2047595158</v>
      </c>
      <c r="AK162" s="27">
        <f t="shared" si="10"/>
        <v>0.6685757143</v>
      </c>
      <c r="AL162" s="27">
        <f t="shared" si="11"/>
        <v>0.3132615716</v>
      </c>
      <c r="AM162" s="28" t="str">
        <f t="shared" si="12"/>
        <v>#N/A</v>
      </c>
      <c r="AN162" s="27">
        <f t="shared" si="13"/>
        <v>0.2172920429</v>
      </c>
      <c r="AO162" s="27">
        <f t="shared" si="14"/>
        <v>0.2166468438</v>
      </c>
      <c r="AP162" s="27">
        <f t="shared" si="15"/>
        <v>0.5143869707</v>
      </c>
      <c r="AQ162" s="27">
        <f t="shared" si="16"/>
        <v>0.4100183466</v>
      </c>
      <c r="AR162" s="28" t="str">
        <f t="shared" si="17"/>
        <v>#N/A</v>
      </c>
      <c r="AS162" s="27">
        <f t="shared" si="18"/>
        <v>0.2132910528</v>
      </c>
      <c r="AT162" s="27">
        <f t="shared" si="19"/>
        <v>0.2177213282</v>
      </c>
      <c r="AU162" s="27">
        <f t="shared" si="20"/>
        <v>0.3991033271</v>
      </c>
      <c r="AV162" s="27">
        <f t="shared" si="21"/>
        <v>0.6106099196</v>
      </c>
      <c r="AW162" s="28" t="str">
        <f t="shared" si="22"/>
        <v>#N/A</v>
      </c>
      <c r="AX162" s="27">
        <f t="shared" si="23"/>
        <v>0.2274037389</v>
      </c>
      <c r="AY162" s="27">
        <f t="shared" si="24"/>
        <v>0.2169080887</v>
      </c>
    </row>
    <row r="163" ht="15.75" customHeight="1">
      <c r="Y163" s="24">
        <v>42856.0</v>
      </c>
      <c r="Z163" s="25">
        <v>0.0031</v>
      </c>
      <c r="AA163" s="26">
        <f t="shared" si="1"/>
        <v>292.8001879</v>
      </c>
      <c r="AB163" s="25">
        <v>-0.1087</v>
      </c>
      <c r="AC163" s="14">
        <f t="shared" si="2"/>
        <v>-0.1087</v>
      </c>
      <c r="AD163" s="27">
        <f t="shared" si="3"/>
        <v>0.009983090638</v>
      </c>
      <c r="AE163" s="28">
        <f t="shared" si="4"/>
        <v>-0.1087</v>
      </c>
      <c r="AF163" s="27">
        <f t="shared" si="5"/>
        <v>0.2238956619</v>
      </c>
      <c r="AG163" s="27">
        <f t="shared" si="6"/>
        <v>0.1263876623</v>
      </c>
      <c r="AH163" s="28" t="str">
        <f t="shared" si="7"/>
        <v>#N/A</v>
      </c>
      <c r="AI163" s="27">
        <f t="shared" si="8"/>
        <v>0.1962041678</v>
      </c>
      <c r="AJ163" s="27">
        <f t="shared" si="9"/>
        <v>0.2047595158</v>
      </c>
      <c r="AK163" s="27">
        <f t="shared" si="10"/>
        <v>0.5312100251</v>
      </c>
      <c r="AL163" s="27">
        <f t="shared" si="11"/>
        <v>0.3132615716</v>
      </c>
      <c r="AM163" s="28" t="str">
        <f t="shared" si="12"/>
        <v>#N/A</v>
      </c>
      <c r="AN163" s="27">
        <f t="shared" si="13"/>
        <v>0.2116320032</v>
      </c>
      <c r="AO163" s="27">
        <f t="shared" si="14"/>
        <v>0.2166468438</v>
      </c>
      <c r="AP163" s="27">
        <f t="shared" si="15"/>
        <v>0.5397234187</v>
      </c>
      <c r="AQ163" s="27">
        <f t="shared" si="16"/>
        <v>0.4100183466</v>
      </c>
      <c r="AR163" s="28" t="str">
        <f t="shared" si="17"/>
        <v>#N/A</v>
      </c>
      <c r="AS163" s="27">
        <f t="shared" si="18"/>
        <v>0.2131576747</v>
      </c>
      <c r="AT163" s="27">
        <f t="shared" si="19"/>
        <v>0.2177213282</v>
      </c>
      <c r="AU163" s="27">
        <f t="shared" si="20"/>
        <v>0.2678902591</v>
      </c>
      <c r="AV163" s="27">
        <f t="shared" si="21"/>
        <v>0.6106099196</v>
      </c>
      <c r="AW163" s="28" t="str">
        <f t="shared" si="22"/>
        <v>#N/A</v>
      </c>
      <c r="AX163" s="27">
        <f t="shared" si="23"/>
        <v>0.224774239</v>
      </c>
      <c r="AY163" s="27">
        <f t="shared" si="24"/>
        <v>0.2169080887</v>
      </c>
    </row>
    <row r="164" ht="15.75" customHeight="1">
      <c r="Y164" s="24">
        <v>42887.0</v>
      </c>
      <c r="Z164" s="25">
        <v>-0.0023</v>
      </c>
      <c r="AA164" s="26">
        <f t="shared" si="1"/>
        <v>277.5745781</v>
      </c>
      <c r="AB164" s="25">
        <v>-0.052</v>
      </c>
      <c r="AC164" s="14">
        <f t="shared" si="2"/>
        <v>-0.1550476</v>
      </c>
      <c r="AD164" s="27">
        <f t="shared" si="3"/>
        <v>0.009983090638</v>
      </c>
      <c r="AE164" s="28">
        <f t="shared" si="4"/>
        <v>-0.052</v>
      </c>
      <c r="AF164" s="27">
        <f t="shared" si="5"/>
        <v>0.1567827393</v>
      </c>
      <c r="AG164" s="27">
        <f t="shared" si="6"/>
        <v>0.1263876623</v>
      </c>
      <c r="AH164" s="28" t="str">
        <f t="shared" si="7"/>
        <v>#N/A</v>
      </c>
      <c r="AI164" s="27">
        <f t="shared" si="8"/>
        <v>0.2082692379</v>
      </c>
      <c r="AJ164" s="27">
        <f t="shared" si="9"/>
        <v>0.2047595158</v>
      </c>
      <c r="AK164" s="27">
        <f t="shared" si="10"/>
        <v>0.4545108125</v>
      </c>
      <c r="AL164" s="27">
        <f t="shared" si="11"/>
        <v>0.3132615716</v>
      </c>
      <c r="AM164" s="28" t="str">
        <f t="shared" si="12"/>
        <v>#N/A</v>
      </c>
      <c r="AN164" s="27">
        <f t="shared" si="13"/>
        <v>0.2189830522</v>
      </c>
      <c r="AO164" s="27">
        <f t="shared" si="14"/>
        <v>0.2166468438</v>
      </c>
      <c r="AP164" s="27">
        <f t="shared" si="15"/>
        <v>0.4340182686</v>
      </c>
      <c r="AQ164" s="27">
        <f t="shared" si="16"/>
        <v>0.4100183466</v>
      </c>
      <c r="AR164" s="28" t="str">
        <f t="shared" si="17"/>
        <v>#N/A</v>
      </c>
      <c r="AS164" s="27">
        <f t="shared" si="18"/>
        <v>0.2183823765</v>
      </c>
      <c r="AT164" s="27">
        <f t="shared" si="19"/>
        <v>0.2177213282</v>
      </c>
      <c r="AU164" s="27">
        <f t="shared" si="20"/>
        <v>0.05653570299</v>
      </c>
      <c r="AV164" s="27">
        <f t="shared" si="21"/>
        <v>0.6106099196</v>
      </c>
      <c r="AW164" s="28" t="str">
        <f t="shared" si="22"/>
        <v>#N/A</v>
      </c>
      <c r="AX164" s="27">
        <f t="shared" si="23"/>
        <v>0.2265987858</v>
      </c>
      <c r="AY164" s="27">
        <f t="shared" si="24"/>
        <v>0.2169080887</v>
      </c>
    </row>
    <row r="165" ht="15.75" customHeight="1">
      <c r="Y165" s="24">
        <v>42917.0</v>
      </c>
      <c r="Z165" s="25">
        <v>0.0024</v>
      </c>
      <c r="AA165" s="26">
        <f t="shared" si="1"/>
        <v>302.2232006</v>
      </c>
      <c r="AB165" s="25">
        <v>0.0888</v>
      </c>
      <c r="AC165" s="14">
        <f t="shared" si="2"/>
        <v>-0.08001582688</v>
      </c>
      <c r="AD165" s="27">
        <f t="shared" si="3"/>
        <v>0.009983090638</v>
      </c>
      <c r="AE165" s="28" t="str">
        <f t="shared" si="4"/>
        <v>#N/A</v>
      </c>
      <c r="AF165" s="27">
        <f t="shared" si="5"/>
        <v>0.2018177925</v>
      </c>
      <c r="AG165" s="27">
        <f t="shared" si="6"/>
        <v>0.1263876623</v>
      </c>
      <c r="AH165" s="28" t="str">
        <f t="shared" si="7"/>
        <v>#N/A</v>
      </c>
      <c r="AI165" s="27">
        <f t="shared" si="8"/>
        <v>0.2192680116</v>
      </c>
      <c r="AJ165" s="27">
        <f t="shared" si="9"/>
        <v>0.2047595158</v>
      </c>
      <c r="AK165" s="27">
        <f t="shared" si="10"/>
        <v>0.370516102</v>
      </c>
      <c r="AL165" s="27">
        <f t="shared" si="11"/>
        <v>0.3132615716</v>
      </c>
      <c r="AM165" s="28" t="str">
        <f t="shared" si="12"/>
        <v>#N/A</v>
      </c>
      <c r="AN165" s="27">
        <f t="shared" si="13"/>
        <v>0.2221000776</v>
      </c>
      <c r="AO165" s="27">
        <f t="shared" si="14"/>
        <v>0.2166468438</v>
      </c>
      <c r="AP165" s="27">
        <f t="shared" si="15"/>
        <v>0.5328101462</v>
      </c>
      <c r="AQ165" s="27">
        <f t="shared" si="16"/>
        <v>0.4100183466</v>
      </c>
      <c r="AR165" s="28" t="str">
        <f t="shared" si="17"/>
        <v>#N/A</v>
      </c>
      <c r="AS165" s="27">
        <f t="shared" si="18"/>
        <v>0.2131395897</v>
      </c>
      <c r="AT165" s="27">
        <f t="shared" si="19"/>
        <v>0.2177213282</v>
      </c>
      <c r="AU165" s="27">
        <f t="shared" si="20"/>
        <v>0.1183517714</v>
      </c>
      <c r="AV165" s="27">
        <f t="shared" si="21"/>
        <v>0.6106099196</v>
      </c>
      <c r="AW165" s="28" t="str">
        <f t="shared" si="22"/>
        <v>#N/A</v>
      </c>
      <c r="AX165" s="27">
        <f t="shared" si="23"/>
        <v>0.22470137</v>
      </c>
      <c r="AY165" s="27">
        <f t="shared" si="24"/>
        <v>0.2169080887</v>
      </c>
    </row>
    <row r="166" ht="15.75" customHeight="1">
      <c r="Y166" s="24">
        <v>42948.0</v>
      </c>
      <c r="Z166" s="25">
        <v>0.0019</v>
      </c>
      <c r="AA166" s="26">
        <f t="shared" si="1"/>
        <v>292.5218359</v>
      </c>
      <c r="AB166" s="25">
        <v>-0.0321</v>
      </c>
      <c r="AC166" s="14">
        <f t="shared" si="2"/>
        <v>-0.1095473188</v>
      </c>
      <c r="AD166" s="27">
        <f t="shared" si="3"/>
        <v>0.009983090638</v>
      </c>
      <c r="AE166" s="28">
        <f t="shared" si="4"/>
        <v>-0.0321</v>
      </c>
      <c r="AF166" s="27">
        <f t="shared" si="5"/>
        <v>0.08248598675</v>
      </c>
      <c r="AG166" s="27">
        <f t="shared" si="6"/>
        <v>0.1263876623</v>
      </c>
      <c r="AH166" s="28" t="str">
        <f t="shared" si="7"/>
        <v>#N/A</v>
      </c>
      <c r="AI166" s="27">
        <f t="shared" si="8"/>
        <v>0.2147512303</v>
      </c>
      <c r="AJ166" s="27">
        <f t="shared" si="9"/>
        <v>0.2047595158</v>
      </c>
      <c r="AK166" s="27">
        <f t="shared" si="10"/>
        <v>0.5571511342</v>
      </c>
      <c r="AL166" s="27">
        <f t="shared" si="11"/>
        <v>0.3132615716</v>
      </c>
      <c r="AM166" s="28" t="str">
        <f t="shared" si="12"/>
        <v>#N/A</v>
      </c>
      <c r="AN166" s="27">
        <f t="shared" si="13"/>
        <v>0.2243020735</v>
      </c>
      <c r="AO166" s="27">
        <f t="shared" si="14"/>
        <v>0.2166468438</v>
      </c>
      <c r="AP166" s="27">
        <f t="shared" si="15"/>
        <v>0.6419949697</v>
      </c>
      <c r="AQ166" s="27">
        <f t="shared" si="16"/>
        <v>0.4100183466</v>
      </c>
      <c r="AR166" s="28" t="str">
        <f t="shared" si="17"/>
        <v>#N/A</v>
      </c>
      <c r="AS166" s="27">
        <f t="shared" si="18"/>
        <v>0.2160907558</v>
      </c>
      <c r="AT166" s="27">
        <f t="shared" si="19"/>
        <v>0.2177213282</v>
      </c>
      <c r="AU166" s="27">
        <f t="shared" si="20"/>
        <v>0.330486679</v>
      </c>
      <c r="AV166" s="27">
        <f t="shared" si="21"/>
        <v>0.6106099196</v>
      </c>
      <c r="AW166" s="28" t="str">
        <f t="shared" si="22"/>
        <v>#N/A</v>
      </c>
      <c r="AX166" s="27">
        <f t="shared" si="23"/>
        <v>0.2245634966</v>
      </c>
      <c r="AY166" s="27">
        <f t="shared" si="24"/>
        <v>0.2169080887</v>
      </c>
    </row>
    <row r="167" ht="15.75" customHeight="1">
      <c r="Y167" s="24">
        <v>42979.0</v>
      </c>
      <c r="Z167" s="25">
        <v>0.0016</v>
      </c>
      <c r="AA167" s="26">
        <f t="shared" si="1"/>
        <v>302.7015958</v>
      </c>
      <c r="AB167" s="25">
        <v>0.0348</v>
      </c>
      <c r="AC167" s="14">
        <f t="shared" si="2"/>
        <v>-0.07855956553</v>
      </c>
      <c r="AD167" s="27">
        <f t="shared" si="3"/>
        <v>0.009983090638</v>
      </c>
      <c r="AE167" s="28" t="str">
        <f t="shared" si="4"/>
        <v>#N/A</v>
      </c>
      <c r="AF167" s="27">
        <f t="shared" si="5"/>
        <v>0.06803632636</v>
      </c>
      <c r="AG167" s="27">
        <f t="shared" si="6"/>
        <v>0.1263876623</v>
      </c>
      <c r="AH167" s="28" t="str">
        <f t="shared" si="7"/>
        <v>#N/A</v>
      </c>
      <c r="AI167" s="27">
        <f t="shared" si="8"/>
        <v>0.212319442</v>
      </c>
      <c r="AJ167" s="27">
        <f t="shared" si="9"/>
        <v>0.2047595158</v>
      </c>
      <c r="AK167" s="27">
        <f t="shared" si="10"/>
        <v>0.6441219404</v>
      </c>
      <c r="AL167" s="27">
        <f t="shared" si="11"/>
        <v>0.3132615716</v>
      </c>
      <c r="AM167" s="28" t="str">
        <f t="shared" si="12"/>
        <v>#N/A</v>
      </c>
      <c r="AN167" s="27">
        <f t="shared" si="13"/>
        <v>0.2185312478</v>
      </c>
      <c r="AO167" s="27">
        <f t="shared" si="14"/>
        <v>0.2166468438</v>
      </c>
      <c r="AP167" s="27">
        <f t="shared" si="15"/>
        <v>0.5328770555</v>
      </c>
      <c r="AQ167" s="27">
        <f t="shared" si="16"/>
        <v>0.4100183466</v>
      </c>
      <c r="AR167" s="28" t="str">
        <f t="shared" si="17"/>
        <v>#N/A</v>
      </c>
      <c r="AS167" s="27">
        <f t="shared" si="18"/>
        <v>0.2165615428</v>
      </c>
      <c r="AT167" s="27">
        <f t="shared" si="19"/>
        <v>0.2177213282</v>
      </c>
      <c r="AU167" s="27">
        <f t="shared" si="20"/>
        <v>0.37627237</v>
      </c>
      <c r="AV167" s="27">
        <f t="shared" si="21"/>
        <v>0.6106099196</v>
      </c>
      <c r="AW167" s="28" t="str">
        <f t="shared" si="22"/>
        <v>#N/A</v>
      </c>
      <c r="AX167" s="27">
        <f t="shared" si="23"/>
        <v>0.2237983499</v>
      </c>
      <c r="AY167" s="27">
        <f t="shared" si="24"/>
        <v>0.2169080887</v>
      </c>
    </row>
    <row r="168" ht="15.75" customHeight="1">
      <c r="Y168" s="24">
        <v>43009.0</v>
      </c>
      <c r="Z168" s="25">
        <v>0.0042</v>
      </c>
      <c r="AA168" s="26">
        <f t="shared" si="1"/>
        <v>333.5468884</v>
      </c>
      <c r="AB168" s="25">
        <v>0.1019</v>
      </c>
      <c r="AC168" s="14">
        <f t="shared" si="2"/>
        <v>0</v>
      </c>
      <c r="AD168" s="27">
        <f t="shared" si="3"/>
        <v>0.009983090638</v>
      </c>
      <c r="AE168" s="28" t="str">
        <f t="shared" si="4"/>
        <v>#N/A</v>
      </c>
      <c r="AF168" s="27">
        <f t="shared" si="5"/>
        <v>0.1766339012</v>
      </c>
      <c r="AG168" s="27">
        <f t="shared" si="6"/>
        <v>0.1263876623</v>
      </c>
      <c r="AH168" s="28" t="str">
        <f t="shared" si="7"/>
        <v>#N/A</v>
      </c>
      <c r="AI168" s="27">
        <f t="shared" si="8"/>
        <v>0.2320894244</v>
      </c>
      <c r="AJ168" s="27">
        <f t="shared" si="9"/>
        <v>0.2047595158</v>
      </c>
      <c r="AK168" s="27">
        <f t="shared" si="10"/>
        <v>0.7604898426</v>
      </c>
      <c r="AL168" s="27">
        <f t="shared" si="11"/>
        <v>0.3132615716</v>
      </c>
      <c r="AM168" s="28" t="str">
        <f t="shared" si="12"/>
        <v>#N/A</v>
      </c>
      <c r="AN168" s="27">
        <f t="shared" si="13"/>
        <v>0.2167912017</v>
      </c>
      <c r="AO168" s="27">
        <f t="shared" si="14"/>
        <v>0.2166468438</v>
      </c>
      <c r="AP168" s="27">
        <f t="shared" si="15"/>
        <v>0.5157392996</v>
      </c>
      <c r="AQ168" s="27">
        <f t="shared" si="16"/>
        <v>0.4100183466</v>
      </c>
      <c r="AR168" s="28" t="str">
        <f t="shared" si="17"/>
        <v>#N/A</v>
      </c>
      <c r="AS168" s="27">
        <f t="shared" si="18"/>
        <v>0.2162128847</v>
      </c>
      <c r="AT168" s="27">
        <f t="shared" si="19"/>
        <v>0.2177213282</v>
      </c>
      <c r="AU168" s="27">
        <f t="shared" si="20"/>
        <v>0.6007268164</v>
      </c>
      <c r="AV168" s="27">
        <f t="shared" si="21"/>
        <v>0.6106099196</v>
      </c>
      <c r="AW168" s="28" t="str">
        <f t="shared" si="22"/>
        <v>#N/A</v>
      </c>
      <c r="AX168" s="27">
        <f t="shared" si="23"/>
        <v>0.2209614846</v>
      </c>
      <c r="AY168" s="27">
        <f t="shared" si="24"/>
        <v>0.2169080887</v>
      </c>
    </row>
    <row r="169" ht="15.75" customHeight="1">
      <c r="Y169" s="24">
        <v>43040.0</v>
      </c>
      <c r="Z169" s="25">
        <v>0.0028</v>
      </c>
      <c r="AA169" s="26">
        <f t="shared" si="1"/>
        <v>341.4853043</v>
      </c>
      <c r="AB169" s="25">
        <v>0.0238</v>
      </c>
      <c r="AC169" s="14">
        <f t="shared" si="2"/>
        <v>0</v>
      </c>
      <c r="AD169" s="27">
        <f t="shared" si="3"/>
        <v>0.009983090638</v>
      </c>
      <c r="AE169" s="28" t="str">
        <f t="shared" si="4"/>
        <v>#N/A</v>
      </c>
      <c r="AF169" s="27">
        <f t="shared" si="5"/>
        <v>0.2438180569</v>
      </c>
      <c r="AG169" s="27">
        <f t="shared" si="6"/>
        <v>0.1263876623</v>
      </c>
      <c r="AH169" s="28" t="str">
        <f t="shared" si="7"/>
        <v>#N/A</v>
      </c>
      <c r="AI169" s="27">
        <f t="shared" si="8"/>
        <v>0.2263397928</v>
      </c>
      <c r="AJ169" s="27">
        <f t="shared" si="9"/>
        <v>0.2047595158</v>
      </c>
      <c r="AK169" s="27">
        <f t="shared" si="10"/>
        <v>0.9055832589</v>
      </c>
      <c r="AL169" s="27">
        <f t="shared" si="11"/>
        <v>0.3132615716</v>
      </c>
      <c r="AM169" s="28" t="str">
        <f t="shared" si="12"/>
        <v>#N/A</v>
      </c>
      <c r="AN169" s="27">
        <f t="shared" si="13"/>
        <v>0.222175804</v>
      </c>
      <c r="AO169" s="27">
        <f t="shared" si="14"/>
        <v>0.2166468438</v>
      </c>
      <c r="AP169" s="27">
        <f t="shared" si="15"/>
        <v>0.6112223946</v>
      </c>
      <c r="AQ169" s="27">
        <f t="shared" si="16"/>
        <v>0.4100183466</v>
      </c>
      <c r="AR169" s="28" t="str">
        <f t="shared" si="17"/>
        <v>#N/A</v>
      </c>
      <c r="AS169" s="27">
        <f t="shared" si="18"/>
        <v>0.2198590208</v>
      </c>
      <c r="AT169" s="27">
        <f t="shared" si="19"/>
        <v>0.2177213282</v>
      </c>
      <c r="AU169" s="27">
        <f t="shared" si="20"/>
        <v>1.345533084</v>
      </c>
      <c r="AV169" s="27">
        <f t="shared" si="21"/>
        <v>0.6106099196</v>
      </c>
      <c r="AW169" s="28" t="str">
        <f t="shared" si="22"/>
        <v>#N/A</v>
      </c>
      <c r="AX169" s="27">
        <f t="shared" si="23"/>
        <v>0.2077132799</v>
      </c>
      <c r="AY169" s="27">
        <f t="shared" si="24"/>
        <v>0.2169080887</v>
      </c>
    </row>
    <row r="170" ht="15.75" customHeight="1">
      <c r="Y170" s="24">
        <v>43070.0</v>
      </c>
      <c r="Z170" s="25">
        <v>0.0044</v>
      </c>
      <c r="AA170" s="26">
        <f t="shared" si="1"/>
        <v>335.3044203</v>
      </c>
      <c r="AB170" s="25">
        <v>-0.0181</v>
      </c>
      <c r="AC170" s="14">
        <f t="shared" si="2"/>
        <v>-0.0181</v>
      </c>
      <c r="AD170" s="27">
        <f t="shared" si="3"/>
        <v>0.009983090638</v>
      </c>
      <c r="AE170" s="28">
        <f t="shared" si="4"/>
        <v>-0.0181</v>
      </c>
      <c r="AF170" s="36">
        <f t="shared" si="5"/>
        <v>0.150437971</v>
      </c>
      <c r="AG170" s="27">
        <f t="shared" si="6"/>
        <v>0.1263876623</v>
      </c>
      <c r="AH170" s="37" t="str">
        <f t="shared" si="7"/>
        <v>#N/A</v>
      </c>
      <c r="AI170" s="36">
        <f t="shared" si="8"/>
        <v>0.2244996598</v>
      </c>
      <c r="AJ170" s="27">
        <f t="shared" si="9"/>
        <v>0.2047595158</v>
      </c>
      <c r="AK170" s="27">
        <f t="shared" si="10"/>
        <v>0.9832633328</v>
      </c>
      <c r="AL170" s="27">
        <f t="shared" si="11"/>
        <v>0.3132615716</v>
      </c>
      <c r="AM170" s="28" t="str">
        <f t="shared" si="12"/>
        <v>#N/A</v>
      </c>
      <c r="AN170" s="27">
        <f t="shared" si="13"/>
        <v>0.2211314197</v>
      </c>
      <c r="AO170" s="27">
        <f t="shared" si="14"/>
        <v>0.2166468438</v>
      </c>
      <c r="AP170" s="27">
        <f t="shared" si="15"/>
        <v>0.7053339063</v>
      </c>
      <c r="AQ170" s="27">
        <f t="shared" si="16"/>
        <v>0.4100183466</v>
      </c>
      <c r="AR170" s="28" t="str">
        <f t="shared" si="17"/>
        <v>#N/A</v>
      </c>
      <c r="AS170" s="27">
        <f t="shared" si="18"/>
        <v>0.2190810771</v>
      </c>
      <c r="AT170" s="27">
        <f t="shared" si="19"/>
        <v>0.2177213282</v>
      </c>
      <c r="AU170" s="27">
        <f t="shared" si="20"/>
        <v>1.444626663</v>
      </c>
      <c r="AV170" s="27">
        <f t="shared" si="21"/>
        <v>0.6106099196</v>
      </c>
      <c r="AW170" s="28" t="str">
        <f t="shared" si="22"/>
        <v>#N/A</v>
      </c>
      <c r="AX170" s="27">
        <f t="shared" si="23"/>
        <v>0.2075921842</v>
      </c>
      <c r="AY170" s="27">
        <f t="shared" si="24"/>
        <v>0.2169080887</v>
      </c>
    </row>
    <row r="171" ht="15.75" customHeight="1">
      <c r="Y171" s="24">
        <v>43101.0</v>
      </c>
      <c r="Z171" s="25">
        <v>0.0029</v>
      </c>
      <c r="AA171" s="26">
        <f t="shared" si="1"/>
        <v>371.5843586</v>
      </c>
      <c r="AB171" s="25">
        <v>0.1082</v>
      </c>
      <c r="AC171" s="14">
        <f t="shared" si="2"/>
        <v>0</v>
      </c>
      <c r="AD171" s="27">
        <f t="shared" si="3"/>
        <v>0.009983090638</v>
      </c>
      <c r="AE171" s="28" t="str">
        <f t="shared" si="4"/>
        <v>#N/A</v>
      </c>
      <c r="AF171" s="27">
        <f t="shared" si="5"/>
        <v>0.1471255709</v>
      </c>
      <c r="AG171" s="27">
        <f t="shared" si="6"/>
        <v>0.1263876623</v>
      </c>
      <c r="AH171" s="28" t="str">
        <f t="shared" si="7"/>
        <v>#N/A</v>
      </c>
      <c r="AI171" s="27">
        <f t="shared" si="8"/>
        <v>0.2229975846</v>
      </c>
      <c r="AJ171" s="27">
        <f t="shared" si="9"/>
        <v>0.2047595158</v>
      </c>
      <c r="AK171" s="27">
        <f t="shared" si="10"/>
        <v>1.027028486</v>
      </c>
      <c r="AL171" s="27">
        <f t="shared" si="11"/>
        <v>0.3132615716</v>
      </c>
      <c r="AM171" s="37" t="str">
        <f t="shared" si="12"/>
        <v>#N/A</v>
      </c>
      <c r="AN171" s="27">
        <f t="shared" si="13"/>
        <v>0.219477171</v>
      </c>
      <c r="AO171" s="27">
        <f t="shared" si="14"/>
        <v>0.2166468438</v>
      </c>
      <c r="AP171" s="27">
        <f t="shared" si="15"/>
        <v>0.7062027335</v>
      </c>
      <c r="AQ171" s="27">
        <f t="shared" si="16"/>
        <v>0.4100183466</v>
      </c>
      <c r="AR171" s="28" t="str">
        <f t="shared" si="17"/>
        <v>#N/A</v>
      </c>
      <c r="AS171" s="27">
        <f t="shared" si="18"/>
        <v>0.2190675073</v>
      </c>
      <c r="AT171" s="27">
        <f t="shared" si="19"/>
        <v>0.2177213282</v>
      </c>
      <c r="AU171" s="27">
        <f t="shared" si="20"/>
        <v>1.339322601</v>
      </c>
      <c r="AV171" s="27">
        <f t="shared" si="21"/>
        <v>0.6106099196</v>
      </c>
      <c r="AW171" s="28" t="str">
        <f t="shared" si="22"/>
        <v>#N/A</v>
      </c>
      <c r="AX171" s="27">
        <f t="shared" si="23"/>
        <v>0.2077005291</v>
      </c>
      <c r="AY171" s="27">
        <f t="shared" si="24"/>
        <v>0.2169080887</v>
      </c>
    </row>
    <row r="172" ht="15.75" customHeight="1">
      <c r="Y172" s="24">
        <v>43132.0</v>
      </c>
      <c r="Z172" s="25">
        <v>0.0032</v>
      </c>
      <c r="AA172" s="26">
        <f t="shared" si="1"/>
        <v>364.6728896</v>
      </c>
      <c r="AB172" s="25">
        <v>-0.0186</v>
      </c>
      <c r="AC172" s="14">
        <f t="shared" si="2"/>
        <v>-0.0186</v>
      </c>
      <c r="AD172" s="27">
        <f t="shared" si="3"/>
        <v>0.009983090638</v>
      </c>
      <c r="AE172" s="28">
        <f t="shared" si="4"/>
        <v>-0.0186</v>
      </c>
      <c r="AF172" s="27">
        <f t="shared" si="5"/>
        <v>0.1199652162</v>
      </c>
      <c r="AG172" s="27">
        <f t="shared" si="6"/>
        <v>0.1263876623</v>
      </c>
      <c r="AH172" s="28" t="str">
        <f t="shared" si="7"/>
        <v>#N/A</v>
      </c>
      <c r="AI172" s="27">
        <f t="shared" si="8"/>
        <v>0.2252104208</v>
      </c>
      <c r="AJ172" s="27">
        <f t="shared" si="9"/>
        <v>0.2047595158</v>
      </c>
      <c r="AK172" s="27">
        <f t="shared" si="10"/>
        <v>1.409991383</v>
      </c>
      <c r="AL172" s="27">
        <f t="shared" si="11"/>
        <v>0.3132615716</v>
      </c>
      <c r="AM172" s="28" t="str">
        <f t="shared" si="12"/>
        <v>#N/A</v>
      </c>
      <c r="AN172" s="27">
        <f t="shared" si="13"/>
        <v>0.218365953</v>
      </c>
      <c r="AO172" s="27">
        <f t="shared" si="14"/>
        <v>0.2166468438</v>
      </c>
      <c r="AP172" s="27">
        <f t="shared" si="15"/>
        <v>1.044344112</v>
      </c>
      <c r="AQ172" s="27">
        <f t="shared" si="16"/>
        <v>0.4100183466</v>
      </c>
      <c r="AR172" s="28" t="str">
        <f t="shared" si="17"/>
        <v>#N/A</v>
      </c>
      <c r="AS172" s="27">
        <f t="shared" si="18"/>
        <v>0.2197702248</v>
      </c>
      <c r="AT172" s="27">
        <f t="shared" si="19"/>
        <v>0.2177213282</v>
      </c>
      <c r="AU172" s="27">
        <f t="shared" si="20"/>
        <v>1.477008701</v>
      </c>
      <c r="AV172" s="27">
        <f t="shared" si="21"/>
        <v>0.6106099196</v>
      </c>
      <c r="AW172" s="28" t="str">
        <f t="shared" si="22"/>
        <v>#N/A</v>
      </c>
      <c r="AX172" s="27">
        <f t="shared" si="23"/>
        <v>0.2097326593</v>
      </c>
      <c r="AY172" s="27">
        <f t="shared" si="24"/>
        <v>0.2169080887</v>
      </c>
    </row>
    <row r="173" ht="15.75" customHeight="1">
      <c r="Y173" s="24">
        <v>43160.0</v>
      </c>
      <c r="Z173" s="25">
        <v>9.0E-4</v>
      </c>
      <c r="AA173" s="26">
        <f t="shared" si="1"/>
        <v>364.0164784</v>
      </c>
      <c r="AB173" s="25">
        <v>-0.0018</v>
      </c>
      <c r="AC173" s="14">
        <f t="shared" si="2"/>
        <v>-0.02036652</v>
      </c>
      <c r="AD173" s="27">
        <f t="shared" si="3"/>
        <v>0.009983090638</v>
      </c>
      <c r="AE173" s="28">
        <f t="shared" si="4"/>
        <v>-0.0018</v>
      </c>
      <c r="AF173" s="27">
        <f t="shared" si="5"/>
        <v>0.117837495</v>
      </c>
      <c r="AG173" s="27">
        <f t="shared" si="6"/>
        <v>0.1263876623</v>
      </c>
      <c r="AH173" s="28" t="str">
        <f t="shared" si="7"/>
        <v>#N/A</v>
      </c>
      <c r="AI173" s="27">
        <f t="shared" si="8"/>
        <v>0.225322484</v>
      </c>
      <c r="AJ173" s="27">
        <f t="shared" si="9"/>
        <v>0.2047595158</v>
      </c>
      <c r="AK173" s="27">
        <f t="shared" si="10"/>
        <v>1.233184348</v>
      </c>
      <c r="AL173" s="27">
        <f t="shared" si="11"/>
        <v>0.3132615716</v>
      </c>
      <c r="AM173" s="28" t="str">
        <f t="shared" si="12"/>
        <v>#N/A</v>
      </c>
      <c r="AN173" s="27">
        <f t="shared" si="13"/>
        <v>0.219011076</v>
      </c>
      <c r="AO173" s="27">
        <f t="shared" si="14"/>
        <v>0.2166468438</v>
      </c>
      <c r="AP173" s="27">
        <f t="shared" si="15"/>
        <v>1.0294551</v>
      </c>
      <c r="AQ173" s="27">
        <f t="shared" si="16"/>
        <v>0.4100183466</v>
      </c>
      <c r="AR173" s="28" t="str">
        <f t="shared" si="17"/>
        <v>#N/A</v>
      </c>
      <c r="AS173" s="27">
        <f t="shared" si="18"/>
        <v>0.2199625893</v>
      </c>
      <c r="AT173" s="27">
        <f t="shared" si="19"/>
        <v>0.2177213282</v>
      </c>
      <c r="AU173" s="27">
        <f t="shared" si="20"/>
        <v>1.501992938</v>
      </c>
      <c r="AV173" s="27">
        <f t="shared" si="21"/>
        <v>0.6106099196</v>
      </c>
      <c r="AW173" s="28" t="str">
        <f t="shared" si="22"/>
        <v>#N/A</v>
      </c>
      <c r="AX173" s="27">
        <f t="shared" si="23"/>
        <v>0.2095774986</v>
      </c>
      <c r="AY173" s="27">
        <f t="shared" si="24"/>
        <v>0.2169080887</v>
      </c>
    </row>
    <row r="174" ht="15.75" customHeight="1">
      <c r="Y174" s="24">
        <v>43191.0</v>
      </c>
      <c r="Z174" s="25">
        <v>0.0022</v>
      </c>
      <c r="AA174" s="26">
        <f t="shared" si="1"/>
        <v>367.5838398</v>
      </c>
      <c r="AB174" s="25">
        <v>0.0098</v>
      </c>
      <c r="AC174" s="14">
        <f t="shared" si="2"/>
        <v>-0.0107661119</v>
      </c>
      <c r="AD174" s="27">
        <f t="shared" si="3"/>
        <v>0.009983090638</v>
      </c>
      <c r="AE174" s="28" t="str">
        <f t="shared" si="4"/>
        <v>#N/A</v>
      </c>
      <c r="AF174" s="27">
        <f t="shared" si="5"/>
        <v>0.1189455814</v>
      </c>
      <c r="AG174" s="27">
        <f t="shared" si="6"/>
        <v>0.1263876623</v>
      </c>
      <c r="AH174" s="28" t="str">
        <f t="shared" si="7"/>
        <v>#N/A</v>
      </c>
      <c r="AI174" s="27">
        <f t="shared" si="8"/>
        <v>0.2253128411</v>
      </c>
      <c r="AJ174" s="27">
        <f t="shared" si="9"/>
        <v>0.2047595158</v>
      </c>
      <c r="AK174" s="27">
        <f t="shared" si="10"/>
        <v>0.9057575588</v>
      </c>
      <c r="AL174" s="27">
        <f t="shared" si="11"/>
        <v>0.3132615716</v>
      </c>
      <c r="AM174" s="28" t="str">
        <f t="shared" si="12"/>
        <v>#N/A</v>
      </c>
      <c r="AN174" s="27">
        <f t="shared" si="13"/>
        <v>0.2017188508</v>
      </c>
      <c r="AO174" s="27">
        <f t="shared" si="14"/>
        <v>0.2166468438</v>
      </c>
      <c r="AP174" s="27">
        <f t="shared" si="15"/>
        <v>0.8923886787</v>
      </c>
      <c r="AQ174" s="27">
        <f t="shared" si="16"/>
        <v>0.4100183466</v>
      </c>
      <c r="AR174" s="28" t="str">
        <f t="shared" si="17"/>
        <v>#N/A</v>
      </c>
      <c r="AS174" s="27">
        <f t="shared" si="18"/>
        <v>0.2185453713</v>
      </c>
      <c r="AT174" s="27">
        <f t="shared" si="19"/>
        <v>0.2177213282</v>
      </c>
      <c r="AU174" s="27">
        <f t="shared" si="20"/>
        <v>1.330182264</v>
      </c>
      <c r="AV174" s="27">
        <f t="shared" si="21"/>
        <v>0.6106099196</v>
      </c>
      <c r="AW174" s="28" t="str">
        <f t="shared" si="22"/>
        <v>#N/A</v>
      </c>
      <c r="AX174" s="27">
        <f t="shared" si="23"/>
        <v>0.2086601137</v>
      </c>
      <c r="AY174" s="27">
        <f t="shared" si="24"/>
        <v>0.2169080887</v>
      </c>
    </row>
    <row r="175" ht="15.75" customHeight="1">
      <c r="Y175" s="24">
        <v>43221.0</v>
      </c>
      <c r="Z175" s="25">
        <v>0.004</v>
      </c>
      <c r="AA175" s="26">
        <f t="shared" si="1"/>
        <v>370.1569267</v>
      </c>
      <c r="AB175" s="25">
        <v>0.007</v>
      </c>
      <c r="AC175" s="14">
        <f t="shared" si="2"/>
        <v>-0.003841474679</v>
      </c>
      <c r="AD175" s="27">
        <f t="shared" si="3"/>
        <v>0.009983090638</v>
      </c>
      <c r="AE175" s="28" t="str">
        <f t="shared" si="4"/>
        <v>#N/A</v>
      </c>
      <c r="AF175" s="27">
        <f t="shared" si="5"/>
        <v>0.2641963429</v>
      </c>
      <c r="AG175" s="27">
        <f t="shared" si="6"/>
        <v>0.1263876623</v>
      </c>
      <c r="AH175" s="28" t="str">
        <f t="shared" si="7"/>
        <v>#N/A</v>
      </c>
      <c r="AI175" s="27">
        <f t="shared" si="8"/>
        <v>0.183988011</v>
      </c>
      <c r="AJ175" s="27">
        <f t="shared" si="9"/>
        <v>0.2047595158</v>
      </c>
      <c r="AK175" s="27">
        <f t="shared" si="10"/>
        <v>0.7868467808</v>
      </c>
      <c r="AL175" s="27">
        <f t="shared" si="11"/>
        <v>0.3132615716</v>
      </c>
      <c r="AM175" s="28" t="str">
        <f t="shared" si="12"/>
        <v>#N/A</v>
      </c>
      <c r="AN175" s="27">
        <f t="shared" si="13"/>
        <v>0.1988856927</v>
      </c>
      <c r="AO175" s="27">
        <f t="shared" si="14"/>
        <v>0.2166468438</v>
      </c>
      <c r="AP175" s="27">
        <f t="shared" si="15"/>
        <v>0.8661465701</v>
      </c>
      <c r="AQ175" s="27">
        <f t="shared" si="16"/>
        <v>0.4100183466</v>
      </c>
      <c r="AR175" s="28" t="str">
        <f t="shared" si="17"/>
        <v>#N/A</v>
      </c>
      <c r="AS175" s="27">
        <f t="shared" si="18"/>
        <v>0.2184871944</v>
      </c>
      <c r="AT175" s="27">
        <f t="shared" si="19"/>
        <v>0.2177213282</v>
      </c>
      <c r="AU175" s="27">
        <f t="shared" si="20"/>
        <v>1.036363523</v>
      </c>
      <c r="AV175" s="27">
        <f t="shared" si="21"/>
        <v>0.6106099196</v>
      </c>
      <c r="AW175" s="28" t="str">
        <f t="shared" si="22"/>
        <v>#N/A</v>
      </c>
      <c r="AX175" s="27">
        <f t="shared" si="23"/>
        <v>0.2033530265</v>
      </c>
      <c r="AY175" s="27">
        <f t="shared" si="24"/>
        <v>0.2169080887</v>
      </c>
    </row>
    <row r="176" ht="15.75" customHeight="1">
      <c r="Y176" s="24">
        <v>43252.0</v>
      </c>
      <c r="Z176" s="25">
        <v>0.0126</v>
      </c>
      <c r="AA176" s="26">
        <f t="shared" si="1"/>
        <v>385.1852979</v>
      </c>
      <c r="AB176" s="25">
        <v>0.0406</v>
      </c>
      <c r="AC176" s="14">
        <f t="shared" si="2"/>
        <v>0</v>
      </c>
      <c r="AD176" s="27">
        <f t="shared" si="3"/>
        <v>0.009983090638</v>
      </c>
      <c r="AE176" s="28" t="str">
        <f t="shared" si="4"/>
        <v>#N/A</v>
      </c>
      <c r="AF176" s="27">
        <f t="shared" si="5"/>
        <v>0.3876821882</v>
      </c>
      <c r="AG176" s="27">
        <f t="shared" si="6"/>
        <v>0.1263876623</v>
      </c>
      <c r="AH176" s="28" t="str">
        <f t="shared" si="7"/>
        <v>#N/A</v>
      </c>
      <c r="AI176" s="27">
        <f t="shared" si="8"/>
        <v>0.1663813227</v>
      </c>
      <c r="AJ176" s="27">
        <f t="shared" si="9"/>
        <v>0.2047595158</v>
      </c>
      <c r="AK176" s="27">
        <f t="shared" si="10"/>
        <v>1.001284293</v>
      </c>
      <c r="AL176" s="27">
        <f t="shared" si="11"/>
        <v>0.3132615716</v>
      </c>
      <c r="AM176" s="28" t="str">
        <f t="shared" si="12"/>
        <v>#N/A</v>
      </c>
      <c r="AN176" s="27">
        <f t="shared" si="13"/>
        <v>0.1861483464</v>
      </c>
      <c r="AO176" s="27">
        <f t="shared" si="14"/>
        <v>0.2166468438</v>
      </c>
      <c r="AP176" s="27">
        <f t="shared" si="15"/>
        <v>0.8934101723</v>
      </c>
      <c r="AQ176" s="27">
        <f t="shared" si="16"/>
        <v>0.4100183466</v>
      </c>
      <c r="AR176" s="28" t="str">
        <f t="shared" si="17"/>
        <v>#N/A</v>
      </c>
      <c r="AS176" s="27">
        <f t="shared" si="18"/>
        <v>0.2183150151</v>
      </c>
      <c r="AT176" s="27">
        <f t="shared" si="19"/>
        <v>0.2177213282</v>
      </c>
      <c r="AU176" s="27">
        <f t="shared" si="20"/>
        <v>0.8229336539</v>
      </c>
      <c r="AV176" s="27">
        <f t="shared" si="21"/>
        <v>0.6106099196</v>
      </c>
      <c r="AW176" s="28" t="str">
        <f t="shared" si="22"/>
        <v>#N/A</v>
      </c>
      <c r="AX176" s="27">
        <f t="shared" si="23"/>
        <v>0.199885093</v>
      </c>
      <c r="AY176" s="27">
        <f t="shared" si="24"/>
        <v>0.2169080887</v>
      </c>
    </row>
    <row r="177" ht="15.75" customHeight="1">
      <c r="Y177" s="24">
        <v>43282.0</v>
      </c>
      <c r="Z177" s="25">
        <v>0.0033</v>
      </c>
      <c r="AA177" s="26">
        <f t="shared" si="1"/>
        <v>388.4208544</v>
      </c>
      <c r="AB177" s="25">
        <v>0.0084</v>
      </c>
      <c r="AC177" s="14">
        <f t="shared" si="2"/>
        <v>0</v>
      </c>
      <c r="AD177" s="27">
        <f t="shared" si="3"/>
        <v>0.009983090638</v>
      </c>
      <c r="AE177" s="28" t="str">
        <f t="shared" si="4"/>
        <v>#N/A</v>
      </c>
      <c r="AF177" s="27">
        <f t="shared" si="5"/>
        <v>0.2852119017</v>
      </c>
      <c r="AG177" s="27">
        <f t="shared" si="6"/>
        <v>0.1263876623</v>
      </c>
      <c r="AH177" s="28" t="str">
        <f t="shared" si="7"/>
        <v>#N/A</v>
      </c>
      <c r="AI177" s="27">
        <f t="shared" si="8"/>
        <v>0.1536320605</v>
      </c>
      <c r="AJ177" s="27">
        <f t="shared" si="9"/>
        <v>0.2047595158</v>
      </c>
      <c r="AK177" s="27">
        <f t="shared" si="10"/>
        <v>0.9591123572</v>
      </c>
      <c r="AL177" s="27">
        <f t="shared" si="11"/>
        <v>0.3132615716</v>
      </c>
      <c r="AM177" s="28" t="str">
        <f t="shared" si="12"/>
        <v>#N/A</v>
      </c>
      <c r="AN177" s="27">
        <f t="shared" si="13"/>
        <v>0.1848534019</v>
      </c>
      <c r="AO177" s="27">
        <f t="shared" si="14"/>
        <v>0.2166468438</v>
      </c>
      <c r="AP177" s="27">
        <f t="shared" si="15"/>
        <v>0.8988845657</v>
      </c>
      <c r="AQ177" s="27">
        <f t="shared" si="16"/>
        <v>0.4100183466</v>
      </c>
      <c r="AR177" s="28" t="str">
        <f t="shared" si="17"/>
        <v>#N/A</v>
      </c>
      <c r="AS177" s="27">
        <f t="shared" si="18"/>
        <v>0.2183889371</v>
      </c>
      <c r="AT177" s="27">
        <f t="shared" si="19"/>
        <v>0.2177213282</v>
      </c>
      <c r="AU177" s="27">
        <f t="shared" si="20"/>
        <v>0.9608690927</v>
      </c>
      <c r="AV177" s="27">
        <f t="shared" si="21"/>
        <v>0.6106099196</v>
      </c>
      <c r="AW177" s="28" t="str">
        <f t="shared" si="22"/>
        <v>#N/A</v>
      </c>
      <c r="AX177" s="27">
        <f t="shared" si="23"/>
        <v>0.1997760002</v>
      </c>
      <c r="AY177" s="27">
        <f t="shared" si="24"/>
        <v>0.2169080887</v>
      </c>
    </row>
    <row r="178" ht="15.75" customHeight="1">
      <c r="Y178" s="24">
        <v>43313.0</v>
      </c>
      <c r="Z178" s="25">
        <v>-9.0E-4</v>
      </c>
      <c r="AA178" s="26">
        <f t="shared" si="1"/>
        <v>385.8184347</v>
      </c>
      <c r="AB178" s="25">
        <v>-0.0067</v>
      </c>
      <c r="AC178" s="14">
        <f t="shared" si="2"/>
        <v>-0.0067</v>
      </c>
      <c r="AD178" s="27">
        <f t="shared" si="3"/>
        <v>0.009983090638</v>
      </c>
      <c r="AE178" s="28">
        <f t="shared" si="4"/>
        <v>-0.0067</v>
      </c>
      <c r="AF178" s="27">
        <f t="shared" si="5"/>
        <v>0.3189389214</v>
      </c>
      <c r="AG178" s="27">
        <f t="shared" si="6"/>
        <v>0.1263876623</v>
      </c>
      <c r="AH178" s="28" t="str">
        <f t="shared" si="7"/>
        <v>#N/A</v>
      </c>
      <c r="AI178" s="27">
        <f t="shared" si="8"/>
        <v>0.1457748544</v>
      </c>
      <c r="AJ178" s="27">
        <f t="shared" si="9"/>
        <v>0.2047595158</v>
      </c>
      <c r="AK178" s="27">
        <f t="shared" si="10"/>
        <v>0.7762712651</v>
      </c>
      <c r="AL178" s="27">
        <f t="shared" si="11"/>
        <v>0.3132615716</v>
      </c>
      <c r="AM178" s="28" t="str">
        <f t="shared" si="12"/>
        <v>#N/A</v>
      </c>
      <c r="AN178" s="27">
        <f t="shared" si="13"/>
        <v>0.1766769762</v>
      </c>
      <c r="AO178" s="27">
        <f t="shared" si="14"/>
        <v>0.2166468438</v>
      </c>
      <c r="AP178" s="27">
        <f t="shared" si="15"/>
        <v>0.8236525676</v>
      </c>
      <c r="AQ178" s="27">
        <f t="shared" si="16"/>
        <v>0.4100183466</v>
      </c>
      <c r="AR178" s="28" t="str">
        <f t="shared" si="17"/>
        <v>#N/A</v>
      </c>
      <c r="AS178" s="27">
        <f t="shared" si="18"/>
        <v>0.2177341694</v>
      </c>
      <c r="AT178" s="27">
        <f t="shared" si="19"/>
        <v>0.2177213282</v>
      </c>
      <c r="AU178" s="27">
        <f t="shared" si="20"/>
        <v>0.8582279796</v>
      </c>
      <c r="AV178" s="27">
        <f t="shared" si="21"/>
        <v>0.6106099196</v>
      </c>
      <c r="AW178" s="28" t="str">
        <f t="shared" si="22"/>
        <v>#N/A</v>
      </c>
      <c r="AX178" s="27">
        <f t="shared" si="23"/>
        <v>0.1989526626</v>
      </c>
      <c r="AY178" s="27">
        <f t="shared" si="24"/>
        <v>0.2169080887</v>
      </c>
    </row>
    <row r="179" ht="15.75" customHeight="1">
      <c r="Y179" s="24">
        <v>43344.0</v>
      </c>
      <c r="Z179" s="25">
        <v>0.0048</v>
      </c>
      <c r="AA179" s="26">
        <f t="shared" si="1"/>
        <v>399.5921528</v>
      </c>
      <c r="AB179" s="25">
        <v>0.0357</v>
      </c>
      <c r="AC179" s="14">
        <f t="shared" si="2"/>
        <v>0</v>
      </c>
      <c r="AD179" s="27">
        <f t="shared" si="3"/>
        <v>0.009983090638</v>
      </c>
      <c r="AE179" s="28" t="str">
        <f t="shared" si="4"/>
        <v>#N/A</v>
      </c>
      <c r="AF179" s="27">
        <f t="shared" si="5"/>
        <v>0.3200860464</v>
      </c>
      <c r="AG179" s="27">
        <f t="shared" si="6"/>
        <v>0.1263876623</v>
      </c>
      <c r="AH179" s="28" t="str">
        <f t="shared" si="7"/>
        <v>#N/A</v>
      </c>
      <c r="AI179" s="27">
        <f t="shared" si="8"/>
        <v>0.1458496237</v>
      </c>
      <c r="AJ179" s="27">
        <f t="shared" si="9"/>
        <v>0.2047595158</v>
      </c>
      <c r="AK179" s="27">
        <f t="shared" si="10"/>
        <v>0.7463825078</v>
      </c>
      <c r="AL179" s="27">
        <f t="shared" si="11"/>
        <v>0.3132615716</v>
      </c>
      <c r="AM179" s="28" t="str">
        <f t="shared" si="12"/>
        <v>#N/A</v>
      </c>
      <c r="AN179" s="27">
        <f t="shared" si="13"/>
        <v>0.1771807299</v>
      </c>
      <c r="AO179" s="27">
        <f t="shared" si="14"/>
        <v>0.2166468438</v>
      </c>
      <c r="AP179" s="27">
        <f t="shared" si="15"/>
        <v>0.6500583853</v>
      </c>
      <c r="AQ179" s="27">
        <f t="shared" si="16"/>
        <v>0.4100183466</v>
      </c>
      <c r="AR179" s="28" t="str">
        <f t="shared" si="17"/>
        <v>#N/A</v>
      </c>
      <c r="AS179" s="27">
        <f t="shared" si="18"/>
        <v>0.2143456796</v>
      </c>
      <c r="AT179" s="27">
        <f t="shared" si="19"/>
        <v>0.2177213282</v>
      </c>
      <c r="AU179" s="27">
        <f t="shared" si="20"/>
        <v>0.7894113933</v>
      </c>
      <c r="AV179" s="27">
        <f t="shared" si="21"/>
        <v>0.6106099196</v>
      </c>
      <c r="AW179" s="28" t="str">
        <f t="shared" si="22"/>
        <v>#N/A</v>
      </c>
      <c r="AX179" s="27">
        <f t="shared" si="23"/>
        <v>0.1988410099</v>
      </c>
      <c r="AY179" s="27">
        <f t="shared" si="24"/>
        <v>0.2169080887</v>
      </c>
    </row>
    <row r="180" ht="15.75" customHeight="1">
      <c r="Y180" s="24">
        <v>43374.0</v>
      </c>
      <c r="Z180" s="25">
        <v>0.0045</v>
      </c>
      <c r="AA180" s="26">
        <f t="shared" si="1"/>
        <v>409.0225276</v>
      </c>
      <c r="AB180" s="25">
        <v>0.0236</v>
      </c>
      <c r="AC180" s="14">
        <f t="shared" si="2"/>
        <v>0</v>
      </c>
      <c r="AD180" s="27">
        <f t="shared" si="3"/>
        <v>0.009983090638</v>
      </c>
      <c r="AE180" s="28" t="str">
        <f t="shared" si="4"/>
        <v>#N/A</v>
      </c>
      <c r="AF180" s="27">
        <f t="shared" si="5"/>
        <v>0.2262819467</v>
      </c>
      <c r="AG180" s="27">
        <f t="shared" si="6"/>
        <v>0.1263876623</v>
      </c>
      <c r="AH180" s="28" t="str">
        <f t="shared" si="7"/>
        <v>#N/A</v>
      </c>
      <c r="AI180" s="27">
        <f t="shared" si="8"/>
        <v>0.1188535654</v>
      </c>
      <c r="AJ180" s="27">
        <f t="shared" si="9"/>
        <v>0.2047595158</v>
      </c>
      <c r="AK180" s="27">
        <f t="shared" si="10"/>
        <v>0.7943733763</v>
      </c>
      <c r="AL180" s="27">
        <f t="shared" si="11"/>
        <v>0.3132615716</v>
      </c>
      <c r="AM180" s="28" t="str">
        <f t="shared" si="12"/>
        <v>#N/A</v>
      </c>
      <c r="AN180" s="27">
        <f t="shared" si="13"/>
        <v>0.1774276456</v>
      </c>
      <c r="AO180" s="27">
        <f t="shared" si="14"/>
        <v>0.2166468438</v>
      </c>
      <c r="AP180" s="27">
        <f t="shared" si="15"/>
        <v>0.935408233</v>
      </c>
      <c r="AQ180" s="27">
        <f t="shared" si="16"/>
        <v>0.4100183466</v>
      </c>
      <c r="AR180" s="28" t="str">
        <f t="shared" si="17"/>
        <v>#N/A</v>
      </c>
      <c r="AS180" s="27">
        <f t="shared" si="18"/>
        <v>0.2066499225</v>
      </c>
      <c r="AT180" s="27">
        <f t="shared" si="19"/>
        <v>0.2177213282</v>
      </c>
      <c r="AU180" s="27">
        <f t="shared" si="20"/>
        <v>0.7018304683</v>
      </c>
      <c r="AV180" s="27">
        <f t="shared" si="21"/>
        <v>0.6106099196</v>
      </c>
      <c r="AW180" s="28" t="str">
        <f t="shared" si="22"/>
        <v>#N/A</v>
      </c>
      <c r="AX180" s="27">
        <f t="shared" si="23"/>
        <v>0.1973188691</v>
      </c>
      <c r="AY180" s="27">
        <f t="shared" si="24"/>
        <v>0.2169080887</v>
      </c>
    </row>
    <row r="181" ht="15.75" customHeight="1">
      <c r="Y181" s="24">
        <v>43405.0</v>
      </c>
      <c r="Z181" s="25">
        <v>-0.0021</v>
      </c>
      <c r="AA181" s="26">
        <f t="shared" si="1"/>
        <v>412.9082417</v>
      </c>
      <c r="AB181" s="25">
        <v>0.0095</v>
      </c>
      <c r="AC181" s="14">
        <f t="shared" si="2"/>
        <v>0</v>
      </c>
      <c r="AD181" s="27">
        <f t="shared" si="3"/>
        <v>0.009983090638</v>
      </c>
      <c r="AE181" s="28" t="str">
        <f t="shared" si="4"/>
        <v>#N/A</v>
      </c>
      <c r="AF181" s="27">
        <f t="shared" si="5"/>
        <v>0.2091537656</v>
      </c>
      <c r="AG181" s="27">
        <f t="shared" si="6"/>
        <v>0.1263876623</v>
      </c>
      <c r="AH181" s="28" t="str">
        <f t="shared" si="7"/>
        <v>#N/A</v>
      </c>
      <c r="AI181" s="27">
        <f t="shared" si="8"/>
        <v>0.1189076953</v>
      </c>
      <c r="AJ181" s="27">
        <f t="shared" si="9"/>
        <v>0.2047595158</v>
      </c>
      <c r="AK181" s="27">
        <f t="shared" si="10"/>
        <v>0.6512816578</v>
      </c>
      <c r="AL181" s="27">
        <f t="shared" si="11"/>
        <v>0.3132615716</v>
      </c>
      <c r="AM181" s="28" t="str">
        <f t="shared" si="12"/>
        <v>#N/A</v>
      </c>
      <c r="AN181" s="27">
        <f t="shared" si="13"/>
        <v>0.1683589284</v>
      </c>
      <c r="AO181" s="27">
        <f t="shared" si="14"/>
        <v>0.2166468438</v>
      </c>
      <c r="AP181" s="27">
        <f t="shared" si="15"/>
        <v>0.9624406808</v>
      </c>
      <c r="AQ181" s="27">
        <f t="shared" si="16"/>
        <v>0.4100183466</v>
      </c>
      <c r="AR181" s="28" t="str">
        <f t="shared" si="17"/>
        <v>#N/A</v>
      </c>
      <c r="AS181" s="27">
        <f t="shared" si="18"/>
        <v>0.206700581</v>
      </c>
      <c r="AT181" s="27">
        <f t="shared" si="19"/>
        <v>0.2177213282</v>
      </c>
      <c r="AU181" s="27">
        <f t="shared" si="20"/>
        <v>0.7411231058</v>
      </c>
      <c r="AV181" s="27">
        <f t="shared" si="21"/>
        <v>0.6106099196</v>
      </c>
      <c r="AW181" s="28" t="str">
        <f t="shared" si="22"/>
        <v>#N/A</v>
      </c>
      <c r="AX181" s="27">
        <f t="shared" si="23"/>
        <v>0.1973887688</v>
      </c>
      <c r="AY181" s="27">
        <f t="shared" si="24"/>
        <v>0.2169080887</v>
      </c>
    </row>
    <row r="182" ht="15.75" customHeight="1">
      <c r="Y182" s="24">
        <v>43435.0</v>
      </c>
      <c r="Z182" s="25">
        <v>0.0015</v>
      </c>
      <c r="AA182" s="26">
        <f t="shared" si="1"/>
        <v>441.1924562</v>
      </c>
      <c r="AB182" s="25">
        <v>0.0685</v>
      </c>
      <c r="AC182" s="14">
        <f t="shared" si="2"/>
        <v>0</v>
      </c>
      <c r="AD182" s="27">
        <f t="shared" si="3"/>
        <v>0.009983090638</v>
      </c>
      <c r="AE182" s="28" t="str">
        <f t="shared" si="4"/>
        <v>#N/A</v>
      </c>
      <c r="AF182" s="36">
        <f t="shared" si="5"/>
        <v>0.3157967192</v>
      </c>
      <c r="AG182" s="27">
        <f t="shared" si="6"/>
        <v>0.1263876623</v>
      </c>
      <c r="AH182" s="37" t="str">
        <f t="shared" si="7"/>
        <v>#N/A</v>
      </c>
      <c r="AI182" s="36">
        <f t="shared" si="8"/>
        <v>0.1229121046</v>
      </c>
      <c r="AJ182" s="27">
        <f t="shared" si="9"/>
        <v>0.2047595158</v>
      </c>
      <c r="AK182" s="27">
        <f t="shared" si="10"/>
        <v>0.7482630661</v>
      </c>
      <c r="AL182" s="27">
        <f t="shared" si="11"/>
        <v>0.3132615716</v>
      </c>
      <c r="AM182" s="28" t="str">
        <f t="shared" si="12"/>
        <v>#N/A</v>
      </c>
      <c r="AN182" s="27">
        <f t="shared" si="13"/>
        <v>0.1643845352</v>
      </c>
      <c r="AO182" s="27">
        <f t="shared" si="14"/>
        <v>0.2166468438</v>
      </c>
      <c r="AP182" s="27">
        <f t="shared" si="15"/>
        <v>0.9775243235</v>
      </c>
      <c r="AQ182" s="27">
        <f t="shared" si="16"/>
        <v>0.4100183466</v>
      </c>
      <c r="AR182" s="28" t="str">
        <f t="shared" si="17"/>
        <v>#N/A</v>
      </c>
      <c r="AS182" s="27">
        <f t="shared" si="18"/>
        <v>0.2066442723</v>
      </c>
      <c r="AT182" s="27">
        <f t="shared" si="19"/>
        <v>0.2177213282</v>
      </c>
      <c r="AU182" s="27">
        <f t="shared" si="20"/>
        <v>0.6135718125</v>
      </c>
      <c r="AV182" s="27">
        <f t="shared" si="21"/>
        <v>0.6106099196</v>
      </c>
      <c r="AW182" s="28" t="str">
        <f t="shared" si="22"/>
        <v>#N/A</v>
      </c>
      <c r="AX182" s="27">
        <f t="shared" si="23"/>
        <v>0.1956069984</v>
      </c>
      <c r="AY182" s="27">
        <f t="shared" si="24"/>
        <v>0.2169080887</v>
      </c>
    </row>
    <row r="183" ht="15.75" customHeight="1">
      <c r="Y183" s="24">
        <v>43466.0</v>
      </c>
      <c r="Z183" s="25">
        <v>0.0032</v>
      </c>
      <c r="AA183" s="26">
        <f t="shared" si="1"/>
        <v>434.0010192</v>
      </c>
      <c r="AB183" s="25">
        <v>-0.0163</v>
      </c>
      <c r="AC183" s="14">
        <f t="shared" si="2"/>
        <v>-0.0163</v>
      </c>
      <c r="AD183" s="27">
        <f t="shared" si="3"/>
        <v>0.009983090638</v>
      </c>
      <c r="AE183" s="28">
        <f t="shared" si="4"/>
        <v>-0.0163</v>
      </c>
      <c r="AF183" s="27">
        <f t="shared" si="5"/>
        <v>0.1679744023</v>
      </c>
      <c r="AG183" s="27">
        <f t="shared" si="6"/>
        <v>0.1263876623</v>
      </c>
      <c r="AH183" s="28" t="str">
        <f t="shared" si="7"/>
        <v>#N/A</v>
      </c>
      <c r="AI183" s="27">
        <f t="shared" si="8"/>
        <v>0.08746333777</v>
      </c>
      <c r="AJ183" s="27">
        <f t="shared" si="9"/>
        <v>0.2047595158</v>
      </c>
      <c r="AK183" s="27">
        <f t="shared" si="10"/>
        <v>0.9200525092</v>
      </c>
      <c r="AL183" s="27">
        <f t="shared" si="11"/>
        <v>0.3132615716</v>
      </c>
      <c r="AM183" s="37" t="str">
        <f t="shared" si="12"/>
        <v>#N/A</v>
      </c>
      <c r="AN183" s="27">
        <f t="shared" si="13"/>
        <v>0.1649131847</v>
      </c>
      <c r="AO183" s="27">
        <f t="shared" si="14"/>
        <v>0.2166468438</v>
      </c>
      <c r="AP183" s="27">
        <f t="shared" si="15"/>
        <v>1.312305471</v>
      </c>
      <c r="AQ183" s="27">
        <f t="shared" si="16"/>
        <v>0.4100183466</v>
      </c>
      <c r="AR183" s="28" t="str">
        <f t="shared" si="17"/>
        <v>#N/A</v>
      </c>
      <c r="AS183" s="27">
        <f t="shared" si="18"/>
        <v>0.2030679943</v>
      </c>
      <c r="AT183" s="27">
        <f t="shared" si="19"/>
        <v>0.2177213282</v>
      </c>
      <c r="AU183" s="27">
        <f t="shared" si="20"/>
        <v>0.6853386917</v>
      </c>
      <c r="AV183" s="27">
        <f t="shared" si="21"/>
        <v>0.6106099196</v>
      </c>
      <c r="AW183" s="28" t="str">
        <f t="shared" si="22"/>
        <v>#N/A</v>
      </c>
      <c r="AX183" s="27">
        <f t="shared" si="23"/>
        <v>0.1965430439</v>
      </c>
      <c r="AY183" s="27">
        <f t="shared" si="24"/>
        <v>0.2169080887</v>
      </c>
    </row>
    <row r="184" ht="15.75" customHeight="1">
      <c r="Y184" s="24">
        <v>43497.0</v>
      </c>
      <c r="Z184" s="25">
        <v>0.0043</v>
      </c>
      <c r="AA184" s="26">
        <f t="shared" si="1"/>
        <v>397.4147333</v>
      </c>
      <c r="AB184" s="25">
        <v>-0.0843</v>
      </c>
      <c r="AC184" s="14">
        <f t="shared" si="2"/>
        <v>-0.09922591</v>
      </c>
      <c r="AD184" s="27">
        <f t="shared" si="3"/>
        <v>0.009983090638</v>
      </c>
      <c r="AE184" s="28">
        <f t="shared" si="4"/>
        <v>-0.0843</v>
      </c>
      <c r="AF184" s="27">
        <f t="shared" si="5"/>
        <v>0.08978414532</v>
      </c>
      <c r="AG184" s="27">
        <f t="shared" si="6"/>
        <v>0.1263876623</v>
      </c>
      <c r="AH184" s="28" t="str">
        <f t="shared" si="7"/>
        <v>#N/A</v>
      </c>
      <c r="AI184" s="27">
        <f t="shared" si="8"/>
        <v>0.1286088644</v>
      </c>
      <c r="AJ184" s="27">
        <f t="shared" si="9"/>
        <v>0.2047595158</v>
      </c>
      <c r="AK184" s="27">
        <f t="shared" si="10"/>
        <v>0.7589454771</v>
      </c>
      <c r="AL184" s="27">
        <f t="shared" si="11"/>
        <v>0.3132615716</v>
      </c>
      <c r="AM184" s="28" t="str">
        <f t="shared" si="12"/>
        <v>#N/A</v>
      </c>
      <c r="AN184" s="27">
        <f t="shared" si="13"/>
        <v>0.1629099696</v>
      </c>
      <c r="AO184" s="27">
        <f t="shared" si="14"/>
        <v>0.2166468438</v>
      </c>
      <c r="AP184" s="27">
        <f t="shared" si="15"/>
        <v>1.424962572</v>
      </c>
      <c r="AQ184" s="27">
        <f t="shared" si="16"/>
        <v>0.4100183466</v>
      </c>
      <c r="AR184" s="28" t="str">
        <f t="shared" si="17"/>
        <v>#N/A</v>
      </c>
      <c r="AS184" s="27">
        <f t="shared" si="18"/>
        <v>0.2005229281</v>
      </c>
      <c r="AT184" s="27">
        <f t="shared" si="19"/>
        <v>0.2177213282</v>
      </c>
      <c r="AU184" s="27">
        <f t="shared" si="20"/>
        <v>0.7387180609</v>
      </c>
      <c r="AV184" s="27">
        <f t="shared" si="21"/>
        <v>0.6106099196</v>
      </c>
      <c r="AW184" s="28" t="str">
        <f t="shared" si="22"/>
        <v>#N/A</v>
      </c>
      <c r="AX184" s="27">
        <f t="shared" si="23"/>
        <v>0.1959616876</v>
      </c>
      <c r="AY184" s="27">
        <f t="shared" si="24"/>
        <v>0.2169080887</v>
      </c>
    </row>
    <row r="185" ht="15.75" customHeight="1">
      <c r="Y185" s="24">
        <v>43525.0</v>
      </c>
      <c r="Z185" s="25">
        <v>0.0075</v>
      </c>
      <c r="AA185" s="26">
        <f t="shared" si="1"/>
        <v>396.6993867</v>
      </c>
      <c r="AB185" s="25">
        <v>-0.0018</v>
      </c>
      <c r="AC185" s="14">
        <f t="shared" si="2"/>
        <v>-0.1008473034</v>
      </c>
      <c r="AD185" s="27">
        <f t="shared" si="3"/>
        <v>0.009983090638</v>
      </c>
      <c r="AE185" s="28">
        <f t="shared" si="4"/>
        <v>-0.0018</v>
      </c>
      <c r="AF185" s="27">
        <f t="shared" si="5"/>
        <v>0.08978414532</v>
      </c>
      <c r="AG185" s="27">
        <f t="shared" si="6"/>
        <v>0.1263876623</v>
      </c>
      <c r="AH185" s="28" t="str">
        <f t="shared" si="7"/>
        <v>#N/A</v>
      </c>
      <c r="AI185" s="27">
        <f t="shared" si="8"/>
        <v>0.1286088644</v>
      </c>
      <c r="AJ185" s="27">
        <f t="shared" si="9"/>
        <v>0.2047595158</v>
      </c>
      <c r="AK185" s="27">
        <f t="shared" si="10"/>
        <v>0.5625401371</v>
      </c>
      <c r="AL185" s="27">
        <f t="shared" si="11"/>
        <v>0.3132615716</v>
      </c>
      <c r="AM185" s="28" t="str">
        <f t="shared" si="12"/>
        <v>#N/A</v>
      </c>
      <c r="AN185" s="27">
        <f t="shared" si="13"/>
        <v>0.1727894166</v>
      </c>
      <c r="AO185" s="27">
        <f t="shared" si="14"/>
        <v>0.2166468438</v>
      </c>
      <c r="AP185" s="27">
        <f t="shared" si="15"/>
        <v>1.019221812</v>
      </c>
      <c r="AQ185" s="27">
        <f t="shared" si="16"/>
        <v>0.4100183466</v>
      </c>
      <c r="AR185" s="28" t="str">
        <f t="shared" si="17"/>
        <v>#N/A</v>
      </c>
      <c r="AS185" s="27">
        <f t="shared" si="18"/>
        <v>0.201871775</v>
      </c>
      <c r="AT185" s="27">
        <f t="shared" si="19"/>
        <v>0.2177213282</v>
      </c>
      <c r="AU185" s="27">
        <f t="shared" si="20"/>
        <v>0.5658380491</v>
      </c>
      <c r="AV185" s="27">
        <f t="shared" si="21"/>
        <v>0.6106099196</v>
      </c>
      <c r="AW185" s="28" t="str">
        <f t="shared" si="22"/>
        <v>#N/A</v>
      </c>
      <c r="AX185" s="27">
        <f t="shared" si="23"/>
        <v>0.1980069872</v>
      </c>
      <c r="AY185" s="27">
        <f t="shared" si="24"/>
        <v>0.2169080887</v>
      </c>
    </row>
    <row r="186" ht="15.75" customHeight="1">
      <c r="Y186" s="24">
        <v>43556.0</v>
      </c>
      <c r="Z186" s="25">
        <v>0.0057</v>
      </c>
      <c r="AA186" s="26">
        <f t="shared" si="1"/>
        <v>400.5870407</v>
      </c>
      <c r="AB186" s="25">
        <v>0.0098</v>
      </c>
      <c r="AC186" s="14">
        <f t="shared" si="2"/>
        <v>-0.09203560693</v>
      </c>
      <c r="AD186" s="27">
        <f t="shared" si="3"/>
        <v>0.009983090638</v>
      </c>
      <c r="AE186" s="28" t="str">
        <f t="shared" si="4"/>
        <v>#N/A</v>
      </c>
      <c r="AF186" s="27">
        <f t="shared" si="5"/>
        <v>0.08978414532</v>
      </c>
      <c r="AG186" s="27">
        <f t="shared" si="6"/>
        <v>0.1263876623</v>
      </c>
      <c r="AH186" s="28" t="str">
        <f t="shared" si="7"/>
        <v>#N/A</v>
      </c>
      <c r="AI186" s="27">
        <f t="shared" si="8"/>
        <v>0.1286088644</v>
      </c>
      <c r="AJ186" s="27">
        <f t="shared" si="9"/>
        <v>0.2047595158</v>
      </c>
      <c r="AK186" s="27">
        <f t="shared" si="10"/>
        <v>0.6000487945</v>
      </c>
      <c r="AL186" s="27">
        <f t="shared" si="11"/>
        <v>0.3132615716</v>
      </c>
      <c r="AM186" s="28" t="str">
        <f t="shared" si="12"/>
        <v>#N/A</v>
      </c>
      <c r="AN186" s="27">
        <f t="shared" si="13"/>
        <v>0.1715079296</v>
      </c>
      <c r="AO186" s="27">
        <f t="shared" si="14"/>
        <v>0.2166468438</v>
      </c>
      <c r="AP186" s="27">
        <f t="shared" si="15"/>
        <v>1.03266157</v>
      </c>
      <c r="AQ186" s="27">
        <f t="shared" si="16"/>
        <v>0.4100183466</v>
      </c>
      <c r="AR186" s="28" t="str">
        <f t="shared" si="17"/>
        <v>#N/A</v>
      </c>
      <c r="AS186" s="27">
        <f t="shared" si="18"/>
        <v>0.2017482313</v>
      </c>
      <c r="AT186" s="27">
        <f t="shared" si="19"/>
        <v>0.2177213282</v>
      </c>
      <c r="AU186" s="27">
        <f t="shared" si="20"/>
        <v>0.4770549429</v>
      </c>
      <c r="AV186" s="27">
        <f t="shared" si="21"/>
        <v>0.6106099196</v>
      </c>
      <c r="AW186" s="28" t="str">
        <f t="shared" si="22"/>
        <v>#N/A</v>
      </c>
      <c r="AX186" s="27">
        <f t="shared" si="23"/>
        <v>0.1972997905</v>
      </c>
      <c r="AY186" s="27">
        <f t="shared" si="24"/>
        <v>0.2169080887</v>
      </c>
    </row>
    <row r="187" ht="15.75" customHeight="1">
      <c r="Y187" s="24">
        <v>43586.0</v>
      </c>
      <c r="Z187" s="25">
        <v>0.0013</v>
      </c>
      <c r="AA187" s="26">
        <f t="shared" si="1"/>
        <v>403.39115</v>
      </c>
      <c r="AB187" s="25">
        <v>0.007</v>
      </c>
      <c r="AC187" s="14">
        <f t="shared" si="2"/>
        <v>-0.08567985618</v>
      </c>
      <c r="AD187" s="27">
        <f t="shared" si="3"/>
        <v>0.009983090638</v>
      </c>
      <c r="AE187" s="28" t="str">
        <f t="shared" si="4"/>
        <v>#N/A</v>
      </c>
      <c r="AF187" s="27">
        <f t="shared" si="5"/>
        <v>0.08978414532</v>
      </c>
      <c r="AG187" s="27">
        <f t="shared" si="6"/>
        <v>0.1263876623</v>
      </c>
      <c r="AH187" s="28" t="str">
        <f t="shared" si="7"/>
        <v>#N/A</v>
      </c>
      <c r="AI187" s="27">
        <f t="shared" si="8"/>
        <v>0.1286088644</v>
      </c>
      <c r="AJ187" s="27">
        <f t="shared" si="9"/>
        <v>0.2047595158</v>
      </c>
      <c r="AK187" s="27">
        <f t="shared" si="10"/>
        <v>0.6054543648</v>
      </c>
      <c r="AL187" s="27">
        <f t="shared" si="11"/>
        <v>0.3132615716</v>
      </c>
      <c r="AM187" s="28" t="str">
        <f t="shared" si="12"/>
        <v>#N/A</v>
      </c>
      <c r="AN187" s="27">
        <f t="shared" si="13"/>
        <v>0.1714653118</v>
      </c>
      <c r="AO187" s="27">
        <f t="shared" si="14"/>
        <v>0.2166468438</v>
      </c>
      <c r="AP187" s="27">
        <f t="shared" si="15"/>
        <v>0.8671715213</v>
      </c>
      <c r="AQ187" s="27">
        <f t="shared" si="16"/>
        <v>0.4100183466</v>
      </c>
      <c r="AR187" s="28" t="str">
        <f t="shared" si="17"/>
        <v>#N/A</v>
      </c>
      <c r="AS187" s="27">
        <f t="shared" si="18"/>
        <v>0.1979437513</v>
      </c>
      <c r="AT187" s="27">
        <f t="shared" si="19"/>
        <v>0.2177213282</v>
      </c>
      <c r="AU187" s="27">
        <f t="shared" si="20"/>
        <v>0.5543248034</v>
      </c>
      <c r="AV187" s="27">
        <f t="shared" si="21"/>
        <v>0.6106099196</v>
      </c>
      <c r="AW187" s="28" t="str">
        <f t="shared" si="22"/>
        <v>#N/A</v>
      </c>
      <c r="AX187" s="27">
        <f t="shared" si="23"/>
        <v>0.1967767997</v>
      </c>
      <c r="AY187" s="27">
        <f t="shared" si="24"/>
        <v>0.2169080887</v>
      </c>
    </row>
    <row r="188" ht="15.75" customHeight="1">
      <c r="Y188" s="24">
        <v>43617.0</v>
      </c>
      <c r="Z188" s="25">
        <v>1.0E-4</v>
      </c>
      <c r="AA188" s="26">
        <f t="shared" si="1"/>
        <v>419.7688307</v>
      </c>
      <c r="AB188" s="25">
        <v>0.0406</v>
      </c>
      <c r="AC188" s="14">
        <f t="shared" si="2"/>
        <v>-0.04855845834</v>
      </c>
      <c r="AD188" s="27">
        <f t="shared" si="3"/>
        <v>0.009983090638</v>
      </c>
      <c r="AE188" s="28" t="str">
        <f t="shared" si="4"/>
        <v>#N/A</v>
      </c>
      <c r="AF188" s="27">
        <f t="shared" si="5"/>
        <v>0.08978414532</v>
      </c>
      <c r="AG188" s="27">
        <f t="shared" si="6"/>
        <v>0.1263876623</v>
      </c>
      <c r="AH188" s="28" t="str">
        <f t="shared" si="7"/>
        <v>#N/A</v>
      </c>
      <c r="AI188" s="27">
        <f t="shared" si="8"/>
        <v>0.1286088644</v>
      </c>
      <c r="AJ188" s="27">
        <f t="shared" si="9"/>
        <v>0.2047595158</v>
      </c>
      <c r="AK188" s="27">
        <f t="shared" si="10"/>
        <v>0.6861624377</v>
      </c>
      <c r="AL188" s="27">
        <f t="shared" si="11"/>
        <v>0.3132615716</v>
      </c>
      <c r="AM188" s="28" t="str">
        <f t="shared" si="12"/>
        <v>#N/A</v>
      </c>
      <c r="AN188" s="27">
        <f t="shared" si="13"/>
        <v>0.1683346553</v>
      </c>
      <c r="AO188" s="27">
        <f t="shared" si="14"/>
        <v>0.2166468438</v>
      </c>
      <c r="AP188" s="27">
        <f t="shared" si="15"/>
        <v>1.003881191</v>
      </c>
      <c r="AQ188" s="27">
        <f t="shared" si="16"/>
        <v>0.4100183466</v>
      </c>
      <c r="AR188" s="28" t="str">
        <f t="shared" si="17"/>
        <v>#N/A</v>
      </c>
      <c r="AS188" s="27">
        <f t="shared" si="18"/>
        <v>0.1951026378</v>
      </c>
      <c r="AT188" s="27">
        <f t="shared" si="19"/>
        <v>0.2177213282</v>
      </c>
      <c r="AU188" s="27">
        <f t="shared" si="20"/>
        <v>0.6765264322</v>
      </c>
      <c r="AV188" s="27">
        <f t="shared" si="21"/>
        <v>0.6106099196</v>
      </c>
      <c r="AW188" s="28" t="str">
        <f t="shared" si="22"/>
        <v>#N/A</v>
      </c>
      <c r="AX188" s="27">
        <f t="shared" si="23"/>
        <v>0.195445567</v>
      </c>
      <c r="AY188" s="27">
        <f t="shared" si="24"/>
        <v>0.2169080887</v>
      </c>
    </row>
    <row r="189" ht="15.75" customHeight="1">
      <c r="Y189" s="24">
        <v>43647.0</v>
      </c>
      <c r="Z189" s="25">
        <v>0.0019</v>
      </c>
      <c r="AA189" s="26">
        <f t="shared" si="1"/>
        <v>423.2948889</v>
      </c>
      <c r="AB189" s="25">
        <v>0.0084</v>
      </c>
      <c r="AC189" s="14">
        <f t="shared" si="2"/>
        <v>-0.04056634939</v>
      </c>
      <c r="AD189" s="27">
        <f t="shared" si="3"/>
        <v>0.009983090638</v>
      </c>
      <c r="AE189" s="28" t="str">
        <f t="shared" si="4"/>
        <v>#N/A</v>
      </c>
      <c r="AF189" s="27">
        <f t="shared" si="5"/>
        <v>0.08978414532</v>
      </c>
      <c r="AG189" s="27">
        <f t="shared" si="6"/>
        <v>0.1263876623</v>
      </c>
      <c r="AH189" s="28" t="str">
        <f t="shared" si="7"/>
        <v>#N/A</v>
      </c>
      <c r="AI189" s="27">
        <f t="shared" si="8"/>
        <v>0.1286088644</v>
      </c>
      <c r="AJ189" s="27">
        <f t="shared" si="9"/>
        <v>0.2047595158</v>
      </c>
      <c r="AK189" s="27">
        <f t="shared" si="10"/>
        <v>0.7493725152</v>
      </c>
      <c r="AL189" s="27">
        <f t="shared" si="11"/>
        <v>0.3132615716</v>
      </c>
      <c r="AM189" s="28" t="str">
        <f t="shared" si="12"/>
        <v>#N/A</v>
      </c>
      <c r="AN189" s="27">
        <f t="shared" si="13"/>
        <v>0.1687570291</v>
      </c>
      <c r="AO189" s="27">
        <f t="shared" si="14"/>
        <v>0.2166468438</v>
      </c>
      <c r="AP189" s="27">
        <f t="shared" si="15"/>
        <v>1.072595933</v>
      </c>
      <c r="AQ189" s="27">
        <f t="shared" si="16"/>
        <v>0.4100183466</v>
      </c>
      <c r="AR189" s="28" t="str">
        <f t="shared" si="17"/>
        <v>#N/A</v>
      </c>
      <c r="AS189" s="27">
        <f t="shared" si="18"/>
        <v>0.1954576831</v>
      </c>
      <c r="AT189" s="27">
        <f t="shared" si="19"/>
        <v>0.2177213282</v>
      </c>
      <c r="AU189" s="27">
        <f t="shared" si="20"/>
        <v>0.8050630164</v>
      </c>
      <c r="AV189" s="27">
        <f t="shared" si="21"/>
        <v>0.6106099196</v>
      </c>
      <c r="AW189" s="28" t="str">
        <f t="shared" si="22"/>
        <v>#N/A</v>
      </c>
      <c r="AX189" s="27">
        <f t="shared" si="23"/>
        <v>0.195344752</v>
      </c>
      <c r="AY189" s="27">
        <f t="shared" si="24"/>
        <v>0.2169080887</v>
      </c>
    </row>
    <row r="190" ht="15.75" customHeight="1">
      <c r="Y190" s="24">
        <v>43678.0</v>
      </c>
      <c r="Z190" s="25">
        <v>0.0011</v>
      </c>
      <c r="AA190" s="26">
        <f t="shared" si="1"/>
        <v>420.4588131</v>
      </c>
      <c r="AB190" s="25">
        <v>-0.0067</v>
      </c>
      <c r="AC190" s="14">
        <f t="shared" si="2"/>
        <v>-0.04699455485</v>
      </c>
      <c r="AD190" s="27">
        <f t="shared" si="3"/>
        <v>0.009983090638</v>
      </c>
      <c r="AE190" s="28">
        <f t="shared" si="4"/>
        <v>-0.0067</v>
      </c>
      <c r="AF190" s="27">
        <f t="shared" si="5"/>
        <v>0.08978414532</v>
      </c>
      <c r="AG190" s="27">
        <f t="shared" si="6"/>
        <v>0.1263876623</v>
      </c>
      <c r="AH190" s="28" t="str">
        <f t="shared" si="7"/>
        <v>#N/A</v>
      </c>
      <c r="AI190" s="27">
        <f t="shared" si="8"/>
        <v>0.1286088644</v>
      </c>
      <c r="AJ190" s="27">
        <f t="shared" si="9"/>
        <v>0.2047595158</v>
      </c>
      <c r="AK190" s="27">
        <f t="shared" si="10"/>
        <v>0.6832702713</v>
      </c>
      <c r="AL190" s="27">
        <f t="shared" si="11"/>
        <v>0.3132615716</v>
      </c>
      <c r="AM190" s="28" t="str">
        <f t="shared" si="12"/>
        <v>#N/A</v>
      </c>
      <c r="AN190" s="27">
        <f t="shared" si="13"/>
        <v>0.1677928519</v>
      </c>
      <c r="AO190" s="27">
        <f t="shared" si="14"/>
        <v>0.2166468438</v>
      </c>
      <c r="AP190" s="27">
        <f t="shared" si="15"/>
        <v>1.180951412</v>
      </c>
      <c r="AQ190" s="27">
        <f t="shared" si="16"/>
        <v>0.4100183466</v>
      </c>
      <c r="AR190" s="28" t="str">
        <f t="shared" si="17"/>
        <v>#N/A</v>
      </c>
      <c r="AS190" s="27">
        <f t="shared" si="18"/>
        <v>0.1938440606</v>
      </c>
      <c r="AT190" s="27">
        <f t="shared" si="19"/>
        <v>0.2177213282</v>
      </c>
      <c r="AU190" s="27">
        <f t="shared" si="20"/>
        <v>0.6428028391</v>
      </c>
      <c r="AV190" s="27">
        <f t="shared" si="21"/>
        <v>0.6106099196</v>
      </c>
      <c r="AW190" s="28" t="str">
        <f t="shared" si="22"/>
        <v>#N/A</v>
      </c>
      <c r="AX190" s="27">
        <f t="shared" si="23"/>
        <v>0.1926463524</v>
      </c>
      <c r="AY190" s="27">
        <f t="shared" si="24"/>
        <v>0.2169080887</v>
      </c>
    </row>
    <row r="191" ht="15.75" customHeight="1">
      <c r="Y191" s="24">
        <v>43709.0</v>
      </c>
      <c r="Z191" s="25">
        <v>-4.0E-4</v>
      </c>
      <c r="AA191" s="26">
        <f t="shared" si="1"/>
        <v>435.4691928</v>
      </c>
      <c r="AB191" s="25">
        <v>0.0357</v>
      </c>
      <c r="AC191" s="14">
        <f t="shared" si="2"/>
        <v>-0.01297226046</v>
      </c>
      <c r="AD191" s="27">
        <f t="shared" si="3"/>
        <v>0.009983090638</v>
      </c>
      <c r="AE191" s="28" t="str">
        <f t="shared" si="4"/>
        <v>#N/A</v>
      </c>
      <c r="AF191" s="27">
        <f t="shared" si="5"/>
        <v>0.08978414532</v>
      </c>
      <c r="AG191" s="27">
        <f t="shared" si="6"/>
        <v>0.1263876623</v>
      </c>
      <c r="AH191" s="28" t="str">
        <f t="shared" si="7"/>
        <v>#N/A</v>
      </c>
      <c r="AI191" s="27">
        <f t="shared" si="8"/>
        <v>0.1286088644</v>
      </c>
      <c r="AJ191" s="27">
        <f t="shared" si="9"/>
        <v>0.2047595158</v>
      </c>
      <c r="AK191" s="27">
        <f t="shared" si="10"/>
        <v>0.5559206779</v>
      </c>
      <c r="AL191" s="27">
        <f t="shared" si="11"/>
        <v>0.3132615716</v>
      </c>
      <c r="AM191" s="28" t="str">
        <f t="shared" si="12"/>
        <v>#N/A</v>
      </c>
      <c r="AN191" s="27">
        <f t="shared" si="13"/>
        <v>0.164542032</v>
      </c>
      <c r="AO191" s="27">
        <f t="shared" si="14"/>
        <v>0.2166468438</v>
      </c>
      <c r="AP191" s="27">
        <f t="shared" si="15"/>
        <v>1.363193016</v>
      </c>
      <c r="AQ191" s="27">
        <f t="shared" si="16"/>
        <v>0.4100183466</v>
      </c>
      <c r="AR191" s="28" t="str">
        <f t="shared" si="17"/>
        <v>#N/A</v>
      </c>
      <c r="AS191" s="27">
        <f t="shared" si="18"/>
        <v>0.1889412445</v>
      </c>
      <c r="AT191" s="27">
        <f t="shared" si="19"/>
        <v>0.2177213282</v>
      </c>
      <c r="AU191" s="27">
        <f t="shared" si="20"/>
        <v>0.6911556224</v>
      </c>
      <c r="AV191" s="27">
        <f t="shared" si="21"/>
        <v>0.6106099196</v>
      </c>
      <c r="AW191" s="28" t="str">
        <f t="shared" si="22"/>
        <v>#N/A</v>
      </c>
      <c r="AX191" s="27">
        <f t="shared" si="23"/>
        <v>0.1922492709</v>
      </c>
      <c r="AY191" s="27">
        <f t="shared" si="24"/>
        <v>0.2169080887</v>
      </c>
    </row>
    <row r="192" ht="15.75" customHeight="1">
      <c r="Y192" s="24">
        <v>43739.0</v>
      </c>
      <c r="Z192" s="25">
        <v>0.001</v>
      </c>
      <c r="AA192" s="26">
        <f t="shared" si="1"/>
        <v>445.7462657</v>
      </c>
      <c r="AB192" s="25">
        <v>0.0236</v>
      </c>
      <c r="AC192" s="14">
        <f t="shared" si="2"/>
        <v>0</v>
      </c>
      <c r="AD192" s="27">
        <f t="shared" si="3"/>
        <v>0.009983090638</v>
      </c>
      <c r="AE192" s="28" t="str">
        <f t="shared" si="4"/>
        <v>#N/A</v>
      </c>
      <c r="AF192" s="27">
        <f t="shared" si="5"/>
        <v>0.08978414532</v>
      </c>
      <c r="AG192" s="27">
        <f t="shared" si="6"/>
        <v>0.1263876623</v>
      </c>
      <c r="AH192" s="28" t="str">
        <f t="shared" si="7"/>
        <v>#N/A</v>
      </c>
      <c r="AI192" s="27">
        <f t="shared" si="8"/>
        <v>0.1286088644</v>
      </c>
      <c r="AJ192" s="27">
        <f t="shared" si="9"/>
        <v>0.2047595158</v>
      </c>
      <c r="AK192" s="27">
        <f t="shared" si="10"/>
        <v>0.5364865047</v>
      </c>
      <c r="AL192" s="27">
        <f t="shared" si="11"/>
        <v>0.3132615716</v>
      </c>
      <c r="AM192" s="28" t="str">
        <f t="shared" si="12"/>
        <v>#N/A</v>
      </c>
      <c r="AN192" s="27">
        <f t="shared" si="13"/>
        <v>0.1637487855</v>
      </c>
      <c r="AO192" s="27">
        <f t="shared" si="14"/>
        <v>0.2166468438</v>
      </c>
      <c r="AP192" s="27">
        <f t="shared" si="15"/>
        <v>1.532656257</v>
      </c>
      <c r="AQ192" s="27">
        <f t="shared" si="16"/>
        <v>0.4100183466</v>
      </c>
      <c r="AR192" s="28" t="str">
        <f t="shared" si="17"/>
        <v>#N/A</v>
      </c>
      <c r="AS192" s="27">
        <f t="shared" si="18"/>
        <v>0.1877892114</v>
      </c>
      <c r="AT192" s="27">
        <f t="shared" si="19"/>
        <v>0.2177213282</v>
      </c>
      <c r="AU192" s="27">
        <f t="shared" si="20"/>
        <v>0.6433945188</v>
      </c>
      <c r="AV192" s="27">
        <f t="shared" si="21"/>
        <v>0.6106099196</v>
      </c>
      <c r="AW192" s="28" t="str">
        <f t="shared" si="22"/>
        <v>#N/A</v>
      </c>
      <c r="AX192" s="27">
        <f t="shared" si="23"/>
        <v>0.1915378945</v>
      </c>
      <c r="AY192" s="27">
        <f t="shared" si="24"/>
        <v>0.2169080887</v>
      </c>
    </row>
    <row r="193" ht="15.75" customHeight="1">
      <c r="Y193" s="24">
        <v>43770.0</v>
      </c>
      <c r="Z193" s="40">
        <v>0.0051</v>
      </c>
      <c r="AA193" s="26">
        <f t="shared" si="1"/>
        <v>449.9594934</v>
      </c>
      <c r="AB193" s="42">
        <v>0.0094520761685999</v>
      </c>
      <c r="AC193" s="14">
        <f t="shared" si="2"/>
        <v>0</v>
      </c>
      <c r="AD193" s="27">
        <f t="shared" si="3"/>
        <v>0.009983090638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480.7737379</v>
      </c>
      <c r="AB194" s="42">
        <v>0.0684822634957527</v>
      </c>
      <c r="AC194" s="14">
        <f t="shared" si="2"/>
        <v>0</v>
      </c>
      <c r="AD194" s="27">
        <f t="shared" si="3"/>
        <v>0.009983090638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472.9381614</v>
      </c>
      <c r="AB195" s="42">
        <v>-0.0162978465023116</v>
      </c>
      <c r="AC195" s="14">
        <f t="shared" si="2"/>
        <v>-0.0162978465</v>
      </c>
      <c r="AD195" s="27">
        <f t="shared" si="3"/>
        <v>0.009983090638</v>
      </c>
      <c r="AE195" s="28">
        <f t="shared" si="4"/>
        <v>-0.0162978465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F7D9"/>
    <pageSetUpPr/>
  </sheetPr>
  <sheetViews>
    <sheetView showGridLines="0" workbookViewId="0"/>
  </sheetViews>
  <sheetFormatPr customHeight="1" defaultColWidth="14.43" defaultRowHeight="15.0"/>
  <cols>
    <col customWidth="1" min="1" max="1" width="4.71"/>
    <col customWidth="1" min="2" max="23" width="8.71"/>
    <col customWidth="1" min="24" max="24" width="4.71"/>
    <col customWidth="1" min="25" max="25" width="8.71"/>
    <col customWidth="1" min="26" max="27" width="8.14"/>
    <col customWidth="1" min="28" max="39" width="8.71"/>
    <col customWidth="1" min="40" max="40" width="11.57"/>
    <col customWidth="1" min="41" max="41" width="9.57"/>
    <col customWidth="1" min="42" max="51" width="8.71"/>
  </cols>
  <sheetData>
    <row r="1">
      <c r="AC1" s="14"/>
    </row>
    <row r="2">
      <c r="Y2" s="15" t="s">
        <v>24</v>
      </c>
      <c r="Z2" s="16" t="s">
        <v>9</v>
      </c>
      <c r="AA2" s="17">
        <v>100.0</v>
      </c>
      <c r="AB2" s="18" t="s">
        <v>2</v>
      </c>
      <c r="AC2" s="18" t="s">
        <v>25</v>
      </c>
      <c r="AD2" s="19" t="s">
        <v>26</v>
      </c>
      <c r="AE2" s="20" t="s">
        <v>27</v>
      </c>
      <c r="AH2" s="21" t="s">
        <v>28</v>
      </c>
      <c r="AI2" s="22" t="s">
        <v>28</v>
      </c>
      <c r="AJ2" s="22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</row>
    <row r="3">
      <c r="Y3" s="24">
        <v>37987.0</v>
      </c>
      <c r="Z3" s="25">
        <v>0.0076</v>
      </c>
      <c r="AA3" s="26">
        <f t="shared" ref="AA3:AA195" si="1">AA2*(1+AB3)</f>
        <v>101.26</v>
      </c>
      <c r="AB3" s="25">
        <v>0.0126</v>
      </c>
      <c r="AC3" s="14">
        <f t="shared" ref="AC3:AC195" si="2">AA3/MAX($AA$3:AA3)-1</f>
        <v>0</v>
      </c>
      <c r="AD3" s="27">
        <f t="shared" ref="AD3:AD195" si="3">AVERAGE($AB$3:$AB$196)</f>
        <v>0.008976683938</v>
      </c>
      <c r="AE3" s="43">
        <v>0.0</v>
      </c>
      <c r="AH3" s="29" t="str">
        <f>"Evolução de R$ 100: " &amp; $AB$2</f>
        <v>Evolução de R$ 100: CDI</v>
      </c>
      <c r="AI3" t="str">
        <f>"Evolução de R$ 100: " &amp; $AF$2</f>
        <v>Evolução de R$ 100: </v>
      </c>
    </row>
    <row r="4">
      <c r="Y4" s="24">
        <v>38018.0</v>
      </c>
      <c r="Z4" s="25">
        <v>0.0061</v>
      </c>
      <c r="AA4" s="26">
        <f t="shared" si="1"/>
        <v>102.353608</v>
      </c>
      <c r="AB4" s="25">
        <v>0.0108</v>
      </c>
      <c r="AC4" s="14">
        <f t="shared" si="2"/>
        <v>0</v>
      </c>
      <c r="AD4" s="27">
        <f t="shared" si="3"/>
        <v>0.008976683938</v>
      </c>
      <c r="AE4" s="28" t="str">
        <f t="shared" ref="AE4:AE195" si="4">IF(AB4&lt;0,AB4,NA())</f>
        <v>#N/A</v>
      </c>
      <c r="AH4" s="29" t="str">
        <f>"Retorno Mensal: "&amp; $AB$2</f>
        <v>Retorno Mensal: CDI</v>
      </c>
      <c r="AI4" t="str">
        <f>"Retorno Mensal: "&amp; $AF$2</f>
        <v>Retorno Mensal: </v>
      </c>
    </row>
    <row r="5">
      <c r="Y5" s="24">
        <v>38047.0</v>
      </c>
      <c r="Z5" s="25">
        <v>0.0047</v>
      </c>
      <c r="AA5" s="26">
        <f t="shared" si="1"/>
        <v>103.7558524</v>
      </c>
      <c r="AB5" s="25">
        <v>0.0137</v>
      </c>
      <c r="AC5" s="14">
        <f t="shared" si="2"/>
        <v>0</v>
      </c>
      <c r="AD5" s="27">
        <f t="shared" si="3"/>
        <v>0.008976683938</v>
      </c>
      <c r="AE5" s="28" t="str">
        <f t="shared" si="4"/>
        <v>#N/A</v>
      </c>
      <c r="AH5" s="29" t="str">
        <f>"Retorno em 12 meses corridos: " &amp; $AB$2</f>
        <v>Retorno em 12 meses corridos: CDI</v>
      </c>
      <c r="AI5" t="str">
        <f>"Retorno em 12 meses corridos: " &amp; $AF$2</f>
        <v>Retorno em 12 meses corridos: </v>
      </c>
    </row>
    <row r="6">
      <c r="Y6" s="24">
        <v>38078.0</v>
      </c>
      <c r="Z6" s="25">
        <v>0.0037</v>
      </c>
      <c r="AA6" s="26">
        <f t="shared" si="1"/>
        <v>104.9697959</v>
      </c>
      <c r="AB6" s="25">
        <v>0.0117</v>
      </c>
      <c r="AC6" s="14">
        <f t="shared" si="2"/>
        <v>0</v>
      </c>
      <c r="AD6" s="27">
        <f t="shared" si="3"/>
        <v>0.008976683938</v>
      </c>
      <c r="AE6" s="28" t="str">
        <f t="shared" si="4"/>
        <v>#N/A</v>
      </c>
      <c r="AH6" s="29" t="str">
        <f>"Risco em 12 meses corridos: "&amp; $AB$2</f>
        <v>Risco em 12 meses corridos: CDI</v>
      </c>
      <c r="AI6" t="str">
        <f>"Risco em 12 meses corridos: "&amp; $AF$2</f>
        <v>Risco em 12 meses corridos: </v>
      </c>
    </row>
    <row r="7">
      <c r="Y7" s="24">
        <v>38108.0</v>
      </c>
      <c r="Z7" s="25">
        <v>0.0051</v>
      </c>
      <c r="AA7" s="26">
        <f t="shared" si="1"/>
        <v>106.2504274</v>
      </c>
      <c r="AB7" s="25">
        <v>0.0122</v>
      </c>
      <c r="AC7" s="14">
        <f t="shared" si="2"/>
        <v>0</v>
      </c>
      <c r="AD7" s="27">
        <f t="shared" si="3"/>
        <v>0.008976683938</v>
      </c>
      <c r="AE7" s="28" t="str">
        <f t="shared" si="4"/>
        <v>#N/A</v>
      </c>
    </row>
    <row r="8">
      <c r="Y8" s="24">
        <v>38139.0</v>
      </c>
      <c r="Z8" s="25">
        <v>0.0071</v>
      </c>
      <c r="AA8" s="26">
        <f t="shared" si="1"/>
        <v>107.5466826</v>
      </c>
      <c r="AB8" s="25">
        <v>0.0122</v>
      </c>
      <c r="AC8" s="14">
        <f t="shared" si="2"/>
        <v>0</v>
      </c>
      <c r="AD8" s="27">
        <f t="shared" si="3"/>
        <v>0.008976683938</v>
      </c>
      <c r="AE8" s="28" t="str">
        <f t="shared" si="4"/>
        <v>#N/A</v>
      </c>
    </row>
    <row r="9">
      <c r="X9" s="30"/>
      <c r="Y9" s="24">
        <v>38169.0</v>
      </c>
      <c r="Z9" s="25">
        <v>0.0091</v>
      </c>
      <c r="AA9" s="26">
        <f t="shared" si="1"/>
        <v>108.9232802</v>
      </c>
      <c r="AB9" s="25">
        <v>0.0128</v>
      </c>
      <c r="AC9" s="14">
        <f t="shared" si="2"/>
        <v>0</v>
      </c>
      <c r="AD9" s="27">
        <f t="shared" si="3"/>
        <v>0.008976683938</v>
      </c>
      <c r="AE9" s="28" t="str">
        <f t="shared" si="4"/>
        <v>#N/A</v>
      </c>
    </row>
    <row r="10">
      <c r="Y10" s="24">
        <v>38200.0</v>
      </c>
      <c r="Z10" s="25">
        <v>0.0069</v>
      </c>
      <c r="AA10" s="26">
        <f t="shared" si="1"/>
        <v>110.3283905</v>
      </c>
      <c r="AB10" s="25">
        <v>0.0129</v>
      </c>
      <c r="AC10" s="14">
        <f t="shared" si="2"/>
        <v>0</v>
      </c>
      <c r="AD10" s="27">
        <f t="shared" si="3"/>
        <v>0.008976683938</v>
      </c>
      <c r="AE10" s="28" t="str">
        <f t="shared" si="4"/>
        <v>#N/A</v>
      </c>
    </row>
    <row r="11">
      <c r="Y11" s="24">
        <v>38231.0</v>
      </c>
      <c r="Z11" s="25">
        <v>0.0033</v>
      </c>
      <c r="AA11" s="26">
        <f t="shared" si="1"/>
        <v>111.6964625</v>
      </c>
      <c r="AB11" s="25">
        <v>0.0124</v>
      </c>
      <c r="AC11" s="14">
        <f t="shared" si="2"/>
        <v>0</v>
      </c>
      <c r="AD11" s="27">
        <f t="shared" si="3"/>
        <v>0.008976683938</v>
      </c>
      <c r="AE11" s="28" t="str">
        <f t="shared" si="4"/>
        <v>#N/A</v>
      </c>
    </row>
    <row r="12">
      <c r="Y12" s="24">
        <v>38261.0</v>
      </c>
      <c r="Z12" s="25">
        <v>0.0044</v>
      </c>
      <c r="AA12" s="26">
        <f t="shared" si="1"/>
        <v>113.0479897</v>
      </c>
      <c r="AB12" s="25">
        <v>0.0121</v>
      </c>
      <c r="AC12" s="14">
        <f t="shared" si="2"/>
        <v>0</v>
      </c>
      <c r="AD12" s="27">
        <f t="shared" si="3"/>
        <v>0.008976683938</v>
      </c>
      <c r="AE12" s="28" t="str">
        <f t="shared" si="4"/>
        <v>#N/A</v>
      </c>
      <c r="AF12" s="31" t="s">
        <v>29</v>
      </c>
    </row>
    <row r="13">
      <c r="Y13" s="24">
        <v>38292.0</v>
      </c>
      <c r="Z13" s="25">
        <v>0.0069</v>
      </c>
      <c r="AA13" s="26">
        <f t="shared" si="1"/>
        <v>114.4610896</v>
      </c>
      <c r="AB13" s="25">
        <v>0.0125</v>
      </c>
      <c r="AC13" s="14">
        <f t="shared" si="2"/>
        <v>0</v>
      </c>
      <c r="AD13" s="27">
        <f t="shared" si="3"/>
        <v>0.008976683938</v>
      </c>
      <c r="AE13" s="28" t="str">
        <f t="shared" si="4"/>
        <v>#N/A</v>
      </c>
      <c r="AF13" s="32" t="s">
        <v>30</v>
      </c>
      <c r="AG13" s="19" t="s">
        <v>26</v>
      </c>
      <c r="AH13" s="20" t="s">
        <v>27</v>
      </c>
      <c r="AI13" s="20" t="s">
        <v>31</v>
      </c>
      <c r="AJ13" s="19" t="s">
        <v>26</v>
      </c>
      <c r="AL13" s="19"/>
      <c r="AM13" s="33" t="s">
        <v>11</v>
      </c>
      <c r="AN13" s="27">
        <f>SUMPRODUCT(PRODUCT(AB3:AB195+1)-1)</f>
        <v>4.607150306</v>
      </c>
      <c r="AO13" s="34"/>
      <c r="AP13" s="34" t="s">
        <v>32</v>
      </c>
      <c r="AQ13" s="27">
        <f>SUMPRODUCT(PRODUCT(Z3:Z195+1)-1)</f>
        <v>1.389471122</v>
      </c>
    </row>
    <row r="14">
      <c r="Y14" s="24">
        <v>38322.0</v>
      </c>
      <c r="Z14" s="25">
        <v>0.0086</v>
      </c>
      <c r="AA14" s="26">
        <f t="shared" si="1"/>
        <v>116.1551137</v>
      </c>
      <c r="AB14" s="35">
        <v>0.0148</v>
      </c>
      <c r="AC14" s="14">
        <f t="shared" si="2"/>
        <v>0</v>
      </c>
      <c r="AD14" s="27">
        <f t="shared" si="3"/>
        <v>0.008976683938</v>
      </c>
      <c r="AE14" s="28" t="str">
        <f t="shared" si="4"/>
        <v>#N/A</v>
      </c>
      <c r="AF14" s="36">
        <f t="shared" ref="AF14:AF192" si="5">SUMPRODUCT(PRODUCT(AB3:AB14+1)-1)</f>
        <v>0.1615511372</v>
      </c>
      <c r="AG14" s="27">
        <f t="shared" ref="AG14:AG192" si="6">AVERAGE($AF$14:$AF$288)</f>
        <v>0.1150556991</v>
      </c>
      <c r="AH14" s="37" t="str">
        <f t="shared" ref="AH14:AH192" si="7">IF(AF14&lt;0,AF14,NA())</f>
        <v>#N/A</v>
      </c>
      <c r="AI14" s="36">
        <f t="shared" ref="AI14:AI192" si="8">STDEV(AB3:AB14)*SQRT(12)</f>
        <v>0.003437097084</v>
      </c>
      <c r="AJ14" s="27">
        <f t="shared" ref="AJ14:AJ192" si="9">AVERAGE($AI$14:$AI$288)</f>
        <v>0.003284959222</v>
      </c>
      <c r="AK14" s="27"/>
      <c r="AL14" s="19"/>
      <c r="AM14" s="34" t="s">
        <v>33</v>
      </c>
      <c r="AN14" s="27">
        <f>(1+AN13)^(12/COUNTA(AB3:AB288))-1</f>
        <v>0.1131505854</v>
      </c>
      <c r="AO14" s="34"/>
      <c r="AP14" s="34" t="s">
        <v>33</v>
      </c>
      <c r="AQ14" s="27">
        <f>(1+AQ13)^(12/COUNTA(Z3:Z195))-1</f>
        <v>0.05565340921</v>
      </c>
      <c r="AR14" s="27"/>
      <c r="AS14" s="27"/>
      <c r="AT14" s="27"/>
      <c r="AU14" s="27"/>
      <c r="AV14" s="27"/>
      <c r="AW14" s="27"/>
      <c r="AX14" s="27"/>
      <c r="AY14" s="27"/>
    </row>
    <row r="15">
      <c r="Y15" s="24">
        <v>38353.0</v>
      </c>
      <c r="Z15" s="25">
        <v>0.0058</v>
      </c>
      <c r="AA15" s="26">
        <f t="shared" si="1"/>
        <v>117.7580543</v>
      </c>
      <c r="AB15" s="25">
        <v>0.0138</v>
      </c>
      <c r="AC15" s="14">
        <f t="shared" si="2"/>
        <v>0</v>
      </c>
      <c r="AD15" s="27">
        <f t="shared" si="3"/>
        <v>0.008976683938</v>
      </c>
      <c r="AE15" s="28" t="str">
        <f t="shared" si="4"/>
        <v>#N/A</v>
      </c>
      <c r="AF15" s="27">
        <f t="shared" si="5"/>
        <v>0.1629276544</v>
      </c>
      <c r="AG15" s="27">
        <f t="shared" si="6"/>
        <v>0.1150556991</v>
      </c>
      <c r="AH15" s="28" t="str">
        <f t="shared" si="7"/>
        <v>#N/A</v>
      </c>
      <c r="AI15" s="27">
        <f t="shared" si="8"/>
        <v>0.003655506432</v>
      </c>
      <c r="AJ15" s="27">
        <f t="shared" si="9"/>
        <v>0.003284959222</v>
      </c>
      <c r="AK15" s="27"/>
      <c r="AL15" s="19"/>
      <c r="AM15" s="34" t="s">
        <v>34</v>
      </c>
      <c r="AN15" s="27">
        <f>STDEV(AB3:AB195)*SQRT(12)</f>
        <v>0.009624854147</v>
      </c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>
      <c r="Y16" s="24">
        <v>38384.0</v>
      </c>
      <c r="Z16" s="25">
        <v>0.0059</v>
      </c>
      <c r="AA16" s="26">
        <f t="shared" si="1"/>
        <v>119.1947025</v>
      </c>
      <c r="AB16" s="25">
        <v>0.0122</v>
      </c>
      <c r="AC16" s="14">
        <f t="shared" si="2"/>
        <v>0</v>
      </c>
      <c r="AD16" s="27">
        <f t="shared" si="3"/>
        <v>0.008976683938</v>
      </c>
      <c r="AE16" s="28" t="str">
        <f t="shared" si="4"/>
        <v>#N/A</v>
      </c>
      <c r="AF16" s="27">
        <f t="shared" si="5"/>
        <v>0.1645383575</v>
      </c>
      <c r="AG16" s="27">
        <f t="shared" si="6"/>
        <v>0.1150556991</v>
      </c>
      <c r="AH16" s="28" t="str">
        <f t="shared" si="7"/>
        <v>#N/A</v>
      </c>
      <c r="AI16" s="27">
        <f t="shared" si="8"/>
        <v>0.003105859565</v>
      </c>
      <c r="AJ16" s="27">
        <f t="shared" si="9"/>
        <v>0.003284959222</v>
      </c>
      <c r="AK16" s="27"/>
      <c r="AL16" s="19"/>
      <c r="AM16" s="34" t="s">
        <v>35</v>
      </c>
      <c r="AN16" s="27">
        <f>MIN(AC3:AC196)</f>
        <v>0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</row>
    <row r="17">
      <c r="Y17" s="24">
        <v>38412.0</v>
      </c>
      <c r="Z17" s="25">
        <v>0.0061</v>
      </c>
      <c r="AA17" s="26">
        <f t="shared" si="1"/>
        <v>121.006462</v>
      </c>
      <c r="AB17" s="25">
        <v>0.0152</v>
      </c>
      <c r="AC17" s="14">
        <f t="shared" si="2"/>
        <v>0</v>
      </c>
      <c r="AD17" s="27">
        <f t="shared" si="3"/>
        <v>0.008976683938</v>
      </c>
      <c r="AE17" s="28" t="str">
        <f t="shared" si="4"/>
        <v>#N/A</v>
      </c>
      <c r="AF17" s="27">
        <f t="shared" si="5"/>
        <v>0.1662615572</v>
      </c>
      <c r="AG17" s="27">
        <f t="shared" si="6"/>
        <v>0.1150556991</v>
      </c>
      <c r="AH17" s="28" t="str">
        <f t="shared" si="7"/>
        <v>#N/A</v>
      </c>
      <c r="AI17" s="27">
        <f t="shared" si="8"/>
        <v>0.003863112264</v>
      </c>
      <c r="AJ17" s="27">
        <f t="shared" si="9"/>
        <v>0.003284959222</v>
      </c>
      <c r="AK17" s="27"/>
      <c r="AL17" s="19"/>
      <c r="AM17" s="34" t="s">
        <v>36</v>
      </c>
      <c r="AN17" s="27">
        <f>MAX(AB3:AB195)</f>
        <v>0.0165</v>
      </c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>
      <c r="Y18" s="24">
        <v>38443.0</v>
      </c>
      <c r="Z18" s="25">
        <v>0.0087</v>
      </c>
      <c r="AA18" s="26">
        <f t="shared" si="1"/>
        <v>122.7126531</v>
      </c>
      <c r="AB18" s="25">
        <v>0.0141</v>
      </c>
      <c r="AC18" s="14">
        <f t="shared" si="2"/>
        <v>0</v>
      </c>
      <c r="AD18" s="27">
        <f t="shared" si="3"/>
        <v>0.008976683938</v>
      </c>
      <c r="AE18" s="28" t="str">
        <f t="shared" si="4"/>
        <v>#N/A</v>
      </c>
      <c r="AF18" s="27">
        <f t="shared" si="5"/>
        <v>0.1690282151</v>
      </c>
      <c r="AG18" s="27">
        <f t="shared" si="6"/>
        <v>0.1150556991</v>
      </c>
      <c r="AH18" s="28" t="str">
        <f t="shared" si="7"/>
        <v>#N/A</v>
      </c>
      <c r="AI18" s="27">
        <f t="shared" si="8"/>
        <v>0.003794733192</v>
      </c>
      <c r="AJ18" s="27">
        <f t="shared" si="9"/>
        <v>0.003284959222</v>
      </c>
      <c r="AK18" s="27"/>
      <c r="AL18" s="19"/>
      <c r="AM18" s="34" t="s">
        <v>37</v>
      </c>
      <c r="AN18" s="27">
        <f>MIN(AB3:AB195)</f>
        <v>0.0037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</row>
    <row r="19">
      <c r="Y19" s="24">
        <v>38473.0</v>
      </c>
      <c r="Z19" s="25">
        <v>0.0049</v>
      </c>
      <c r="AA19" s="26">
        <f t="shared" si="1"/>
        <v>124.5533429</v>
      </c>
      <c r="AB19" s="25">
        <v>0.015</v>
      </c>
      <c r="AC19" s="14">
        <f t="shared" si="2"/>
        <v>0</v>
      </c>
      <c r="AD19" s="27">
        <f t="shared" si="3"/>
        <v>0.008976683938</v>
      </c>
      <c r="AE19" s="28" t="str">
        <f t="shared" si="4"/>
        <v>#N/A</v>
      </c>
      <c r="AF19" s="27">
        <f t="shared" si="5"/>
        <v>0.1722620414</v>
      </c>
      <c r="AG19" s="27">
        <f t="shared" si="6"/>
        <v>0.1150556991</v>
      </c>
      <c r="AH19" s="28" t="str">
        <f t="shared" si="7"/>
        <v>#N/A</v>
      </c>
      <c r="AI19" s="27">
        <f t="shared" si="8"/>
        <v>0.004091676696</v>
      </c>
      <c r="AJ19" s="27">
        <f t="shared" si="9"/>
        <v>0.003284959222</v>
      </c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>
      <c r="Y20" s="24">
        <v>38504.0</v>
      </c>
      <c r="Z20" s="25">
        <v>-2.0E-4</v>
      </c>
      <c r="AA20" s="26">
        <f t="shared" si="1"/>
        <v>126.5212858</v>
      </c>
      <c r="AB20" s="25">
        <v>0.0158</v>
      </c>
      <c r="AC20" s="14">
        <f t="shared" si="2"/>
        <v>0</v>
      </c>
      <c r="AD20" s="27">
        <f t="shared" si="3"/>
        <v>0.008976683938</v>
      </c>
      <c r="AE20" s="28" t="str">
        <f t="shared" si="4"/>
        <v>#N/A</v>
      </c>
      <c r="AF20" s="27">
        <f t="shared" si="5"/>
        <v>0.1764313195</v>
      </c>
      <c r="AG20" s="27">
        <f t="shared" si="6"/>
        <v>0.1150556991</v>
      </c>
      <c r="AH20" s="28" t="str">
        <f t="shared" si="7"/>
        <v>#N/A</v>
      </c>
      <c r="AI20" s="27">
        <f t="shared" si="8"/>
        <v>0.0045607017</v>
      </c>
      <c r="AJ20" s="27">
        <f t="shared" si="9"/>
        <v>0.003284959222</v>
      </c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</row>
    <row r="21" ht="15.75" customHeight="1">
      <c r="Y21" s="24">
        <v>38534.0</v>
      </c>
      <c r="Z21" s="25">
        <v>0.0025</v>
      </c>
      <c r="AA21" s="26">
        <f t="shared" si="1"/>
        <v>128.4317572</v>
      </c>
      <c r="AB21" s="25">
        <v>0.0151</v>
      </c>
      <c r="AC21" s="14">
        <f t="shared" si="2"/>
        <v>0</v>
      </c>
      <c r="AD21" s="27">
        <f t="shared" si="3"/>
        <v>0.008976683938</v>
      </c>
      <c r="AE21" s="28" t="str">
        <f t="shared" si="4"/>
        <v>#N/A</v>
      </c>
      <c r="AF21" s="27">
        <f t="shared" si="5"/>
        <v>0.1791029151</v>
      </c>
      <c r="AG21" s="27">
        <f t="shared" si="6"/>
        <v>0.1150556991</v>
      </c>
      <c r="AH21" s="28" t="str">
        <f t="shared" si="7"/>
        <v>#N/A</v>
      </c>
      <c r="AI21" s="27">
        <f t="shared" si="8"/>
        <v>0.004680617675</v>
      </c>
      <c r="AJ21" s="27">
        <f t="shared" si="9"/>
        <v>0.003284959222</v>
      </c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</row>
    <row r="22" ht="15.75" customHeight="1">
      <c r="Y22" s="24">
        <v>38565.0</v>
      </c>
      <c r="Z22" s="25">
        <v>0.0017</v>
      </c>
      <c r="AA22" s="26">
        <f t="shared" si="1"/>
        <v>130.5508812</v>
      </c>
      <c r="AB22" s="25">
        <v>0.0165</v>
      </c>
      <c r="AC22" s="14">
        <f t="shared" si="2"/>
        <v>0</v>
      </c>
      <c r="AD22" s="27">
        <f t="shared" si="3"/>
        <v>0.008976683938</v>
      </c>
      <c r="AE22" s="28" t="str">
        <f t="shared" si="4"/>
        <v>#N/A</v>
      </c>
      <c r="AF22" s="27">
        <f t="shared" si="5"/>
        <v>0.1832936255</v>
      </c>
      <c r="AG22" s="27">
        <f t="shared" si="6"/>
        <v>0.1150556991</v>
      </c>
      <c r="AH22" s="28" t="str">
        <f t="shared" si="7"/>
        <v>#N/A</v>
      </c>
      <c r="AI22" s="27">
        <f t="shared" si="8"/>
        <v>0.005253829772</v>
      </c>
      <c r="AJ22" s="27">
        <f t="shared" si="9"/>
        <v>0.003284959222</v>
      </c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</row>
    <row r="23" ht="15.75" customHeight="1">
      <c r="Y23" s="24">
        <v>38596.0</v>
      </c>
      <c r="Z23" s="25">
        <v>0.0035</v>
      </c>
      <c r="AA23" s="26">
        <f t="shared" si="1"/>
        <v>132.5091444</v>
      </c>
      <c r="AB23" s="25">
        <v>0.015</v>
      </c>
      <c r="AC23" s="14">
        <f t="shared" si="2"/>
        <v>0</v>
      </c>
      <c r="AD23" s="27">
        <f t="shared" si="3"/>
        <v>0.008976683938</v>
      </c>
      <c r="AE23" s="28" t="str">
        <f t="shared" si="4"/>
        <v>#N/A</v>
      </c>
      <c r="AF23" s="27">
        <f t="shared" si="5"/>
        <v>0.1863325068</v>
      </c>
      <c r="AG23" s="27">
        <f t="shared" si="6"/>
        <v>0.1150556991</v>
      </c>
      <c r="AH23" s="28" t="str">
        <f t="shared" si="7"/>
        <v>#N/A</v>
      </c>
      <c r="AI23" s="27">
        <f t="shared" si="8"/>
        <v>0.004957547047</v>
      </c>
      <c r="AJ23" s="27">
        <f t="shared" si="9"/>
        <v>0.003284959222</v>
      </c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</row>
    <row r="24" ht="15.75" customHeight="1">
      <c r="Y24" s="24">
        <v>38626.0</v>
      </c>
      <c r="Z24" s="25">
        <v>0.0075</v>
      </c>
      <c r="AA24" s="26">
        <f t="shared" si="1"/>
        <v>134.3642724</v>
      </c>
      <c r="AB24" s="25">
        <v>0.014</v>
      </c>
      <c r="AC24" s="14">
        <f t="shared" si="2"/>
        <v>0</v>
      </c>
      <c r="AD24" s="27">
        <f t="shared" si="3"/>
        <v>0.008976683938</v>
      </c>
      <c r="AE24" s="28" t="str">
        <f t="shared" si="4"/>
        <v>#N/A</v>
      </c>
      <c r="AF24" s="27">
        <f t="shared" si="5"/>
        <v>0.1885595908</v>
      </c>
      <c r="AG24" s="27">
        <f t="shared" si="6"/>
        <v>0.1150556991</v>
      </c>
      <c r="AH24" s="28" t="str">
        <f t="shared" si="7"/>
        <v>#N/A</v>
      </c>
      <c r="AI24" s="27">
        <f t="shared" si="8"/>
        <v>0.004346785646</v>
      </c>
      <c r="AJ24" s="27">
        <f t="shared" si="9"/>
        <v>0.003284959222</v>
      </c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</row>
    <row r="25" ht="15.75" customHeight="1">
      <c r="Y25" s="24">
        <v>38657.0</v>
      </c>
      <c r="Z25" s="25">
        <v>0.0055</v>
      </c>
      <c r="AA25" s="26">
        <f t="shared" si="1"/>
        <v>136.2184994</v>
      </c>
      <c r="AB25" s="25">
        <v>0.0138</v>
      </c>
      <c r="AC25" s="14">
        <f t="shared" si="2"/>
        <v>0</v>
      </c>
      <c r="AD25" s="27">
        <f t="shared" si="3"/>
        <v>0.008976683938</v>
      </c>
      <c r="AE25" s="28" t="str">
        <f t="shared" si="4"/>
        <v>#N/A</v>
      </c>
      <c r="AF25" s="27">
        <f t="shared" si="5"/>
        <v>0.1900856426</v>
      </c>
      <c r="AG25" s="27">
        <f t="shared" si="6"/>
        <v>0.1150556991</v>
      </c>
      <c r="AH25" s="28" t="str">
        <f t="shared" si="7"/>
        <v>#N/A</v>
      </c>
      <c r="AI25" s="27">
        <f t="shared" si="8"/>
        <v>0.003861582342</v>
      </c>
      <c r="AJ25" s="27">
        <f t="shared" si="9"/>
        <v>0.003284959222</v>
      </c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</row>
    <row r="26" ht="15.75" customHeight="1">
      <c r="Y26" s="24">
        <v>38687.0</v>
      </c>
      <c r="Z26" s="25">
        <v>0.0036</v>
      </c>
      <c r="AA26" s="26">
        <f t="shared" si="1"/>
        <v>138.2209113</v>
      </c>
      <c r="AB26" s="35">
        <v>0.0147</v>
      </c>
      <c r="AC26" s="14">
        <f t="shared" si="2"/>
        <v>0</v>
      </c>
      <c r="AD26" s="27">
        <f t="shared" si="3"/>
        <v>0.008976683938</v>
      </c>
      <c r="AE26" s="28" t="str">
        <f t="shared" si="4"/>
        <v>#N/A</v>
      </c>
      <c r="AF26" s="36">
        <f t="shared" si="5"/>
        <v>0.1899683697</v>
      </c>
      <c r="AG26" s="27">
        <f t="shared" si="6"/>
        <v>0.1150556991</v>
      </c>
      <c r="AH26" s="37" t="str">
        <f t="shared" si="7"/>
        <v>#N/A</v>
      </c>
      <c r="AI26" s="36">
        <f t="shared" si="8"/>
        <v>0.003857460304</v>
      </c>
      <c r="AJ26" s="27">
        <f t="shared" si="9"/>
        <v>0.003284959222</v>
      </c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</row>
    <row r="27" ht="15.75" customHeight="1">
      <c r="Y27" s="24">
        <v>38718.0</v>
      </c>
      <c r="Z27" s="25">
        <v>0.0059</v>
      </c>
      <c r="AA27" s="26">
        <f t="shared" si="1"/>
        <v>140.1974703</v>
      </c>
      <c r="AB27" s="25">
        <v>0.0143</v>
      </c>
      <c r="AC27" s="14">
        <f t="shared" si="2"/>
        <v>0</v>
      </c>
      <c r="AD27" s="27">
        <f t="shared" si="3"/>
        <v>0.008976683938</v>
      </c>
      <c r="AE27" s="28" t="str">
        <f t="shared" si="4"/>
        <v>#N/A</v>
      </c>
      <c r="AF27" s="27">
        <f t="shared" si="5"/>
        <v>0.1905552549</v>
      </c>
      <c r="AG27" s="27">
        <f t="shared" si="6"/>
        <v>0.1150556991</v>
      </c>
      <c r="AH27" s="28" t="str">
        <f t="shared" si="7"/>
        <v>#N/A</v>
      </c>
      <c r="AI27" s="27">
        <f t="shared" si="8"/>
        <v>0.003775880391</v>
      </c>
      <c r="AJ27" s="27">
        <f t="shared" si="9"/>
        <v>0.003284959222</v>
      </c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</row>
    <row r="28" ht="15.75" customHeight="1">
      <c r="Y28" s="24">
        <v>38749.0</v>
      </c>
      <c r="Z28" s="25">
        <v>0.0041</v>
      </c>
      <c r="AA28" s="26">
        <f t="shared" si="1"/>
        <v>141.7957215</v>
      </c>
      <c r="AB28" s="25">
        <v>0.0114</v>
      </c>
      <c r="AC28" s="14">
        <f t="shared" si="2"/>
        <v>0</v>
      </c>
      <c r="AD28" s="27">
        <f t="shared" si="3"/>
        <v>0.008976683938</v>
      </c>
      <c r="AE28" s="28" t="str">
        <f t="shared" si="4"/>
        <v>#N/A</v>
      </c>
      <c r="AF28" s="27">
        <f t="shared" si="5"/>
        <v>0.1896142905</v>
      </c>
      <c r="AG28" s="27">
        <f t="shared" si="6"/>
        <v>0.1150556991</v>
      </c>
      <c r="AH28" s="28" t="str">
        <f t="shared" si="7"/>
        <v>#N/A</v>
      </c>
      <c r="AI28" s="27">
        <f t="shared" si="8"/>
        <v>0.004377109881</v>
      </c>
      <c r="AJ28" s="27">
        <f t="shared" si="9"/>
        <v>0.003284959222</v>
      </c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</row>
    <row r="29" ht="15.75" customHeight="1">
      <c r="Y29" s="24">
        <v>38777.0</v>
      </c>
      <c r="Z29" s="25">
        <v>0.0043</v>
      </c>
      <c r="AA29" s="26">
        <f t="shared" si="1"/>
        <v>143.8092207</v>
      </c>
      <c r="AB29" s="25">
        <v>0.0142</v>
      </c>
      <c r="AC29" s="14">
        <f t="shared" si="2"/>
        <v>0</v>
      </c>
      <c r="AD29" s="27">
        <f t="shared" si="3"/>
        <v>0.008976683938</v>
      </c>
      <c r="AE29" s="28" t="str">
        <f t="shared" si="4"/>
        <v>#N/A</v>
      </c>
      <c r="AF29" s="27">
        <f t="shared" si="5"/>
        <v>0.1884424876</v>
      </c>
      <c r="AG29" s="27">
        <f t="shared" si="6"/>
        <v>0.1150556991</v>
      </c>
      <c r="AH29" s="28" t="str">
        <f t="shared" si="7"/>
        <v>#N/A</v>
      </c>
      <c r="AI29" s="27">
        <f t="shared" si="8"/>
        <v>0.004335372481</v>
      </c>
      <c r="AJ29" s="27">
        <f t="shared" si="9"/>
        <v>0.003284959222</v>
      </c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</row>
    <row r="30" ht="15.75" customHeight="1">
      <c r="Y30" s="24">
        <v>38808.0</v>
      </c>
      <c r="Z30" s="25">
        <v>0.0021</v>
      </c>
      <c r="AA30" s="26">
        <f t="shared" si="1"/>
        <v>145.3623603</v>
      </c>
      <c r="AB30" s="25">
        <v>0.0108</v>
      </c>
      <c r="AC30" s="14">
        <f t="shared" si="2"/>
        <v>0</v>
      </c>
      <c r="AD30" s="27">
        <f t="shared" si="3"/>
        <v>0.008976683938</v>
      </c>
      <c r="AE30" s="28" t="str">
        <f t="shared" si="4"/>
        <v>#N/A</v>
      </c>
      <c r="AF30" s="27">
        <f t="shared" si="5"/>
        <v>0.1845751567</v>
      </c>
      <c r="AG30" s="27">
        <f t="shared" si="6"/>
        <v>0.1150556991</v>
      </c>
      <c r="AH30" s="28" t="str">
        <f t="shared" si="7"/>
        <v>#N/A</v>
      </c>
      <c r="AI30" s="27">
        <f t="shared" si="8"/>
        <v>0.005701355501</v>
      </c>
      <c r="AJ30" s="27">
        <f t="shared" si="9"/>
        <v>0.003284959222</v>
      </c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</row>
    <row r="31" ht="15.75" customHeight="1">
      <c r="Y31" s="24">
        <v>38838.0</v>
      </c>
      <c r="Z31" s="25">
        <v>0.001</v>
      </c>
      <c r="AA31" s="26">
        <f t="shared" si="1"/>
        <v>147.2229985</v>
      </c>
      <c r="AB31" s="25">
        <v>0.0128</v>
      </c>
      <c r="AC31" s="14">
        <f t="shared" si="2"/>
        <v>0</v>
      </c>
      <c r="AD31" s="27">
        <f t="shared" si="3"/>
        <v>0.008976683938</v>
      </c>
      <c r="AE31" s="28" t="str">
        <f t="shared" si="4"/>
        <v>#N/A</v>
      </c>
      <c r="AF31" s="27">
        <f t="shared" si="5"/>
        <v>0.1820076047</v>
      </c>
      <c r="AG31" s="27">
        <f t="shared" si="6"/>
        <v>0.1150556991</v>
      </c>
      <c r="AH31" s="28" t="str">
        <f t="shared" si="7"/>
        <v>#N/A</v>
      </c>
      <c r="AI31" s="27">
        <f t="shared" si="8"/>
        <v>0.005795295898</v>
      </c>
      <c r="AJ31" s="27">
        <f t="shared" si="9"/>
        <v>0.003284959222</v>
      </c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</row>
    <row r="32" ht="15.75" customHeight="1">
      <c r="Y32" s="24">
        <v>38869.0</v>
      </c>
      <c r="Z32" s="25">
        <v>-0.0021</v>
      </c>
      <c r="AA32" s="26">
        <f t="shared" si="1"/>
        <v>148.9602299</v>
      </c>
      <c r="AB32" s="25">
        <v>0.0118</v>
      </c>
      <c r="AC32" s="14">
        <f t="shared" si="2"/>
        <v>0</v>
      </c>
      <c r="AD32" s="27">
        <f t="shared" si="3"/>
        <v>0.008976683938</v>
      </c>
      <c r="AE32" s="28" t="str">
        <f t="shared" si="4"/>
        <v>#N/A</v>
      </c>
      <c r="AF32" s="27">
        <f t="shared" si="5"/>
        <v>0.1773531152</v>
      </c>
      <c r="AG32" s="27">
        <f t="shared" si="6"/>
        <v>0.1150556991</v>
      </c>
      <c r="AH32" s="28" t="str">
        <f t="shared" si="7"/>
        <v>#N/A</v>
      </c>
      <c r="AI32" s="27">
        <f t="shared" si="8"/>
        <v>0.005845277814</v>
      </c>
      <c r="AJ32" s="27">
        <f t="shared" si="9"/>
        <v>0.003284959222</v>
      </c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</row>
    <row r="33" ht="15.75" customHeight="1">
      <c r="Y33" s="24">
        <v>38899.0</v>
      </c>
      <c r="Z33" s="25">
        <v>0.0019</v>
      </c>
      <c r="AA33" s="26">
        <f t="shared" si="1"/>
        <v>150.7030646</v>
      </c>
      <c r="AB33" s="25">
        <v>0.0117</v>
      </c>
      <c r="AC33" s="14">
        <f t="shared" si="2"/>
        <v>0</v>
      </c>
      <c r="AD33" s="27">
        <f t="shared" si="3"/>
        <v>0.008976683938</v>
      </c>
      <c r="AE33" s="28" t="str">
        <f t="shared" si="4"/>
        <v>#N/A</v>
      </c>
      <c r="AF33" s="27">
        <f t="shared" si="5"/>
        <v>0.1734096607</v>
      </c>
      <c r="AG33" s="27">
        <f t="shared" si="6"/>
        <v>0.1150556991</v>
      </c>
      <c r="AH33" s="28" t="str">
        <f t="shared" si="7"/>
        <v>#N/A</v>
      </c>
      <c r="AI33" s="27">
        <f t="shared" si="8"/>
        <v>0.005944898501</v>
      </c>
      <c r="AJ33" s="27">
        <f t="shared" si="9"/>
        <v>0.003284959222</v>
      </c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</row>
    <row r="34" ht="15.75" customHeight="1">
      <c r="Y34" s="24">
        <v>38930.0</v>
      </c>
      <c r="Z34" s="25">
        <v>5.0E-4</v>
      </c>
      <c r="AA34" s="26">
        <f t="shared" si="1"/>
        <v>152.5868529</v>
      </c>
      <c r="AB34" s="25">
        <v>0.0125</v>
      </c>
      <c r="AC34" s="14">
        <f t="shared" si="2"/>
        <v>0</v>
      </c>
      <c r="AD34" s="27">
        <f t="shared" si="3"/>
        <v>0.008976683938</v>
      </c>
      <c r="AE34" s="28" t="str">
        <f t="shared" si="4"/>
        <v>#N/A</v>
      </c>
      <c r="AF34" s="27">
        <f t="shared" si="5"/>
        <v>0.16879221</v>
      </c>
      <c r="AG34" s="27">
        <f t="shared" si="6"/>
        <v>0.1150556991</v>
      </c>
      <c r="AH34" s="28" t="str">
        <f t="shared" si="7"/>
        <v>#N/A</v>
      </c>
      <c r="AI34" s="27">
        <f t="shared" si="8"/>
        <v>0.004942947225</v>
      </c>
      <c r="AJ34" s="27">
        <f t="shared" si="9"/>
        <v>0.003284959222</v>
      </c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</row>
    <row r="35" ht="15.75" customHeight="1">
      <c r="Y35" s="24">
        <v>38961.0</v>
      </c>
      <c r="Z35" s="25">
        <v>0.0021</v>
      </c>
      <c r="AA35" s="26">
        <f t="shared" si="1"/>
        <v>154.1890149</v>
      </c>
      <c r="AB35" s="25">
        <v>0.0105</v>
      </c>
      <c r="AC35" s="14">
        <f t="shared" si="2"/>
        <v>0</v>
      </c>
      <c r="AD35" s="27">
        <f t="shared" si="3"/>
        <v>0.008976683938</v>
      </c>
      <c r="AE35" s="28" t="str">
        <f t="shared" si="4"/>
        <v>#N/A</v>
      </c>
      <c r="AF35" s="27">
        <f t="shared" si="5"/>
        <v>0.1636103727</v>
      </c>
      <c r="AG35" s="27">
        <f t="shared" si="6"/>
        <v>0.1150556991</v>
      </c>
      <c r="AH35" s="28" t="str">
        <f t="shared" si="7"/>
        <v>#N/A</v>
      </c>
      <c r="AI35" s="27">
        <f t="shared" si="8"/>
        <v>0.005085719758</v>
      </c>
      <c r="AJ35" s="27">
        <f t="shared" si="9"/>
        <v>0.003284959222</v>
      </c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</row>
    <row r="36" ht="15.75" customHeight="1">
      <c r="Y36" s="24">
        <v>38991.0</v>
      </c>
      <c r="Z36" s="25">
        <v>0.0033</v>
      </c>
      <c r="AA36" s="26">
        <f t="shared" si="1"/>
        <v>155.8696751</v>
      </c>
      <c r="AB36" s="25">
        <v>0.0109</v>
      </c>
      <c r="AC36" s="14">
        <f t="shared" si="2"/>
        <v>0</v>
      </c>
      <c r="AD36" s="27">
        <f t="shared" si="3"/>
        <v>0.008976683938</v>
      </c>
      <c r="AE36" s="28" t="str">
        <f t="shared" si="4"/>
        <v>#N/A</v>
      </c>
      <c r="AF36" s="27">
        <f t="shared" si="5"/>
        <v>0.1600529839</v>
      </c>
      <c r="AG36" s="27">
        <f t="shared" si="6"/>
        <v>0.1150556991</v>
      </c>
      <c r="AH36" s="28" t="str">
        <f t="shared" si="7"/>
        <v>#N/A</v>
      </c>
      <c r="AI36" s="27">
        <f t="shared" si="8"/>
        <v>0.005170897583</v>
      </c>
      <c r="AJ36" s="27">
        <f t="shared" si="9"/>
        <v>0.003284959222</v>
      </c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</row>
    <row r="37" ht="15.75" customHeight="1">
      <c r="Y37" s="24">
        <v>39022.0</v>
      </c>
      <c r="Z37" s="25">
        <v>0.0031</v>
      </c>
      <c r="AA37" s="26">
        <f t="shared" si="1"/>
        <v>157.4595458</v>
      </c>
      <c r="AB37" s="25">
        <v>0.0102</v>
      </c>
      <c r="AC37" s="14">
        <f t="shared" si="2"/>
        <v>0</v>
      </c>
      <c r="AD37" s="27">
        <f t="shared" si="3"/>
        <v>0.008976683938</v>
      </c>
      <c r="AE37" s="28" t="str">
        <f t="shared" si="4"/>
        <v>#N/A</v>
      </c>
      <c r="AF37" s="27">
        <f t="shared" si="5"/>
        <v>0.1559336401</v>
      </c>
      <c r="AG37" s="27">
        <f t="shared" si="6"/>
        <v>0.1150556991</v>
      </c>
      <c r="AH37" s="28" t="str">
        <f t="shared" si="7"/>
        <v>#N/A</v>
      </c>
      <c r="AI37" s="27">
        <f t="shared" si="8"/>
        <v>0.005393935989</v>
      </c>
      <c r="AJ37" s="27">
        <f t="shared" si="9"/>
        <v>0.003284959222</v>
      </c>
      <c r="AK37" s="31" t="s">
        <v>38</v>
      </c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</row>
    <row r="38" ht="15.75" customHeight="1">
      <c r="Y38" s="24">
        <v>39052.0</v>
      </c>
      <c r="Z38" s="25">
        <v>0.0048</v>
      </c>
      <c r="AA38" s="26">
        <f t="shared" si="1"/>
        <v>159.0026494</v>
      </c>
      <c r="AB38" s="35">
        <v>0.0098</v>
      </c>
      <c r="AC38" s="14">
        <f t="shared" si="2"/>
        <v>0</v>
      </c>
      <c r="AD38" s="27">
        <f t="shared" si="3"/>
        <v>0.008976683938</v>
      </c>
      <c r="AE38" s="28" t="str">
        <f t="shared" si="4"/>
        <v>#N/A</v>
      </c>
      <c r="AF38" s="36">
        <f t="shared" si="5"/>
        <v>0.150351621</v>
      </c>
      <c r="AG38" s="27">
        <f t="shared" si="6"/>
        <v>0.1150556991</v>
      </c>
      <c r="AH38" s="37" t="str">
        <f t="shared" si="7"/>
        <v>#N/A</v>
      </c>
      <c r="AI38" s="36">
        <f t="shared" si="8"/>
        <v>0.005083574262</v>
      </c>
      <c r="AJ38" s="27">
        <f t="shared" si="9"/>
        <v>0.003284959222</v>
      </c>
      <c r="AK38" s="32" t="s">
        <v>30</v>
      </c>
      <c r="AL38" s="19" t="s">
        <v>26</v>
      </c>
      <c r="AM38" s="38" t="s">
        <v>27</v>
      </c>
      <c r="AN38" s="20" t="s">
        <v>31</v>
      </c>
      <c r="AO38" s="19" t="s">
        <v>26</v>
      </c>
    </row>
    <row r="39" ht="15.75" customHeight="1">
      <c r="Y39" s="24">
        <v>39083.0</v>
      </c>
      <c r="Z39" s="25">
        <v>0.0044</v>
      </c>
      <c r="AA39" s="26">
        <f t="shared" si="1"/>
        <v>160.719878</v>
      </c>
      <c r="AB39" s="25">
        <v>0.0108</v>
      </c>
      <c r="AC39" s="14">
        <f t="shared" si="2"/>
        <v>0</v>
      </c>
      <c r="AD39" s="27">
        <f t="shared" si="3"/>
        <v>0.008976683938</v>
      </c>
      <c r="AE39" s="28" t="str">
        <f t="shared" si="4"/>
        <v>#N/A</v>
      </c>
      <c r="AF39" s="27">
        <f t="shared" si="5"/>
        <v>0.1463821537</v>
      </c>
      <c r="AG39" s="27">
        <f t="shared" si="6"/>
        <v>0.1150556991</v>
      </c>
      <c r="AH39" s="28" t="str">
        <f t="shared" si="7"/>
        <v>#N/A</v>
      </c>
      <c r="AI39" s="27">
        <f t="shared" si="8"/>
        <v>0.00430770979</v>
      </c>
      <c r="AJ39" s="27">
        <f t="shared" si="9"/>
        <v>0.003284959222</v>
      </c>
      <c r="AK39" s="27">
        <f t="shared" ref="AK39:AK192" si="10">SUMPRODUCT(PRODUCT(AB3:AB38+1)-1)</f>
        <v>0.5900264937</v>
      </c>
      <c r="AL39" s="27">
        <f t="shared" ref="AL39:AL192" si="11">AVERAGE($AK$39:$AK$281)</f>
        <v>0.3837587893</v>
      </c>
      <c r="AM39" s="28" t="str">
        <f t="shared" ref="AM39:AM192" si="12">IF(AK39&lt;0,AK39,NA())</f>
        <v>#N/A</v>
      </c>
      <c r="AN39" s="27">
        <f t="shared" ref="AN39:AN192" si="13">STDEV(AB3:AB38)*SQRT(12)</f>
        <v>0.005860667929</v>
      </c>
      <c r="AO39" s="27">
        <f t="shared" ref="AO39:AO192" si="14">AVERAGE($AN$39:$AN$288)</f>
        <v>0.00576494839</v>
      </c>
      <c r="AP39" s="27"/>
      <c r="AQ39" s="27"/>
      <c r="AR39" s="27"/>
      <c r="AS39" s="27"/>
      <c r="AT39" s="27"/>
      <c r="AU39" s="27"/>
      <c r="AV39" s="27"/>
      <c r="AW39" s="27"/>
      <c r="AX39" s="27"/>
      <c r="AY39" s="27"/>
    </row>
    <row r="40" ht="15.75" customHeight="1">
      <c r="Y40" s="24">
        <v>39114.0</v>
      </c>
      <c r="Z40" s="25">
        <v>0.0044</v>
      </c>
      <c r="AA40" s="26">
        <f t="shared" si="1"/>
        <v>162.1181409</v>
      </c>
      <c r="AB40" s="25">
        <v>0.0087</v>
      </c>
      <c r="AC40" s="14">
        <f t="shared" si="2"/>
        <v>0</v>
      </c>
      <c r="AD40" s="27">
        <f t="shared" si="3"/>
        <v>0.008976683938</v>
      </c>
      <c r="AE40" s="28" t="str">
        <f t="shared" si="4"/>
        <v>#N/A</v>
      </c>
      <c r="AF40" s="27">
        <f t="shared" si="5"/>
        <v>0.1433218098</v>
      </c>
      <c r="AG40" s="27">
        <f t="shared" si="6"/>
        <v>0.1150556991</v>
      </c>
      <c r="AH40" s="28" t="str">
        <f t="shared" si="7"/>
        <v>#N/A</v>
      </c>
      <c r="AI40" s="27">
        <f t="shared" si="8"/>
        <v>0.005112818116</v>
      </c>
      <c r="AJ40" s="27">
        <f t="shared" si="9"/>
        <v>0.003284959222</v>
      </c>
      <c r="AK40" s="27">
        <f t="shared" si="10"/>
        <v>0.5872000591</v>
      </c>
      <c r="AL40" s="27">
        <f t="shared" si="11"/>
        <v>0.3837587893</v>
      </c>
      <c r="AM40" s="28" t="str">
        <f t="shared" si="12"/>
        <v>#N/A</v>
      </c>
      <c r="AN40" s="27">
        <f t="shared" si="13"/>
        <v>0.005989991653</v>
      </c>
      <c r="AO40" s="27">
        <f t="shared" si="14"/>
        <v>0.00576494839</v>
      </c>
      <c r="AP40" s="27"/>
      <c r="AQ40" s="27"/>
      <c r="AR40" s="27"/>
      <c r="AS40" s="27"/>
      <c r="AT40" s="27"/>
      <c r="AU40" s="27"/>
      <c r="AV40" s="27"/>
      <c r="AW40" s="27"/>
      <c r="AX40" s="27"/>
      <c r="AY40" s="27"/>
    </row>
    <row r="41" ht="15.75" customHeight="1">
      <c r="Y41" s="24">
        <v>39142.0</v>
      </c>
      <c r="Z41" s="25">
        <v>0.0037</v>
      </c>
      <c r="AA41" s="26">
        <f t="shared" si="1"/>
        <v>163.8203814</v>
      </c>
      <c r="AB41" s="25">
        <v>0.0105</v>
      </c>
      <c r="AC41" s="14">
        <f t="shared" si="2"/>
        <v>0</v>
      </c>
      <c r="AD41" s="27">
        <f t="shared" si="3"/>
        <v>0.008976683938</v>
      </c>
      <c r="AE41" s="28" t="str">
        <f t="shared" si="4"/>
        <v>#N/A</v>
      </c>
      <c r="AF41" s="27">
        <f t="shared" si="5"/>
        <v>0.1391507482</v>
      </c>
      <c r="AG41" s="27">
        <f t="shared" si="6"/>
        <v>0.1150556991</v>
      </c>
      <c r="AH41" s="28" t="str">
        <f t="shared" si="7"/>
        <v>#N/A</v>
      </c>
      <c r="AI41" s="27">
        <f t="shared" si="8"/>
        <v>0.003976750615</v>
      </c>
      <c r="AJ41" s="27">
        <f t="shared" si="9"/>
        <v>0.003284959222</v>
      </c>
      <c r="AK41" s="27">
        <f t="shared" si="10"/>
        <v>0.583902552</v>
      </c>
      <c r="AL41" s="27">
        <f t="shared" si="11"/>
        <v>0.3837587893</v>
      </c>
      <c r="AM41" s="28" t="str">
        <f t="shared" si="12"/>
        <v>#N/A</v>
      </c>
      <c r="AN41" s="27">
        <f t="shared" si="13"/>
        <v>0.006355942102</v>
      </c>
      <c r="AO41" s="27">
        <f t="shared" si="14"/>
        <v>0.00576494839</v>
      </c>
      <c r="AP41" s="27"/>
      <c r="AQ41" s="27"/>
      <c r="AR41" s="27"/>
      <c r="AS41" s="27"/>
      <c r="AT41" s="27"/>
      <c r="AU41" s="27"/>
      <c r="AV41" s="27"/>
      <c r="AW41" s="27"/>
      <c r="AX41" s="27"/>
      <c r="AY41" s="27"/>
    </row>
    <row r="42" ht="15.75" customHeight="1">
      <c r="Y42" s="24">
        <v>39173.0</v>
      </c>
      <c r="Z42" s="25">
        <v>0.0025</v>
      </c>
      <c r="AA42" s="26">
        <f t="shared" si="1"/>
        <v>165.360293</v>
      </c>
      <c r="AB42" s="25">
        <v>0.0094</v>
      </c>
      <c r="AC42" s="14">
        <f t="shared" si="2"/>
        <v>0</v>
      </c>
      <c r="AD42" s="27">
        <f t="shared" si="3"/>
        <v>0.008976683938</v>
      </c>
      <c r="AE42" s="28" t="str">
        <f t="shared" si="4"/>
        <v>#N/A</v>
      </c>
      <c r="AF42" s="27">
        <f t="shared" si="5"/>
        <v>0.1375729771</v>
      </c>
      <c r="AG42" s="27">
        <f t="shared" si="6"/>
        <v>0.1150556991</v>
      </c>
      <c r="AH42" s="28" t="str">
        <f t="shared" si="7"/>
        <v>#N/A</v>
      </c>
      <c r="AI42" s="27">
        <f t="shared" si="8"/>
        <v>0.004258040522</v>
      </c>
      <c r="AJ42" s="27">
        <f t="shared" si="9"/>
        <v>0.003284959222</v>
      </c>
      <c r="AK42" s="27">
        <f t="shared" si="10"/>
        <v>0.5789025637</v>
      </c>
      <c r="AL42" s="27">
        <f t="shared" si="11"/>
        <v>0.3837587893</v>
      </c>
      <c r="AM42" s="28" t="str">
        <f t="shared" si="12"/>
        <v>#N/A</v>
      </c>
      <c r="AN42" s="27">
        <f t="shared" si="13"/>
        <v>0.006477999397</v>
      </c>
      <c r="AO42" s="27">
        <f t="shared" si="14"/>
        <v>0.00576494839</v>
      </c>
      <c r="AP42" s="27"/>
      <c r="AQ42" s="27"/>
      <c r="AR42" s="27"/>
      <c r="AS42" s="27"/>
      <c r="AT42" s="27"/>
      <c r="AU42" s="27"/>
      <c r="AV42" s="27"/>
      <c r="AW42" s="27"/>
      <c r="AX42" s="27"/>
      <c r="AY42" s="27"/>
    </row>
    <row r="43" ht="15.75" customHeight="1">
      <c r="Y43" s="24">
        <v>39203.0</v>
      </c>
      <c r="Z43" s="25">
        <v>0.0028</v>
      </c>
      <c r="AA43" s="26">
        <f t="shared" si="1"/>
        <v>167.046968</v>
      </c>
      <c r="AB43" s="25">
        <v>0.0102</v>
      </c>
      <c r="AC43" s="14">
        <f t="shared" si="2"/>
        <v>0</v>
      </c>
      <c r="AD43" s="27">
        <f t="shared" si="3"/>
        <v>0.008976683938</v>
      </c>
      <c r="AE43" s="28" t="str">
        <f t="shared" si="4"/>
        <v>#N/A</v>
      </c>
      <c r="AF43" s="27">
        <f t="shared" si="5"/>
        <v>0.1346526673</v>
      </c>
      <c r="AG43" s="27">
        <f t="shared" si="6"/>
        <v>0.1150556991</v>
      </c>
      <c r="AH43" s="28" t="str">
        <f t="shared" si="7"/>
        <v>#N/A</v>
      </c>
      <c r="AI43" s="27">
        <f t="shared" si="8"/>
        <v>0.003680414996</v>
      </c>
      <c r="AJ43" s="27">
        <f t="shared" si="9"/>
        <v>0.003284959222</v>
      </c>
      <c r="AK43" s="27">
        <f t="shared" si="10"/>
        <v>0.5753130847</v>
      </c>
      <c r="AL43" s="27">
        <f t="shared" si="11"/>
        <v>0.3837587893</v>
      </c>
      <c r="AM43" s="28" t="str">
        <f t="shared" si="12"/>
        <v>#N/A</v>
      </c>
      <c r="AN43" s="27">
        <f t="shared" si="13"/>
        <v>0.006739026353</v>
      </c>
      <c r="AO43" s="27">
        <f t="shared" si="14"/>
        <v>0.00576494839</v>
      </c>
      <c r="AP43" s="27"/>
      <c r="AQ43" s="27"/>
      <c r="AR43" s="27"/>
      <c r="AS43" s="27"/>
      <c r="AT43" s="27"/>
      <c r="AU43" s="27"/>
      <c r="AV43" s="27"/>
      <c r="AW43" s="27"/>
      <c r="AX43" s="27"/>
      <c r="AY43" s="27"/>
    </row>
    <row r="44" ht="15.75" customHeight="1">
      <c r="Y44" s="24">
        <v>39234.0</v>
      </c>
      <c r="Z44" s="25">
        <v>0.0028</v>
      </c>
      <c r="AA44" s="26">
        <f t="shared" si="1"/>
        <v>168.5503907</v>
      </c>
      <c r="AB44" s="25">
        <v>0.009</v>
      </c>
      <c r="AC44" s="14">
        <f t="shared" si="2"/>
        <v>0</v>
      </c>
      <c r="AD44" s="27">
        <f t="shared" si="3"/>
        <v>0.008976683938</v>
      </c>
      <c r="AE44" s="28" t="str">
        <f t="shared" si="4"/>
        <v>#N/A</v>
      </c>
      <c r="AF44" s="27">
        <f t="shared" si="5"/>
        <v>0.1315126915</v>
      </c>
      <c r="AG44" s="27">
        <f t="shared" si="6"/>
        <v>0.1150556991</v>
      </c>
      <c r="AH44" s="28" t="str">
        <f t="shared" si="7"/>
        <v>#N/A</v>
      </c>
      <c r="AI44" s="27">
        <f t="shared" si="8"/>
        <v>0.003735334961</v>
      </c>
      <c r="AJ44" s="27">
        <f t="shared" si="9"/>
        <v>0.003284959222</v>
      </c>
      <c r="AK44" s="27">
        <f t="shared" si="10"/>
        <v>0.5722004329</v>
      </c>
      <c r="AL44" s="27">
        <f t="shared" si="11"/>
        <v>0.3837587893</v>
      </c>
      <c r="AM44" s="28" t="str">
        <f t="shared" si="12"/>
        <v>#N/A</v>
      </c>
      <c r="AN44" s="27">
        <f t="shared" si="13"/>
        <v>0.006887753107</v>
      </c>
      <c r="AO44" s="27">
        <f t="shared" si="14"/>
        <v>0.00576494839</v>
      </c>
      <c r="AP44" s="27"/>
      <c r="AQ44" s="27"/>
      <c r="AR44" s="27"/>
      <c r="AS44" s="27"/>
      <c r="AT44" s="27"/>
      <c r="AU44" s="27"/>
      <c r="AV44" s="27"/>
      <c r="AW44" s="27"/>
      <c r="AX44" s="27"/>
      <c r="AY44" s="27"/>
    </row>
    <row r="45" ht="15.75" customHeight="1">
      <c r="Y45" s="24">
        <v>39264.0</v>
      </c>
      <c r="Z45" s="25">
        <v>0.0024</v>
      </c>
      <c r="AA45" s="26">
        <f t="shared" si="1"/>
        <v>170.1853295</v>
      </c>
      <c r="AB45" s="25">
        <v>0.0097</v>
      </c>
      <c r="AC45" s="14">
        <f t="shared" si="2"/>
        <v>0</v>
      </c>
      <c r="AD45" s="27">
        <f t="shared" si="3"/>
        <v>0.008976683938</v>
      </c>
      <c r="AE45" s="28" t="str">
        <f t="shared" si="4"/>
        <v>#N/A</v>
      </c>
      <c r="AF45" s="27">
        <f t="shared" si="5"/>
        <v>0.1292758373</v>
      </c>
      <c r="AG45" s="27">
        <f t="shared" si="6"/>
        <v>0.1150556991</v>
      </c>
      <c r="AH45" s="28" t="str">
        <f t="shared" si="7"/>
        <v>#N/A</v>
      </c>
      <c r="AI45" s="27">
        <f t="shared" si="8"/>
        <v>0.003473012839</v>
      </c>
      <c r="AJ45" s="27">
        <f t="shared" si="9"/>
        <v>0.003284959222</v>
      </c>
      <c r="AK45" s="27">
        <f t="shared" si="10"/>
        <v>0.5672300304</v>
      </c>
      <c r="AL45" s="27">
        <f t="shared" si="11"/>
        <v>0.3837587893</v>
      </c>
      <c r="AM45" s="28" t="str">
        <f t="shared" si="12"/>
        <v>#N/A</v>
      </c>
      <c r="AN45" s="27">
        <f t="shared" si="13"/>
        <v>0.007200132274</v>
      </c>
      <c r="AO45" s="27">
        <f t="shared" si="14"/>
        <v>0.00576494839</v>
      </c>
      <c r="AP45" s="27"/>
      <c r="AQ45" s="27"/>
      <c r="AR45" s="27"/>
      <c r="AS45" s="27"/>
      <c r="AT45" s="27"/>
      <c r="AU45" s="27"/>
      <c r="AV45" s="27"/>
      <c r="AW45" s="27"/>
      <c r="AX45" s="27"/>
      <c r="AY45" s="27"/>
    </row>
    <row r="46" ht="15.75" customHeight="1">
      <c r="Y46" s="24">
        <v>39295.0</v>
      </c>
      <c r="Z46" s="25">
        <v>0.0047</v>
      </c>
      <c r="AA46" s="26">
        <f t="shared" si="1"/>
        <v>171.8701642</v>
      </c>
      <c r="AB46" s="25">
        <v>0.0099</v>
      </c>
      <c r="AC46" s="14">
        <f t="shared" si="2"/>
        <v>0</v>
      </c>
      <c r="AD46" s="27">
        <f t="shared" si="3"/>
        <v>0.008976683938</v>
      </c>
      <c r="AE46" s="28" t="str">
        <f t="shared" si="4"/>
        <v>#N/A</v>
      </c>
      <c r="AF46" s="27">
        <f t="shared" si="5"/>
        <v>0.1263759685</v>
      </c>
      <c r="AG46" s="27">
        <f t="shared" si="6"/>
        <v>0.1150556991</v>
      </c>
      <c r="AH46" s="28" t="str">
        <f t="shared" si="7"/>
        <v>#N/A</v>
      </c>
      <c r="AI46" s="27">
        <f t="shared" si="8"/>
        <v>0.002383275058</v>
      </c>
      <c r="AJ46" s="27">
        <f t="shared" si="9"/>
        <v>0.003284959222</v>
      </c>
      <c r="AK46" s="27">
        <f t="shared" si="10"/>
        <v>0.5624330191</v>
      </c>
      <c r="AL46" s="27">
        <f t="shared" si="11"/>
        <v>0.3837587893</v>
      </c>
      <c r="AM46" s="28" t="str">
        <f t="shared" si="12"/>
        <v>#N/A</v>
      </c>
      <c r="AN46" s="27">
        <f t="shared" si="13"/>
        <v>0.007384946078</v>
      </c>
      <c r="AO46" s="27">
        <f t="shared" si="14"/>
        <v>0.00576494839</v>
      </c>
      <c r="AP46" s="27"/>
      <c r="AQ46" s="27"/>
      <c r="AR46" s="27"/>
      <c r="AS46" s="27"/>
      <c r="AT46" s="27"/>
      <c r="AU46" s="27"/>
      <c r="AV46" s="27"/>
      <c r="AW46" s="27"/>
      <c r="AX46" s="27"/>
      <c r="AY46" s="27"/>
    </row>
    <row r="47" ht="15.75" customHeight="1">
      <c r="Y47" s="24">
        <v>39326.0</v>
      </c>
      <c r="Z47" s="25">
        <v>0.0018</v>
      </c>
      <c r="AA47" s="26">
        <f t="shared" si="1"/>
        <v>173.2451256</v>
      </c>
      <c r="AB47" s="25">
        <v>0.008</v>
      </c>
      <c r="AC47" s="14">
        <f t="shared" si="2"/>
        <v>0</v>
      </c>
      <c r="AD47" s="27">
        <f t="shared" si="3"/>
        <v>0.008976683938</v>
      </c>
      <c r="AE47" s="28" t="str">
        <f t="shared" si="4"/>
        <v>#N/A</v>
      </c>
      <c r="AF47" s="27">
        <f t="shared" si="5"/>
        <v>0.1235892887</v>
      </c>
      <c r="AG47" s="27">
        <f t="shared" si="6"/>
        <v>0.1150556991</v>
      </c>
      <c r="AH47" s="28" t="str">
        <f t="shared" si="7"/>
        <v>#N/A</v>
      </c>
      <c r="AI47" s="27">
        <f t="shared" si="8"/>
        <v>0.003003482827</v>
      </c>
      <c r="AJ47" s="27">
        <f t="shared" si="9"/>
        <v>0.003284959222</v>
      </c>
      <c r="AK47" s="27">
        <f t="shared" si="10"/>
        <v>0.5578054161</v>
      </c>
      <c r="AL47" s="27">
        <f t="shared" si="11"/>
        <v>0.3837587893</v>
      </c>
      <c r="AM47" s="28" t="str">
        <f t="shared" si="12"/>
        <v>#N/A</v>
      </c>
      <c r="AN47" s="27">
        <f t="shared" si="13"/>
        <v>0.007527492468</v>
      </c>
      <c r="AO47" s="27">
        <f t="shared" si="14"/>
        <v>0.00576494839</v>
      </c>
      <c r="AP47" s="27"/>
      <c r="AQ47" s="27"/>
      <c r="AR47" s="27"/>
      <c r="AS47" s="27"/>
      <c r="AT47" s="27"/>
      <c r="AU47" s="27"/>
      <c r="AV47" s="27"/>
      <c r="AW47" s="27"/>
      <c r="AX47" s="27"/>
      <c r="AY47" s="27"/>
    </row>
    <row r="48" ht="15.75" customHeight="1">
      <c r="Y48" s="24">
        <v>39356.0</v>
      </c>
      <c r="Z48" s="25">
        <v>0.003</v>
      </c>
      <c r="AA48" s="26">
        <f t="shared" si="1"/>
        <v>174.8389807</v>
      </c>
      <c r="AB48" s="25">
        <v>0.0092</v>
      </c>
      <c r="AC48" s="14">
        <f t="shared" si="2"/>
        <v>0</v>
      </c>
      <c r="AD48" s="27">
        <f t="shared" si="3"/>
        <v>0.008976683938</v>
      </c>
      <c r="AE48" s="28" t="str">
        <f t="shared" si="4"/>
        <v>#N/A</v>
      </c>
      <c r="AF48" s="27">
        <f t="shared" si="5"/>
        <v>0.1216997826</v>
      </c>
      <c r="AG48" s="27">
        <f t="shared" si="6"/>
        <v>0.1150556991</v>
      </c>
      <c r="AH48" s="28" t="str">
        <f t="shared" si="7"/>
        <v>#N/A</v>
      </c>
      <c r="AI48" s="27">
        <f t="shared" si="8"/>
        <v>0.002770625135</v>
      </c>
      <c r="AJ48" s="27">
        <f t="shared" si="9"/>
        <v>0.003284959222</v>
      </c>
      <c r="AK48" s="27">
        <f t="shared" si="10"/>
        <v>0.5510350251</v>
      </c>
      <c r="AL48" s="27">
        <f t="shared" si="11"/>
        <v>0.3837587893</v>
      </c>
      <c r="AM48" s="28" t="str">
        <f t="shared" si="12"/>
        <v>#N/A</v>
      </c>
      <c r="AN48" s="27">
        <f t="shared" si="13"/>
        <v>0.007943005309</v>
      </c>
      <c r="AO48" s="27">
        <f t="shared" si="14"/>
        <v>0.00576494839</v>
      </c>
      <c r="AP48" s="27"/>
      <c r="AQ48" s="27"/>
      <c r="AR48" s="27"/>
      <c r="AS48" s="27"/>
      <c r="AT48" s="27"/>
      <c r="AU48" s="27"/>
      <c r="AV48" s="27"/>
      <c r="AW48" s="27"/>
      <c r="AX48" s="27"/>
      <c r="AY48" s="27"/>
    </row>
    <row r="49" ht="15.75" customHeight="1">
      <c r="Y49" s="24">
        <v>39387.0</v>
      </c>
      <c r="Z49" s="25">
        <v>0.0038</v>
      </c>
      <c r="AA49" s="26">
        <f t="shared" si="1"/>
        <v>176.3076281</v>
      </c>
      <c r="AB49" s="25">
        <v>0.0084</v>
      </c>
      <c r="AC49" s="14">
        <f t="shared" si="2"/>
        <v>0</v>
      </c>
      <c r="AD49" s="27">
        <f t="shared" si="3"/>
        <v>0.008976683938</v>
      </c>
      <c r="AE49" s="28" t="str">
        <f t="shared" si="4"/>
        <v>#N/A</v>
      </c>
      <c r="AF49" s="27">
        <f t="shared" si="5"/>
        <v>0.1197011094</v>
      </c>
      <c r="AG49" s="27">
        <f t="shared" si="6"/>
        <v>0.1150556991</v>
      </c>
      <c r="AH49" s="28" t="str">
        <f t="shared" si="7"/>
        <v>#N/A</v>
      </c>
      <c r="AI49" s="27">
        <f t="shared" si="8"/>
        <v>0.002936912417</v>
      </c>
      <c r="AJ49" s="27">
        <f t="shared" si="9"/>
        <v>0.003284959222</v>
      </c>
      <c r="AK49" s="27">
        <f t="shared" si="10"/>
        <v>0.5465907987</v>
      </c>
      <c r="AL49" s="27">
        <f t="shared" si="11"/>
        <v>0.3837587893</v>
      </c>
      <c r="AM49" s="28" t="str">
        <f t="shared" si="12"/>
        <v>#N/A</v>
      </c>
      <c r="AN49" s="27">
        <f t="shared" si="13"/>
        <v>0.008138281087</v>
      </c>
      <c r="AO49" s="27">
        <f t="shared" si="14"/>
        <v>0.00576494839</v>
      </c>
      <c r="AP49" s="27"/>
      <c r="AQ49" s="27"/>
      <c r="AR49" s="27"/>
      <c r="AS49" s="27"/>
      <c r="AT49" s="27"/>
      <c r="AU49" s="27"/>
      <c r="AV49" s="27"/>
      <c r="AW49" s="27"/>
      <c r="AX49" s="27"/>
      <c r="AY49" s="27"/>
    </row>
    <row r="50" ht="15.75" customHeight="1">
      <c r="Y50" s="24">
        <v>39417.0</v>
      </c>
      <c r="Z50" s="25">
        <v>0.0074</v>
      </c>
      <c r="AA50" s="26">
        <f t="shared" si="1"/>
        <v>177.7886122</v>
      </c>
      <c r="AB50" s="35">
        <v>0.0084</v>
      </c>
      <c r="AC50" s="14">
        <f t="shared" si="2"/>
        <v>0</v>
      </c>
      <c r="AD50" s="27">
        <f t="shared" si="3"/>
        <v>0.008976683938</v>
      </c>
      <c r="AE50" s="28" t="str">
        <f t="shared" si="4"/>
        <v>#N/A</v>
      </c>
      <c r="AF50" s="36">
        <f t="shared" si="5"/>
        <v>0.1181487411</v>
      </c>
      <c r="AG50" s="27">
        <f t="shared" si="6"/>
        <v>0.1150556991</v>
      </c>
      <c r="AH50" s="37" t="str">
        <f t="shared" si="7"/>
        <v>#N/A</v>
      </c>
      <c r="AI50" s="36">
        <f t="shared" si="8"/>
        <v>0.003093100827</v>
      </c>
      <c r="AJ50" s="27">
        <f t="shared" si="9"/>
        <v>0.003284959222</v>
      </c>
      <c r="AK50" s="27">
        <f t="shared" si="10"/>
        <v>0.5403280606</v>
      </c>
      <c r="AL50" s="27">
        <f t="shared" si="11"/>
        <v>0.3837587893</v>
      </c>
      <c r="AM50" s="28" t="str">
        <f t="shared" si="12"/>
        <v>#N/A</v>
      </c>
      <c r="AN50" s="27">
        <f t="shared" si="13"/>
        <v>0.008423792834</v>
      </c>
      <c r="AO50" s="27">
        <f t="shared" si="14"/>
        <v>0.00576494839</v>
      </c>
      <c r="AP50" s="27"/>
      <c r="AQ50" s="27"/>
      <c r="AR50" s="27"/>
      <c r="AS50" s="27"/>
      <c r="AT50" s="27"/>
      <c r="AU50" s="27"/>
      <c r="AV50" s="27"/>
      <c r="AW50" s="27"/>
      <c r="AX50" s="27"/>
      <c r="AY50" s="27"/>
    </row>
    <row r="51" ht="15.75" customHeight="1">
      <c r="Y51" s="24">
        <v>39448.0</v>
      </c>
      <c r="Z51" s="25">
        <v>0.0054</v>
      </c>
      <c r="AA51" s="26">
        <f t="shared" si="1"/>
        <v>179.4242675</v>
      </c>
      <c r="AB51" s="25">
        <v>0.0092</v>
      </c>
      <c r="AC51" s="14">
        <f t="shared" si="2"/>
        <v>0</v>
      </c>
      <c r="AD51" s="27">
        <f t="shared" si="3"/>
        <v>0.008976683938</v>
      </c>
      <c r="AE51" s="28" t="str">
        <f t="shared" si="4"/>
        <v>#N/A</v>
      </c>
      <c r="AF51" s="27">
        <f t="shared" si="5"/>
        <v>0.1163788183</v>
      </c>
      <c r="AG51" s="27">
        <f t="shared" si="6"/>
        <v>0.1150556991</v>
      </c>
      <c r="AH51" s="28" t="str">
        <f t="shared" si="7"/>
        <v>#N/A</v>
      </c>
      <c r="AI51" s="27">
        <f t="shared" si="8"/>
        <v>0.002658092276</v>
      </c>
      <c r="AJ51" s="27">
        <f t="shared" si="9"/>
        <v>0.003284959222</v>
      </c>
      <c r="AK51" s="27">
        <f t="shared" si="10"/>
        <v>0.5306137331</v>
      </c>
      <c r="AL51" s="27">
        <f t="shared" si="11"/>
        <v>0.3837587893</v>
      </c>
      <c r="AM51" s="37" t="str">
        <f t="shared" si="12"/>
        <v>#N/A</v>
      </c>
      <c r="AN51" s="27">
        <f t="shared" si="13"/>
        <v>0.00852377627</v>
      </c>
      <c r="AO51" s="27">
        <f t="shared" si="14"/>
        <v>0.00576494839</v>
      </c>
      <c r="AP51" s="27"/>
      <c r="AQ51" s="27"/>
      <c r="AR51" s="27"/>
      <c r="AS51" s="27"/>
      <c r="AT51" s="27"/>
      <c r="AU51" s="27"/>
      <c r="AV51" s="27"/>
      <c r="AW51" s="27"/>
      <c r="AX51" s="27"/>
      <c r="AY51" s="27"/>
    </row>
    <row r="52" ht="15.75" customHeight="1">
      <c r="Y52" s="24">
        <v>39479.0</v>
      </c>
      <c r="Z52" s="25">
        <v>0.0049</v>
      </c>
      <c r="AA52" s="26">
        <f t="shared" si="1"/>
        <v>180.8596616</v>
      </c>
      <c r="AB52" s="25">
        <v>0.008</v>
      </c>
      <c r="AC52" s="14">
        <f t="shared" si="2"/>
        <v>0</v>
      </c>
      <c r="AD52" s="27">
        <f t="shared" si="3"/>
        <v>0.008976683938</v>
      </c>
      <c r="AE52" s="28" t="str">
        <f t="shared" si="4"/>
        <v>#N/A</v>
      </c>
      <c r="AF52" s="27">
        <f t="shared" si="5"/>
        <v>0.1156040932</v>
      </c>
      <c r="AG52" s="27">
        <f t="shared" si="6"/>
        <v>0.1150556991</v>
      </c>
      <c r="AH52" s="28" t="str">
        <f t="shared" si="7"/>
        <v>#N/A</v>
      </c>
      <c r="AI52" s="27">
        <f t="shared" si="8"/>
        <v>0.00288869269</v>
      </c>
      <c r="AJ52" s="27">
        <f t="shared" si="9"/>
        <v>0.003284959222</v>
      </c>
      <c r="AK52" s="27">
        <f t="shared" si="10"/>
        <v>0.5236687507</v>
      </c>
      <c r="AL52" s="27">
        <f t="shared" si="11"/>
        <v>0.3837587893</v>
      </c>
      <c r="AM52" s="28" t="str">
        <f t="shared" si="12"/>
        <v>#N/A</v>
      </c>
      <c r="AN52" s="27">
        <f t="shared" si="13"/>
        <v>0.008585230951</v>
      </c>
      <c r="AO52" s="27">
        <f t="shared" si="14"/>
        <v>0.00576494839</v>
      </c>
      <c r="AP52" s="27"/>
      <c r="AQ52" s="27"/>
      <c r="AR52" s="27"/>
      <c r="AS52" s="27"/>
      <c r="AT52" s="27"/>
      <c r="AU52" s="27"/>
      <c r="AV52" s="27"/>
      <c r="AW52" s="27"/>
      <c r="AX52" s="27"/>
      <c r="AY52" s="27"/>
    </row>
    <row r="53" ht="15.75" customHeight="1">
      <c r="Y53" s="24">
        <v>39508.0</v>
      </c>
      <c r="Z53" s="25">
        <v>0.0048</v>
      </c>
      <c r="AA53" s="26">
        <f t="shared" si="1"/>
        <v>182.3788828</v>
      </c>
      <c r="AB53" s="25">
        <v>0.0084</v>
      </c>
      <c r="AC53" s="14">
        <f t="shared" si="2"/>
        <v>0</v>
      </c>
      <c r="AD53" s="27">
        <f t="shared" si="3"/>
        <v>0.008976683938</v>
      </c>
      <c r="AE53" s="28" t="str">
        <f t="shared" si="4"/>
        <v>#N/A</v>
      </c>
      <c r="AF53" s="27">
        <f t="shared" si="5"/>
        <v>0.1132856681</v>
      </c>
      <c r="AG53" s="27">
        <f t="shared" si="6"/>
        <v>0.1150556991</v>
      </c>
      <c r="AH53" s="28" t="str">
        <f t="shared" si="7"/>
        <v>#N/A</v>
      </c>
      <c r="AI53" s="27">
        <f t="shared" si="8"/>
        <v>0.002570461579</v>
      </c>
      <c r="AJ53" s="27">
        <f t="shared" si="9"/>
        <v>0.003284959222</v>
      </c>
      <c r="AK53" s="27">
        <f t="shared" si="10"/>
        <v>0.5173464737</v>
      </c>
      <c r="AL53" s="27">
        <f t="shared" si="11"/>
        <v>0.3837587893</v>
      </c>
      <c r="AM53" s="28" t="str">
        <f t="shared" si="12"/>
        <v>#N/A</v>
      </c>
      <c r="AN53" s="27">
        <f t="shared" si="13"/>
        <v>0.008851338344</v>
      </c>
      <c r="AO53" s="27">
        <f t="shared" si="14"/>
        <v>0.00576494839</v>
      </c>
      <c r="AP53" s="27"/>
      <c r="AQ53" s="27"/>
      <c r="AR53" s="27"/>
      <c r="AS53" s="27"/>
      <c r="AT53" s="27"/>
      <c r="AU53" s="27"/>
      <c r="AV53" s="27"/>
      <c r="AW53" s="27"/>
      <c r="AX53" s="27"/>
      <c r="AY53" s="27"/>
    </row>
    <row r="54" ht="15.75" customHeight="1">
      <c r="Y54" s="24">
        <v>39539.0</v>
      </c>
      <c r="Z54" s="25">
        <v>0.0055</v>
      </c>
      <c r="AA54" s="26">
        <f t="shared" si="1"/>
        <v>184.0202927</v>
      </c>
      <c r="AB54" s="25">
        <v>0.009</v>
      </c>
      <c r="AC54" s="14">
        <f t="shared" si="2"/>
        <v>0</v>
      </c>
      <c r="AD54" s="27">
        <f t="shared" si="3"/>
        <v>0.008976683938</v>
      </c>
      <c r="AE54" s="28" t="str">
        <f t="shared" si="4"/>
        <v>#N/A</v>
      </c>
      <c r="AF54" s="27">
        <f t="shared" si="5"/>
        <v>0.1128445008</v>
      </c>
      <c r="AG54" s="27">
        <f t="shared" si="6"/>
        <v>0.1150556991</v>
      </c>
      <c r="AH54" s="28" t="str">
        <f t="shared" si="7"/>
        <v>#N/A</v>
      </c>
      <c r="AI54" s="27">
        <f t="shared" si="8"/>
        <v>0.002530540726</v>
      </c>
      <c r="AJ54" s="27">
        <f t="shared" si="9"/>
        <v>0.003284959222</v>
      </c>
      <c r="AK54" s="27">
        <f t="shared" si="10"/>
        <v>0.5071830025</v>
      </c>
      <c r="AL54" s="27">
        <f t="shared" si="11"/>
        <v>0.3837587893</v>
      </c>
      <c r="AM54" s="28" t="str">
        <f t="shared" si="12"/>
        <v>#N/A</v>
      </c>
      <c r="AN54" s="27">
        <f t="shared" si="13"/>
        <v>0.008787453177</v>
      </c>
      <c r="AO54" s="27">
        <f t="shared" si="14"/>
        <v>0.00576494839</v>
      </c>
      <c r="AP54" s="27"/>
      <c r="AQ54" s="27"/>
      <c r="AR54" s="27"/>
      <c r="AS54" s="27"/>
      <c r="AT54" s="27"/>
      <c r="AU54" s="27"/>
      <c r="AV54" s="27"/>
      <c r="AW54" s="27"/>
      <c r="AX54" s="27"/>
      <c r="AY54" s="27"/>
    </row>
    <row r="55" ht="15.75" customHeight="1">
      <c r="Y55" s="24">
        <v>39569.0</v>
      </c>
      <c r="Z55" s="25">
        <v>0.0079</v>
      </c>
      <c r="AA55" s="26">
        <f t="shared" si="1"/>
        <v>185.6212692</v>
      </c>
      <c r="AB55" s="25">
        <v>0.0087</v>
      </c>
      <c r="AC55" s="14">
        <f t="shared" si="2"/>
        <v>0</v>
      </c>
      <c r="AD55" s="27">
        <f t="shared" si="3"/>
        <v>0.008976683938</v>
      </c>
      <c r="AE55" s="28" t="str">
        <f t="shared" si="4"/>
        <v>#N/A</v>
      </c>
      <c r="AF55" s="27">
        <f t="shared" si="5"/>
        <v>0.1111920886</v>
      </c>
      <c r="AG55" s="27">
        <f t="shared" si="6"/>
        <v>0.1150556991</v>
      </c>
      <c r="AH55" s="28" t="str">
        <f t="shared" si="7"/>
        <v>#N/A</v>
      </c>
      <c r="AI55" s="27">
        <f t="shared" si="8"/>
        <v>0.002136054136</v>
      </c>
      <c r="AJ55" s="27">
        <f t="shared" si="9"/>
        <v>0.003284959222</v>
      </c>
      <c r="AK55" s="27">
        <f t="shared" si="10"/>
        <v>0.4996032437</v>
      </c>
      <c r="AL55" s="27">
        <f t="shared" si="11"/>
        <v>0.3837587893</v>
      </c>
      <c r="AM55" s="28" t="str">
        <f t="shared" si="12"/>
        <v>#N/A</v>
      </c>
      <c r="AN55" s="27">
        <f t="shared" si="13"/>
        <v>0.008756167894</v>
      </c>
      <c r="AO55" s="27">
        <f t="shared" si="14"/>
        <v>0.00576494839</v>
      </c>
      <c r="AP55" s="27"/>
      <c r="AQ55" s="27"/>
      <c r="AR55" s="27"/>
      <c r="AS55" s="27"/>
      <c r="AT55" s="27"/>
      <c r="AU55" s="27"/>
      <c r="AV55" s="27"/>
      <c r="AW55" s="27"/>
      <c r="AX55" s="27"/>
      <c r="AY55" s="27"/>
    </row>
    <row r="56" ht="15.75" customHeight="1">
      <c r="Y56" s="24">
        <v>39600.0</v>
      </c>
      <c r="Z56" s="25">
        <v>0.0074</v>
      </c>
      <c r="AA56" s="26">
        <f t="shared" si="1"/>
        <v>187.3846713</v>
      </c>
      <c r="AB56" s="25">
        <v>0.0095</v>
      </c>
      <c r="AC56" s="14">
        <f t="shared" si="2"/>
        <v>0</v>
      </c>
      <c r="AD56" s="27">
        <f t="shared" si="3"/>
        <v>0.008976683938</v>
      </c>
      <c r="AE56" s="28" t="str">
        <f t="shared" si="4"/>
        <v>#N/A</v>
      </c>
      <c r="AF56" s="27">
        <f t="shared" si="5"/>
        <v>0.1117427289</v>
      </c>
      <c r="AG56" s="27">
        <f t="shared" si="6"/>
        <v>0.1150556991</v>
      </c>
      <c r="AH56" s="28" t="str">
        <f t="shared" si="7"/>
        <v>#N/A</v>
      </c>
      <c r="AI56" s="27">
        <f t="shared" si="8"/>
        <v>0.002236880945</v>
      </c>
      <c r="AJ56" s="27">
        <f t="shared" si="9"/>
        <v>0.003284959222</v>
      </c>
      <c r="AK56" s="27">
        <f t="shared" si="10"/>
        <v>0.4902953615</v>
      </c>
      <c r="AL56" s="27">
        <f t="shared" si="11"/>
        <v>0.3837587893</v>
      </c>
      <c r="AM56" s="28" t="str">
        <f t="shared" si="12"/>
        <v>#N/A</v>
      </c>
      <c r="AN56" s="27">
        <f t="shared" si="13"/>
        <v>0.0086030504</v>
      </c>
      <c r="AO56" s="27">
        <f t="shared" si="14"/>
        <v>0.00576494839</v>
      </c>
      <c r="AP56" s="27"/>
      <c r="AQ56" s="27"/>
      <c r="AR56" s="27"/>
      <c r="AS56" s="27"/>
      <c r="AT56" s="27"/>
      <c r="AU56" s="27"/>
      <c r="AV56" s="27"/>
      <c r="AW56" s="27"/>
      <c r="AX56" s="27"/>
      <c r="AY56" s="27"/>
    </row>
    <row r="57" ht="15.75" customHeight="1">
      <c r="Y57" s="24">
        <v>39630.0</v>
      </c>
      <c r="Z57" s="25">
        <v>0.0053</v>
      </c>
      <c r="AA57" s="26">
        <f t="shared" si="1"/>
        <v>189.3709488</v>
      </c>
      <c r="AB57" s="25">
        <v>0.0106</v>
      </c>
      <c r="AC57" s="14">
        <f t="shared" si="2"/>
        <v>0</v>
      </c>
      <c r="AD57" s="27">
        <f t="shared" si="3"/>
        <v>0.008976683938</v>
      </c>
      <c r="AE57" s="28" t="str">
        <f t="shared" si="4"/>
        <v>#N/A</v>
      </c>
      <c r="AF57" s="27">
        <f t="shared" si="5"/>
        <v>0.1127336851</v>
      </c>
      <c r="AG57" s="27">
        <f t="shared" si="6"/>
        <v>0.1150556991</v>
      </c>
      <c r="AH57" s="28" t="str">
        <f t="shared" si="7"/>
        <v>#N/A</v>
      </c>
      <c r="AI57" s="27">
        <f t="shared" si="8"/>
        <v>0.002729468813</v>
      </c>
      <c r="AJ57" s="27">
        <f t="shared" si="9"/>
        <v>0.003284959222</v>
      </c>
      <c r="AK57" s="27">
        <f t="shared" si="10"/>
        <v>0.4810525374</v>
      </c>
      <c r="AL57" s="27">
        <f t="shared" si="11"/>
        <v>0.3837587893</v>
      </c>
      <c r="AM57" s="28" t="str">
        <f t="shared" si="12"/>
        <v>#N/A</v>
      </c>
      <c r="AN57" s="27">
        <f t="shared" si="13"/>
        <v>0.008194051268</v>
      </c>
      <c r="AO57" s="27">
        <f t="shared" si="14"/>
        <v>0.00576494839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</row>
    <row r="58" ht="15.75" customHeight="1">
      <c r="Y58" s="24">
        <v>39661.0</v>
      </c>
      <c r="Z58" s="25">
        <v>0.0028</v>
      </c>
      <c r="AA58" s="26">
        <f t="shared" si="1"/>
        <v>191.2835954</v>
      </c>
      <c r="AB58" s="25">
        <v>0.0101</v>
      </c>
      <c r="AC58" s="14">
        <f t="shared" si="2"/>
        <v>0</v>
      </c>
      <c r="AD58" s="27">
        <f t="shared" si="3"/>
        <v>0.008976683938</v>
      </c>
      <c r="AE58" s="28" t="str">
        <f t="shared" si="4"/>
        <v>#N/A</v>
      </c>
      <c r="AF58" s="27">
        <f t="shared" si="5"/>
        <v>0.1129540502</v>
      </c>
      <c r="AG58" s="27">
        <f t="shared" si="6"/>
        <v>0.1150556991</v>
      </c>
      <c r="AH58" s="28" t="str">
        <f t="shared" si="7"/>
        <v>#N/A</v>
      </c>
      <c r="AI58" s="27">
        <f t="shared" si="8"/>
        <v>0.002812148968</v>
      </c>
      <c r="AJ58" s="27">
        <f t="shared" si="9"/>
        <v>0.003284959222</v>
      </c>
      <c r="AK58" s="27">
        <f t="shared" si="10"/>
        <v>0.4744869415</v>
      </c>
      <c r="AL58" s="27">
        <f t="shared" si="11"/>
        <v>0.3837587893</v>
      </c>
      <c r="AM58" s="28" t="str">
        <f t="shared" si="12"/>
        <v>#N/A</v>
      </c>
      <c r="AN58" s="27">
        <f t="shared" si="13"/>
        <v>0.007820187551</v>
      </c>
      <c r="AO58" s="27">
        <f t="shared" si="14"/>
        <v>0.00576494839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</row>
    <row r="59" ht="15.75" customHeight="1">
      <c r="Y59" s="24">
        <v>39692.0</v>
      </c>
      <c r="Z59" s="25">
        <v>0.0026</v>
      </c>
      <c r="AA59" s="26">
        <f t="shared" si="1"/>
        <v>193.3877149</v>
      </c>
      <c r="AB59" s="25">
        <v>0.011</v>
      </c>
      <c r="AC59" s="14">
        <f t="shared" si="2"/>
        <v>0</v>
      </c>
      <c r="AD59" s="27">
        <f t="shared" si="3"/>
        <v>0.008976683938</v>
      </c>
      <c r="AE59" s="28" t="str">
        <f t="shared" si="4"/>
        <v>#N/A</v>
      </c>
      <c r="AF59" s="27">
        <f t="shared" si="5"/>
        <v>0.1162664135</v>
      </c>
      <c r="AG59" s="27">
        <f t="shared" si="6"/>
        <v>0.1150556991</v>
      </c>
      <c r="AH59" s="28" t="str">
        <f t="shared" si="7"/>
        <v>#N/A</v>
      </c>
      <c r="AI59" s="27">
        <f t="shared" si="8"/>
        <v>0.003261204462</v>
      </c>
      <c r="AJ59" s="27">
        <f t="shared" si="9"/>
        <v>0.003284959222</v>
      </c>
      <c r="AK59" s="27">
        <f t="shared" si="10"/>
        <v>0.4652034034</v>
      </c>
      <c r="AL59" s="27">
        <f t="shared" si="11"/>
        <v>0.3837587893</v>
      </c>
      <c r="AM59" s="28" t="str">
        <f t="shared" si="12"/>
        <v>#N/A</v>
      </c>
      <c r="AN59" s="27">
        <f t="shared" si="13"/>
        <v>0.007071141889</v>
      </c>
      <c r="AO59" s="27">
        <f t="shared" si="14"/>
        <v>0.00576494839</v>
      </c>
      <c r="AP59" s="27"/>
      <c r="AQ59" s="27"/>
      <c r="AR59" s="27"/>
      <c r="AS59" s="27"/>
      <c r="AT59" s="27"/>
      <c r="AU59" s="27"/>
      <c r="AV59" s="27"/>
      <c r="AW59" s="27"/>
      <c r="AX59" s="27"/>
      <c r="AY59" s="27"/>
    </row>
    <row r="60" ht="15.75" customHeight="1">
      <c r="Y60" s="24">
        <v>39722.0</v>
      </c>
      <c r="Z60" s="25">
        <v>0.0045</v>
      </c>
      <c r="AA60" s="26">
        <f t="shared" si="1"/>
        <v>195.6503512</v>
      </c>
      <c r="AB60" s="25">
        <v>0.0117</v>
      </c>
      <c r="AC60" s="14">
        <f t="shared" si="2"/>
        <v>0</v>
      </c>
      <c r="AD60" s="27">
        <f t="shared" si="3"/>
        <v>0.008976683938</v>
      </c>
      <c r="AE60" s="28" t="str">
        <f t="shared" si="4"/>
        <v>#N/A</v>
      </c>
      <c r="AF60" s="27">
        <f t="shared" si="5"/>
        <v>0.1190316394</v>
      </c>
      <c r="AG60" s="27">
        <f t="shared" si="6"/>
        <v>0.1150556991</v>
      </c>
      <c r="AH60" s="28" t="str">
        <f t="shared" si="7"/>
        <v>#N/A</v>
      </c>
      <c r="AI60" s="27">
        <f t="shared" si="8"/>
        <v>0.004103656906</v>
      </c>
      <c r="AJ60" s="27">
        <f t="shared" si="9"/>
        <v>0.003284959222</v>
      </c>
      <c r="AK60" s="27">
        <f t="shared" si="10"/>
        <v>0.4594292028</v>
      </c>
      <c r="AL60" s="27">
        <f t="shared" si="11"/>
        <v>0.3837587893</v>
      </c>
      <c r="AM60" s="28" t="str">
        <f t="shared" si="12"/>
        <v>#N/A</v>
      </c>
      <c r="AN60" s="27">
        <f t="shared" si="13"/>
        <v>0.006592138175</v>
      </c>
      <c r="AO60" s="27">
        <f t="shared" si="14"/>
        <v>0.00576494839</v>
      </c>
      <c r="AP60" s="27"/>
      <c r="AQ60" s="27"/>
      <c r="AR60" s="27"/>
      <c r="AS60" s="27"/>
      <c r="AT60" s="27"/>
      <c r="AU60" s="27"/>
      <c r="AV60" s="27"/>
      <c r="AW60" s="27"/>
      <c r="AX60" s="27"/>
      <c r="AY60" s="27"/>
    </row>
    <row r="61" ht="15.75" customHeight="1">
      <c r="Y61" s="24">
        <v>39753.0</v>
      </c>
      <c r="Z61" s="25">
        <v>0.0036</v>
      </c>
      <c r="AA61" s="26">
        <f t="shared" si="1"/>
        <v>197.6068547</v>
      </c>
      <c r="AB61" s="25">
        <v>0.01</v>
      </c>
      <c r="AC61" s="14">
        <f t="shared" si="2"/>
        <v>0</v>
      </c>
      <c r="AD61" s="27">
        <f t="shared" si="3"/>
        <v>0.008976683938</v>
      </c>
      <c r="AE61" s="28" t="str">
        <f t="shared" si="4"/>
        <v>#N/A</v>
      </c>
      <c r="AF61" s="27">
        <f t="shared" si="5"/>
        <v>0.1208071755</v>
      </c>
      <c r="AG61" s="27">
        <f t="shared" si="6"/>
        <v>0.1150556991</v>
      </c>
      <c r="AH61" s="28" t="str">
        <f t="shared" si="7"/>
        <v>#N/A</v>
      </c>
      <c r="AI61" s="27">
        <f t="shared" si="8"/>
        <v>0.003981320019</v>
      </c>
      <c r="AJ61" s="27">
        <f t="shared" si="9"/>
        <v>0.003284959222</v>
      </c>
      <c r="AK61" s="27">
        <f t="shared" si="10"/>
        <v>0.4561188604</v>
      </c>
      <c r="AL61" s="27">
        <f t="shared" si="11"/>
        <v>0.3837587893</v>
      </c>
      <c r="AM61" s="28" t="str">
        <f t="shared" si="12"/>
        <v>#N/A</v>
      </c>
      <c r="AN61" s="27">
        <f t="shared" si="13"/>
        <v>0.006308059848</v>
      </c>
      <c r="AO61" s="27">
        <f t="shared" si="14"/>
        <v>0.00576494839</v>
      </c>
      <c r="AP61" s="31" t="s">
        <v>39</v>
      </c>
      <c r="AQ61" s="27"/>
      <c r="AR61" s="27"/>
      <c r="AS61" s="27"/>
      <c r="AT61" s="27"/>
      <c r="AU61" s="39" t="s">
        <v>40</v>
      </c>
      <c r="AV61" s="27"/>
      <c r="AW61" s="27"/>
      <c r="AX61" s="27"/>
      <c r="AY61" s="27"/>
    </row>
    <row r="62" ht="15.75" customHeight="1">
      <c r="Y62" s="24">
        <v>39783.0</v>
      </c>
      <c r="Z62" s="25">
        <v>0.0028</v>
      </c>
      <c r="AA62" s="26">
        <f t="shared" si="1"/>
        <v>199.8002908</v>
      </c>
      <c r="AB62" s="35">
        <v>0.0111</v>
      </c>
      <c r="AC62" s="14">
        <f t="shared" si="2"/>
        <v>0</v>
      </c>
      <c r="AD62" s="27">
        <f t="shared" si="3"/>
        <v>0.008976683938</v>
      </c>
      <c r="AE62" s="28" t="str">
        <f t="shared" si="4"/>
        <v>#N/A</v>
      </c>
      <c r="AF62" s="36">
        <f t="shared" si="5"/>
        <v>0.1238081467</v>
      </c>
      <c r="AG62" s="27">
        <f t="shared" si="6"/>
        <v>0.1150556991</v>
      </c>
      <c r="AH62" s="37" t="str">
        <f t="shared" si="7"/>
        <v>#N/A</v>
      </c>
      <c r="AI62" s="36">
        <f t="shared" si="8"/>
        <v>0.004045536261</v>
      </c>
      <c r="AJ62" s="27">
        <f t="shared" si="9"/>
        <v>0.003284959222</v>
      </c>
      <c r="AK62" s="27">
        <f t="shared" si="10"/>
        <v>0.4506609282</v>
      </c>
      <c r="AL62" s="27">
        <f t="shared" si="11"/>
        <v>0.3837587893</v>
      </c>
      <c r="AM62" s="28" t="str">
        <f t="shared" si="12"/>
        <v>#N/A</v>
      </c>
      <c r="AN62" s="27">
        <f t="shared" si="13"/>
        <v>0.005999301547</v>
      </c>
      <c r="AO62" s="27">
        <f t="shared" si="14"/>
        <v>0.00576494839</v>
      </c>
      <c r="AP62" s="32" t="s">
        <v>30</v>
      </c>
      <c r="AQ62" s="19" t="s">
        <v>26</v>
      </c>
      <c r="AR62" s="38" t="s">
        <v>27</v>
      </c>
      <c r="AS62" s="20" t="s">
        <v>31</v>
      </c>
      <c r="AT62" s="19" t="s">
        <v>26</v>
      </c>
      <c r="AU62" s="27"/>
      <c r="AV62" s="27"/>
      <c r="AW62" s="27"/>
      <c r="AX62" s="27"/>
      <c r="AY62" s="27"/>
    </row>
    <row r="63" ht="15.75" customHeight="1">
      <c r="Y63" s="24">
        <v>39814.0</v>
      </c>
      <c r="Z63" s="25">
        <v>0.0048</v>
      </c>
      <c r="AA63" s="26">
        <f t="shared" si="1"/>
        <v>201.8782138</v>
      </c>
      <c r="AB63" s="25">
        <v>0.0104</v>
      </c>
      <c r="AC63" s="14">
        <f t="shared" si="2"/>
        <v>0</v>
      </c>
      <c r="AD63" s="27">
        <f t="shared" si="3"/>
        <v>0.008976683938</v>
      </c>
      <c r="AE63" s="28" t="str">
        <f t="shared" si="4"/>
        <v>#N/A</v>
      </c>
      <c r="AF63" s="27">
        <f t="shared" si="5"/>
        <v>0.1251444228</v>
      </c>
      <c r="AG63" s="27">
        <f t="shared" si="6"/>
        <v>0.1150556991</v>
      </c>
      <c r="AH63" s="28" t="str">
        <f t="shared" si="7"/>
        <v>#N/A</v>
      </c>
      <c r="AI63" s="27">
        <f t="shared" si="8"/>
        <v>0.004037438432</v>
      </c>
      <c r="AJ63" s="27">
        <f t="shared" si="9"/>
        <v>0.003284959222</v>
      </c>
      <c r="AK63" s="27">
        <f t="shared" si="10"/>
        <v>0.4455142057</v>
      </c>
      <c r="AL63" s="27">
        <f t="shared" si="11"/>
        <v>0.3837587893</v>
      </c>
      <c r="AM63" s="37" t="str">
        <f t="shared" si="12"/>
        <v>#N/A</v>
      </c>
      <c r="AN63" s="27">
        <f t="shared" si="13"/>
        <v>0.005446956337</v>
      </c>
      <c r="AO63" s="27">
        <f t="shared" si="14"/>
        <v>0.00576494839</v>
      </c>
      <c r="AP63" s="27">
        <f t="shared" ref="AP63:AP192" si="15">SUMPRODUCT(PRODUCT(AB3:AB62+1)-1)</f>
        <v>0.9980029081</v>
      </c>
      <c r="AQ63" s="27">
        <f t="shared" ref="AQ63:AQ192" si="16">AVERAGE($AP$63:$AP$281)</f>
        <v>0.6960076837</v>
      </c>
      <c r="AR63" s="28" t="str">
        <f t="shared" ref="AR63:AR192" si="17">IF(AP63&lt;0,AP63,NA())</f>
        <v>#N/A</v>
      </c>
      <c r="AS63" s="27">
        <f t="shared" ref="AS63:AS192" si="18">STDEV(AB3:AB62)*SQRT(12)</f>
        <v>0.007705272243</v>
      </c>
      <c r="AT63" s="27">
        <f t="shared" ref="AT63:AT192" si="19">AVERAGE($AS$63:$AS$288)</f>
        <v>0.006390229494</v>
      </c>
      <c r="AU63" s="27"/>
      <c r="AV63" s="27"/>
      <c r="AW63" s="27"/>
      <c r="AX63" s="27"/>
      <c r="AY63" s="27"/>
    </row>
    <row r="64" ht="15.75" customHeight="1">
      <c r="Y64" s="24">
        <v>39845.0</v>
      </c>
      <c r="Z64" s="25">
        <v>0.0055</v>
      </c>
      <c r="AA64" s="26">
        <f t="shared" si="1"/>
        <v>203.5941787</v>
      </c>
      <c r="AB64" s="25">
        <v>0.0085</v>
      </c>
      <c r="AC64" s="14">
        <f t="shared" si="2"/>
        <v>0</v>
      </c>
      <c r="AD64" s="27">
        <f t="shared" si="3"/>
        <v>0.008976683938</v>
      </c>
      <c r="AE64" s="28" t="str">
        <f t="shared" si="4"/>
        <v>#N/A</v>
      </c>
      <c r="AF64" s="27">
        <f t="shared" si="5"/>
        <v>0.1257025301</v>
      </c>
      <c r="AG64" s="27">
        <f t="shared" si="6"/>
        <v>0.1150556991</v>
      </c>
      <c r="AH64" s="28" t="str">
        <f t="shared" si="7"/>
        <v>#N/A</v>
      </c>
      <c r="AI64" s="27">
        <f t="shared" si="8"/>
        <v>0.003808602702</v>
      </c>
      <c r="AJ64" s="27">
        <f t="shared" si="9"/>
        <v>0.003284959222</v>
      </c>
      <c r="AK64" s="27">
        <f t="shared" si="10"/>
        <v>0.4399561801</v>
      </c>
      <c r="AL64" s="27">
        <f t="shared" si="11"/>
        <v>0.3837587893</v>
      </c>
      <c r="AM64" s="28" t="str">
        <f t="shared" si="12"/>
        <v>#N/A</v>
      </c>
      <c r="AN64" s="27">
        <f t="shared" si="13"/>
        <v>0.004900252666</v>
      </c>
      <c r="AO64" s="27">
        <f t="shared" si="14"/>
        <v>0.00576494839</v>
      </c>
      <c r="AP64" s="27">
        <f t="shared" si="15"/>
        <v>0.9936619972</v>
      </c>
      <c r="AQ64" s="27">
        <f t="shared" si="16"/>
        <v>0.6960076837</v>
      </c>
      <c r="AR64" s="28" t="str">
        <f t="shared" si="17"/>
        <v>#N/A</v>
      </c>
      <c r="AS64" s="27">
        <f t="shared" si="18"/>
        <v>0.007710303474</v>
      </c>
      <c r="AT64" s="27">
        <f t="shared" si="19"/>
        <v>0.006390229494</v>
      </c>
      <c r="AU64" s="27"/>
      <c r="AV64" s="27"/>
      <c r="AW64" s="27"/>
      <c r="AX64" s="27"/>
      <c r="AY64" s="27"/>
    </row>
    <row r="65" ht="15.75" customHeight="1">
      <c r="Y65" s="24">
        <v>39873.0</v>
      </c>
      <c r="Z65" s="25">
        <v>0.002</v>
      </c>
      <c r="AA65" s="26">
        <f t="shared" si="1"/>
        <v>205.5690422</v>
      </c>
      <c r="AB65" s="25">
        <v>0.0097</v>
      </c>
      <c r="AC65" s="14">
        <f t="shared" si="2"/>
        <v>0</v>
      </c>
      <c r="AD65" s="27">
        <f t="shared" si="3"/>
        <v>0.008976683938</v>
      </c>
      <c r="AE65" s="28" t="str">
        <f t="shared" si="4"/>
        <v>#N/A</v>
      </c>
      <c r="AF65" s="27">
        <f t="shared" si="5"/>
        <v>0.1271537531</v>
      </c>
      <c r="AG65" s="27">
        <f t="shared" si="6"/>
        <v>0.1150556991</v>
      </c>
      <c r="AH65" s="28" t="str">
        <f t="shared" si="7"/>
        <v>#N/A</v>
      </c>
      <c r="AI65" s="27">
        <f t="shared" si="8"/>
        <v>0.003448715176</v>
      </c>
      <c r="AJ65" s="27">
        <f t="shared" si="9"/>
        <v>0.003284959222</v>
      </c>
      <c r="AK65" s="27">
        <f t="shared" si="10"/>
        <v>0.4358273755</v>
      </c>
      <c r="AL65" s="27">
        <f t="shared" si="11"/>
        <v>0.3837587893</v>
      </c>
      <c r="AM65" s="28" t="str">
        <f t="shared" si="12"/>
        <v>#N/A</v>
      </c>
      <c r="AN65" s="27">
        <f t="shared" si="13"/>
        <v>0.004938710069</v>
      </c>
      <c r="AO65" s="27">
        <f t="shared" si="14"/>
        <v>0.00576494839</v>
      </c>
      <c r="AP65" s="27">
        <f t="shared" si="15"/>
        <v>0.9891255681</v>
      </c>
      <c r="AQ65" s="27">
        <f t="shared" si="16"/>
        <v>0.6960076837</v>
      </c>
      <c r="AR65" s="28" t="str">
        <f t="shared" si="17"/>
        <v>#N/A</v>
      </c>
      <c r="AS65" s="27">
        <f t="shared" si="18"/>
        <v>0.00782468064</v>
      </c>
      <c r="AT65" s="27">
        <f t="shared" si="19"/>
        <v>0.006390229494</v>
      </c>
      <c r="AU65" s="27"/>
      <c r="AV65" s="27"/>
      <c r="AW65" s="27"/>
      <c r="AX65" s="27"/>
      <c r="AY65" s="27"/>
    </row>
    <row r="66" ht="15.75" customHeight="1">
      <c r="Y66" s="24">
        <v>39904.0</v>
      </c>
      <c r="Z66" s="25">
        <v>0.0048</v>
      </c>
      <c r="AA66" s="26">
        <f t="shared" si="1"/>
        <v>207.2958221</v>
      </c>
      <c r="AB66" s="25">
        <v>0.0084</v>
      </c>
      <c r="AC66" s="14">
        <f t="shared" si="2"/>
        <v>0</v>
      </c>
      <c r="AD66" s="27">
        <f t="shared" si="3"/>
        <v>0.008976683938</v>
      </c>
      <c r="AE66" s="28" t="str">
        <f t="shared" si="4"/>
        <v>#N/A</v>
      </c>
      <c r="AF66" s="27">
        <f t="shared" si="5"/>
        <v>0.1264834932</v>
      </c>
      <c r="AG66" s="27">
        <f t="shared" si="6"/>
        <v>0.1150556991</v>
      </c>
      <c r="AH66" s="28" t="str">
        <f t="shared" si="7"/>
        <v>#N/A</v>
      </c>
      <c r="AI66" s="27">
        <f t="shared" si="8"/>
        <v>0.003687201452</v>
      </c>
      <c r="AJ66" s="27">
        <f t="shared" si="9"/>
        <v>0.003284959222</v>
      </c>
      <c r="AK66" s="27">
        <f t="shared" si="10"/>
        <v>0.4294566171</v>
      </c>
      <c r="AL66" s="27">
        <f t="shared" si="11"/>
        <v>0.3837587893</v>
      </c>
      <c r="AM66" s="28" t="str">
        <f t="shared" si="12"/>
        <v>#N/A</v>
      </c>
      <c r="AN66" s="27">
        <f t="shared" si="13"/>
        <v>0.004299933554</v>
      </c>
      <c r="AO66" s="27">
        <f t="shared" si="14"/>
        <v>0.00576494839</v>
      </c>
      <c r="AP66" s="27">
        <f t="shared" si="15"/>
        <v>0.9812765967</v>
      </c>
      <c r="AQ66" s="27">
        <f t="shared" si="16"/>
        <v>0.6960076837</v>
      </c>
      <c r="AR66" s="28" t="str">
        <f t="shared" si="17"/>
        <v>#N/A</v>
      </c>
      <c r="AS66" s="27">
        <f t="shared" si="18"/>
        <v>0.007803510727</v>
      </c>
      <c r="AT66" s="27">
        <f t="shared" si="19"/>
        <v>0.006390229494</v>
      </c>
      <c r="AU66" s="27"/>
      <c r="AV66" s="27"/>
      <c r="AW66" s="27"/>
      <c r="AX66" s="27"/>
      <c r="AY66" s="27"/>
    </row>
    <row r="67" ht="15.75" customHeight="1">
      <c r="Y67" s="24">
        <v>39934.0</v>
      </c>
      <c r="Z67" s="25">
        <v>0.0047</v>
      </c>
      <c r="AA67" s="26">
        <f t="shared" si="1"/>
        <v>208.892</v>
      </c>
      <c r="AB67" s="25">
        <v>0.0077</v>
      </c>
      <c r="AC67" s="14">
        <f t="shared" si="2"/>
        <v>0</v>
      </c>
      <c r="AD67" s="27">
        <f t="shared" si="3"/>
        <v>0.008976683938</v>
      </c>
      <c r="AE67" s="28" t="str">
        <f t="shared" si="4"/>
        <v>#N/A</v>
      </c>
      <c r="AF67" s="27">
        <f t="shared" si="5"/>
        <v>0.1253667256</v>
      </c>
      <c r="AG67" s="27">
        <f t="shared" si="6"/>
        <v>0.1150556991</v>
      </c>
      <c r="AH67" s="28" t="str">
        <f t="shared" si="7"/>
        <v>#N/A</v>
      </c>
      <c r="AI67" s="27">
        <f t="shared" si="8"/>
        <v>0.004168605609</v>
      </c>
      <c r="AJ67" s="27">
        <f t="shared" si="9"/>
        <v>0.003284959222</v>
      </c>
      <c r="AK67" s="27">
        <f t="shared" si="10"/>
        <v>0.4260625769</v>
      </c>
      <c r="AL67" s="27">
        <f t="shared" si="11"/>
        <v>0.3837587893</v>
      </c>
      <c r="AM67" s="28" t="str">
        <f t="shared" si="12"/>
        <v>#N/A</v>
      </c>
      <c r="AN67" s="27">
        <f t="shared" si="13"/>
        <v>0.004364826948</v>
      </c>
      <c r="AO67" s="27">
        <f t="shared" si="14"/>
        <v>0.00576494839</v>
      </c>
      <c r="AP67" s="27">
        <f t="shared" si="15"/>
        <v>0.9748139963</v>
      </c>
      <c r="AQ67" s="27">
        <f t="shared" si="16"/>
        <v>0.6960076837</v>
      </c>
      <c r="AR67" s="28" t="str">
        <f t="shared" si="17"/>
        <v>#N/A</v>
      </c>
      <c r="AS67" s="27">
        <f t="shared" si="18"/>
        <v>0.007921810699</v>
      </c>
      <c r="AT67" s="27">
        <f t="shared" si="19"/>
        <v>0.006390229494</v>
      </c>
      <c r="AU67" s="27"/>
      <c r="AV67" s="27"/>
      <c r="AW67" s="27"/>
      <c r="AX67" s="27"/>
      <c r="AY67" s="27"/>
    </row>
    <row r="68" ht="15.75" customHeight="1">
      <c r="Y68" s="24">
        <v>39965.0</v>
      </c>
      <c r="Z68" s="25">
        <v>0.0036</v>
      </c>
      <c r="AA68" s="26">
        <f t="shared" si="1"/>
        <v>210.45869</v>
      </c>
      <c r="AB68" s="25">
        <v>0.0075</v>
      </c>
      <c r="AC68" s="14">
        <f t="shared" si="2"/>
        <v>0</v>
      </c>
      <c r="AD68" s="27">
        <f t="shared" si="3"/>
        <v>0.008976683938</v>
      </c>
      <c r="AE68" s="28" t="str">
        <f t="shared" si="4"/>
        <v>#N/A</v>
      </c>
      <c r="AF68" s="27">
        <f t="shared" si="5"/>
        <v>0.1231371729</v>
      </c>
      <c r="AG68" s="27">
        <f t="shared" si="6"/>
        <v>0.1150556991</v>
      </c>
      <c r="AH68" s="28" t="str">
        <f t="shared" si="7"/>
        <v>#N/A</v>
      </c>
      <c r="AI68" s="27">
        <f t="shared" si="8"/>
        <v>0.004804827118</v>
      </c>
      <c r="AJ68" s="27">
        <f t="shared" si="9"/>
        <v>0.003284959222</v>
      </c>
      <c r="AK68" s="27">
        <f t="shared" si="10"/>
        <v>0.4188815745</v>
      </c>
      <c r="AL68" s="27">
        <f t="shared" si="11"/>
        <v>0.3837587893</v>
      </c>
      <c r="AM68" s="28" t="str">
        <f t="shared" si="12"/>
        <v>#N/A</v>
      </c>
      <c r="AN68" s="27">
        <f t="shared" si="13"/>
        <v>0.004196324923</v>
      </c>
      <c r="AO68" s="27">
        <f t="shared" si="14"/>
        <v>0.00576494839</v>
      </c>
      <c r="AP68" s="27">
        <f t="shared" si="15"/>
        <v>0.9660344439</v>
      </c>
      <c r="AQ68" s="27">
        <f t="shared" si="16"/>
        <v>0.6960076837</v>
      </c>
      <c r="AR68" s="28" t="str">
        <f t="shared" si="17"/>
        <v>#N/A</v>
      </c>
      <c r="AS68" s="27">
        <f t="shared" si="18"/>
        <v>0.00808430159</v>
      </c>
      <c r="AT68" s="27">
        <f t="shared" si="19"/>
        <v>0.006390229494</v>
      </c>
      <c r="AU68" s="27"/>
      <c r="AV68" s="27"/>
      <c r="AW68" s="27"/>
      <c r="AX68" s="27"/>
      <c r="AY68" s="27"/>
    </row>
    <row r="69" ht="15.75" customHeight="1">
      <c r="Y69" s="24">
        <v>39995.0</v>
      </c>
      <c r="Z69" s="25">
        <v>0.0024</v>
      </c>
      <c r="AA69" s="26">
        <f t="shared" si="1"/>
        <v>212.1002678</v>
      </c>
      <c r="AB69" s="25">
        <v>0.0078</v>
      </c>
      <c r="AC69" s="14">
        <f t="shared" si="2"/>
        <v>0</v>
      </c>
      <c r="AD69" s="27">
        <f t="shared" si="3"/>
        <v>0.008976683938</v>
      </c>
      <c r="AE69" s="28" t="str">
        <f t="shared" si="4"/>
        <v>#N/A</v>
      </c>
      <c r="AF69" s="27">
        <f t="shared" si="5"/>
        <v>0.1200253739</v>
      </c>
      <c r="AG69" s="27">
        <f t="shared" si="6"/>
        <v>0.1150556991</v>
      </c>
      <c r="AH69" s="28" t="str">
        <f t="shared" si="7"/>
        <v>#N/A</v>
      </c>
      <c r="AI69" s="27">
        <f t="shared" si="8"/>
        <v>0.005057757318</v>
      </c>
      <c r="AJ69" s="27">
        <f t="shared" si="9"/>
        <v>0.003284959222</v>
      </c>
      <c r="AK69" s="27">
        <f t="shared" si="10"/>
        <v>0.4128515382</v>
      </c>
      <c r="AL69" s="27">
        <f t="shared" si="11"/>
        <v>0.3837587893</v>
      </c>
      <c r="AM69" s="28" t="str">
        <f t="shared" si="12"/>
        <v>#N/A</v>
      </c>
      <c r="AN69" s="27">
        <f t="shared" si="13"/>
        <v>0.004216283626</v>
      </c>
      <c r="AO69" s="27">
        <f t="shared" si="14"/>
        <v>0.00576494839</v>
      </c>
      <c r="AP69" s="27">
        <f t="shared" si="15"/>
        <v>0.9569054557</v>
      </c>
      <c r="AQ69" s="27">
        <f t="shared" si="16"/>
        <v>0.6960076837</v>
      </c>
      <c r="AR69" s="28" t="str">
        <f t="shared" si="17"/>
        <v>#N/A</v>
      </c>
      <c r="AS69" s="27">
        <f t="shared" si="18"/>
        <v>0.008253301343</v>
      </c>
      <c r="AT69" s="27">
        <f t="shared" si="19"/>
        <v>0.006390229494</v>
      </c>
      <c r="AU69" s="27"/>
      <c r="AV69" s="27"/>
      <c r="AW69" s="27"/>
      <c r="AX69" s="27"/>
      <c r="AY69" s="27"/>
    </row>
    <row r="70" ht="15.75" customHeight="1">
      <c r="Y70" s="24">
        <v>40026.0</v>
      </c>
      <c r="Z70" s="25">
        <v>0.0015</v>
      </c>
      <c r="AA70" s="26">
        <f t="shared" si="1"/>
        <v>213.5637596</v>
      </c>
      <c r="AB70" s="25">
        <v>0.0069</v>
      </c>
      <c r="AC70" s="14">
        <f t="shared" si="2"/>
        <v>0</v>
      </c>
      <c r="AD70" s="27">
        <f t="shared" si="3"/>
        <v>0.008976683938</v>
      </c>
      <c r="AE70" s="28" t="str">
        <f t="shared" si="4"/>
        <v>#N/A</v>
      </c>
      <c r="AF70" s="27">
        <f t="shared" si="5"/>
        <v>0.11647713</v>
      </c>
      <c r="AG70" s="27">
        <f t="shared" si="6"/>
        <v>0.1150556991</v>
      </c>
      <c r="AH70" s="28" t="str">
        <f t="shared" si="7"/>
        <v>#N/A</v>
      </c>
      <c r="AI70" s="27">
        <f t="shared" si="8"/>
        <v>0.0056190423</v>
      </c>
      <c r="AJ70" s="27">
        <f t="shared" si="9"/>
        <v>0.003284959222</v>
      </c>
      <c r="AK70" s="27">
        <f t="shared" si="10"/>
        <v>0.4074051401</v>
      </c>
      <c r="AL70" s="27">
        <f t="shared" si="11"/>
        <v>0.3837587893</v>
      </c>
      <c r="AM70" s="28" t="str">
        <f t="shared" si="12"/>
        <v>#N/A</v>
      </c>
      <c r="AN70" s="27">
        <f t="shared" si="13"/>
        <v>0.004166213309</v>
      </c>
      <c r="AO70" s="27">
        <f t="shared" si="14"/>
        <v>0.00576494839</v>
      </c>
      <c r="AP70" s="27">
        <f t="shared" si="15"/>
        <v>0.9472445875</v>
      </c>
      <c r="AQ70" s="27">
        <f t="shared" si="16"/>
        <v>0.6960076837</v>
      </c>
      <c r="AR70" s="28" t="str">
        <f t="shared" si="17"/>
        <v>#N/A</v>
      </c>
      <c r="AS70" s="27">
        <f t="shared" si="18"/>
        <v>0.008365082795</v>
      </c>
      <c r="AT70" s="27">
        <f t="shared" si="19"/>
        <v>0.006390229494</v>
      </c>
      <c r="AU70" s="27"/>
      <c r="AV70" s="27"/>
      <c r="AW70" s="27"/>
      <c r="AX70" s="27"/>
      <c r="AY70" s="27"/>
    </row>
    <row r="71" ht="15.75" customHeight="1">
      <c r="Y71" s="24">
        <v>40057.0</v>
      </c>
      <c r="Z71" s="25">
        <v>0.0024</v>
      </c>
      <c r="AA71" s="26">
        <f t="shared" si="1"/>
        <v>215.0373495</v>
      </c>
      <c r="AB71" s="25">
        <v>0.0069</v>
      </c>
      <c r="AC71" s="14">
        <f t="shared" si="2"/>
        <v>0</v>
      </c>
      <c r="AD71" s="27">
        <f t="shared" si="3"/>
        <v>0.008976683938</v>
      </c>
      <c r="AE71" s="28" t="str">
        <f t="shared" si="4"/>
        <v>#N/A</v>
      </c>
      <c r="AF71" s="27">
        <f t="shared" si="5"/>
        <v>0.111949379</v>
      </c>
      <c r="AG71" s="27">
        <f t="shared" si="6"/>
        <v>0.1150556991</v>
      </c>
      <c r="AH71" s="28" t="str">
        <f t="shared" si="7"/>
        <v>#N/A</v>
      </c>
      <c r="AI71" s="27">
        <f t="shared" si="8"/>
        <v>0.005701355501</v>
      </c>
      <c r="AJ71" s="27">
        <f t="shared" si="9"/>
        <v>0.003284959222</v>
      </c>
      <c r="AK71" s="27">
        <f t="shared" si="10"/>
        <v>0.3996209734</v>
      </c>
      <c r="AL71" s="27">
        <f t="shared" si="11"/>
        <v>0.3837587893</v>
      </c>
      <c r="AM71" s="28" t="str">
        <f t="shared" si="12"/>
        <v>#N/A</v>
      </c>
      <c r="AN71" s="27">
        <f t="shared" si="13"/>
        <v>0.004054626987</v>
      </c>
      <c r="AO71" s="27">
        <f t="shared" si="14"/>
        <v>0.00576494839</v>
      </c>
      <c r="AP71" s="27">
        <f t="shared" si="15"/>
        <v>0.9357099172</v>
      </c>
      <c r="AQ71" s="27">
        <f t="shared" si="16"/>
        <v>0.6960076837</v>
      </c>
      <c r="AR71" s="28" t="str">
        <f t="shared" si="17"/>
        <v>#N/A</v>
      </c>
      <c r="AS71" s="27">
        <f t="shared" si="18"/>
        <v>0.008541446311</v>
      </c>
      <c r="AT71" s="27">
        <f t="shared" si="19"/>
        <v>0.006390229494</v>
      </c>
      <c r="AU71" s="27"/>
      <c r="AV71" s="27"/>
      <c r="AW71" s="27"/>
      <c r="AX71" s="27"/>
      <c r="AY71" s="27"/>
    </row>
    <row r="72" ht="15.75" customHeight="1">
      <c r="Y72" s="24">
        <v>40087.0</v>
      </c>
      <c r="Z72" s="25">
        <v>0.0028</v>
      </c>
      <c r="AA72" s="26">
        <f t="shared" si="1"/>
        <v>216.5211073</v>
      </c>
      <c r="AB72" s="25">
        <v>0.0069</v>
      </c>
      <c r="AC72" s="14">
        <f t="shared" si="2"/>
        <v>0</v>
      </c>
      <c r="AD72" s="27">
        <f t="shared" si="3"/>
        <v>0.008976683938</v>
      </c>
      <c r="AE72" s="28" t="str">
        <f t="shared" si="4"/>
        <v>#N/A</v>
      </c>
      <c r="AF72" s="27">
        <f t="shared" si="5"/>
        <v>0.1066737469</v>
      </c>
      <c r="AG72" s="27">
        <f t="shared" si="6"/>
        <v>0.1150556991</v>
      </c>
      <c r="AH72" s="28" t="str">
        <f t="shared" si="7"/>
        <v>#N/A</v>
      </c>
      <c r="AI72" s="27">
        <f t="shared" si="8"/>
        <v>0.005103652881</v>
      </c>
      <c r="AJ72" s="27">
        <f t="shared" si="9"/>
        <v>0.003284959222</v>
      </c>
      <c r="AK72" s="27">
        <f t="shared" si="10"/>
        <v>0.3946346938</v>
      </c>
      <c r="AL72" s="27">
        <f t="shared" si="11"/>
        <v>0.3837587893</v>
      </c>
      <c r="AM72" s="28" t="str">
        <f t="shared" si="12"/>
        <v>#N/A</v>
      </c>
      <c r="AN72" s="27">
        <f t="shared" si="13"/>
        <v>0.004243044729</v>
      </c>
      <c r="AO72" s="27">
        <f t="shared" si="14"/>
        <v>0.00576494839</v>
      </c>
      <c r="AP72" s="27">
        <f t="shared" si="15"/>
        <v>0.9251939112</v>
      </c>
      <c r="AQ72" s="27">
        <f t="shared" si="16"/>
        <v>0.6960076837</v>
      </c>
      <c r="AR72" s="28" t="str">
        <f t="shared" si="17"/>
        <v>#N/A</v>
      </c>
      <c r="AS72" s="27">
        <f t="shared" si="18"/>
        <v>0.008719772972</v>
      </c>
      <c r="AT72" s="27">
        <f t="shared" si="19"/>
        <v>0.006390229494</v>
      </c>
      <c r="AU72" s="27"/>
      <c r="AV72" s="27"/>
      <c r="AW72" s="27"/>
      <c r="AX72" s="27"/>
      <c r="AY72" s="27"/>
    </row>
    <row r="73" ht="15.75" customHeight="1">
      <c r="Y73" s="24">
        <v>40118.0</v>
      </c>
      <c r="Z73" s="25">
        <v>0.0041</v>
      </c>
      <c r="AA73" s="26">
        <f t="shared" si="1"/>
        <v>217.9501466</v>
      </c>
      <c r="AB73" s="25">
        <v>0.0066</v>
      </c>
      <c r="AC73" s="14">
        <f t="shared" si="2"/>
        <v>0</v>
      </c>
      <c r="AD73" s="27">
        <f t="shared" si="3"/>
        <v>0.008976683938</v>
      </c>
      <c r="AE73" s="28" t="str">
        <f t="shared" si="4"/>
        <v>#N/A</v>
      </c>
      <c r="AF73" s="27">
        <f t="shared" si="5"/>
        <v>0.1029483105</v>
      </c>
      <c r="AG73" s="27">
        <f t="shared" si="6"/>
        <v>0.1150556991</v>
      </c>
      <c r="AH73" s="28" t="str">
        <f t="shared" si="7"/>
        <v>#N/A</v>
      </c>
      <c r="AI73" s="27">
        <f t="shared" si="8"/>
        <v>0.005133844917</v>
      </c>
      <c r="AJ73" s="27">
        <f t="shared" si="9"/>
        <v>0.003284959222</v>
      </c>
      <c r="AK73" s="27">
        <f t="shared" si="10"/>
        <v>0.3891163055</v>
      </c>
      <c r="AL73" s="27">
        <f t="shared" si="11"/>
        <v>0.3837587893</v>
      </c>
      <c r="AM73" s="28" t="str">
        <f t="shared" si="12"/>
        <v>#N/A</v>
      </c>
      <c r="AN73" s="27">
        <f t="shared" si="13"/>
        <v>0.004347697803</v>
      </c>
      <c r="AO73" s="27">
        <f t="shared" si="14"/>
        <v>0.00576494839</v>
      </c>
      <c r="AP73" s="27">
        <f t="shared" si="15"/>
        <v>0.9153025878</v>
      </c>
      <c r="AQ73" s="27">
        <f t="shared" si="16"/>
        <v>0.6960076837</v>
      </c>
      <c r="AR73" s="28" t="str">
        <f t="shared" si="17"/>
        <v>#N/A</v>
      </c>
      <c r="AS73" s="27">
        <f t="shared" si="18"/>
        <v>0.008892320053</v>
      </c>
      <c r="AT73" s="27">
        <f t="shared" si="19"/>
        <v>0.006390229494</v>
      </c>
      <c r="AU73" s="27"/>
      <c r="AV73" s="27"/>
      <c r="AW73" s="27"/>
      <c r="AX73" s="27"/>
      <c r="AY73" s="27"/>
    </row>
    <row r="74" ht="15.75" customHeight="1">
      <c r="Y74" s="24">
        <v>40148.0</v>
      </c>
      <c r="Z74" s="25">
        <v>0.0037</v>
      </c>
      <c r="AA74" s="26">
        <f t="shared" si="1"/>
        <v>219.5193876</v>
      </c>
      <c r="AB74" s="35">
        <v>0.0072</v>
      </c>
      <c r="AC74" s="14">
        <f t="shared" si="2"/>
        <v>0</v>
      </c>
      <c r="AD74" s="27">
        <f t="shared" si="3"/>
        <v>0.008976683938</v>
      </c>
      <c r="AE74" s="28" t="str">
        <f t="shared" si="4"/>
        <v>#N/A</v>
      </c>
      <c r="AF74" s="36">
        <f t="shared" si="5"/>
        <v>0.09869403455</v>
      </c>
      <c r="AG74" s="27">
        <f t="shared" si="6"/>
        <v>0.1150556991</v>
      </c>
      <c r="AH74" s="37" t="str">
        <f t="shared" si="7"/>
        <v>#N/A</v>
      </c>
      <c r="AI74" s="36">
        <f t="shared" si="8"/>
        <v>0.004109744518</v>
      </c>
      <c r="AJ74" s="27">
        <f t="shared" si="9"/>
        <v>0.003284959222</v>
      </c>
      <c r="AK74" s="27">
        <f t="shared" si="10"/>
        <v>0.3841659801</v>
      </c>
      <c r="AL74" s="27">
        <f t="shared" si="11"/>
        <v>0.3837587893</v>
      </c>
      <c r="AM74" s="28" t="str">
        <f t="shared" si="12"/>
        <v>#N/A</v>
      </c>
      <c r="AN74" s="27">
        <f t="shared" si="13"/>
        <v>0.004548113162</v>
      </c>
      <c r="AO74" s="27">
        <f t="shared" si="14"/>
        <v>0.00576494839</v>
      </c>
      <c r="AP74" s="27">
        <f t="shared" si="15"/>
        <v>0.9041418123</v>
      </c>
      <c r="AQ74" s="27">
        <f t="shared" si="16"/>
        <v>0.6960076837</v>
      </c>
      <c r="AR74" s="28" t="str">
        <f t="shared" si="17"/>
        <v>#N/A</v>
      </c>
      <c r="AS74" s="27">
        <f t="shared" si="18"/>
        <v>0.009065283003</v>
      </c>
      <c r="AT74" s="27">
        <f t="shared" si="19"/>
        <v>0.006390229494</v>
      </c>
      <c r="AU74" s="27"/>
      <c r="AV74" s="27"/>
      <c r="AW74" s="27"/>
      <c r="AX74" s="27"/>
      <c r="AY74" s="27"/>
    </row>
    <row r="75" ht="15.75" customHeight="1">
      <c r="Y75" s="24">
        <v>40179.0</v>
      </c>
      <c r="Z75" s="25">
        <v>0.0075</v>
      </c>
      <c r="AA75" s="26">
        <f t="shared" si="1"/>
        <v>220.9682156</v>
      </c>
      <c r="AB75" s="25">
        <v>0.0066</v>
      </c>
      <c r="AC75" s="14">
        <f t="shared" si="2"/>
        <v>0</v>
      </c>
      <c r="AD75" s="27">
        <f t="shared" si="3"/>
        <v>0.008976683938</v>
      </c>
      <c r="AE75" s="28" t="str">
        <f t="shared" si="4"/>
        <v>#N/A</v>
      </c>
      <c r="AF75" s="27">
        <f t="shared" si="5"/>
        <v>0.09456197069</v>
      </c>
      <c r="AG75" s="27">
        <f t="shared" si="6"/>
        <v>0.1150556991</v>
      </c>
      <c r="AH75" s="28" t="str">
        <f t="shared" si="7"/>
        <v>#N/A</v>
      </c>
      <c r="AI75" s="27">
        <f t="shared" si="8"/>
        <v>0.003224198279</v>
      </c>
      <c r="AJ75" s="27">
        <f t="shared" si="9"/>
        <v>0.003284959222</v>
      </c>
      <c r="AK75" s="27">
        <f t="shared" si="10"/>
        <v>0.3806020748</v>
      </c>
      <c r="AL75" s="27">
        <f t="shared" si="11"/>
        <v>0.3837587893</v>
      </c>
      <c r="AM75" s="37" t="str">
        <f t="shared" si="12"/>
        <v>#N/A</v>
      </c>
      <c r="AN75" s="27">
        <f t="shared" si="13"/>
        <v>0.004652004176</v>
      </c>
      <c r="AO75" s="27">
        <f t="shared" si="14"/>
        <v>0.00576494839</v>
      </c>
      <c r="AP75" s="27">
        <f t="shared" si="15"/>
        <v>0.8898813888</v>
      </c>
      <c r="AQ75" s="27">
        <f t="shared" si="16"/>
        <v>0.6960076837</v>
      </c>
      <c r="AR75" s="28" t="str">
        <f t="shared" si="17"/>
        <v>#N/A</v>
      </c>
      <c r="AS75" s="27">
        <f t="shared" si="18"/>
        <v>0.00901941221</v>
      </c>
      <c r="AT75" s="27">
        <f t="shared" si="19"/>
        <v>0.006390229494</v>
      </c>
      <c r="AU75" s="27"/>
      <c r="AV75" s="27"/>
      <c r="AW75" s="27"/>
      <c r="AX75" s="27"/>
      <c r="AY75" s="27"/>
    </row>
    <row r="76" ht="15.75" customHeight="1">
      <c r="Y76" s="24">
        <v>40210.0</v>
      </c>
      <c r="Z76" s="25">
        <v>0.0078</v>
      </c>
      <c r="AA76" s="26">
        <f t="shared" si="1"/>
        <v>222.271928</v>
      </c>
      <c r="AB76" s="25">
        <v>0.0059</v>
      </c>
      <c r="AC76" s="14">
        <f t="shared" si="2"/>
        <v>0</v>
      </c>
      <c r="AD76" s="27">
        <f t="shared" si="3"/>
        <v>0.008976683938</v>
      </c>
      <c r="AE76" s="28" t="str">
        <f t="shared" si="4"/>
        <v>#N/A</v>
      </c>
      <c r="AF76" s="27">
        <f t="shared" si="5"/>
        <v>0.0917400955</v>
      </c>
      <c r="AG76" s="27">
        <f t="shared" si="6"/>
        <v>0.1150556991</v>
      </c>
      <c r="AH76" s="28" t="str">
        <f t="shared" si="7"/>
        <v>#N/A</v>
      </c>
      <c r="AI76" s="27">
        <f t="shared" si="8"/>
        <v>0.003437097084</v>
      </c>
      <c r="AJ76" s="27">
        <f t="shared" si="9"/>
        <v>0.003284959222</v>
      </c>
      <c r="AK76" s="27">
        <f t="shared" si="10"/>
        <v>0.3748655011</v>
      </c>
      <c r="AL76" s="27">
        <f t="shared" si="11"/>
        <v>0.3837587893</v>
      </c>
      <c r="AM76" s="28" t="str">
        <f t="shared" si="12"/>
        <v>#N/A</v>
      </c>
      <c r="AN76" s="27">
        <f t="shared" si="13"/>
        <v>0.004726218664</v>
      </c>
      <c r="AO76" s="27">
        <f t="shared" si="14"/>
        <v>0.00576494839</v>
      </c>
      <c r="AP76" s="27">
        <f t="shared" si="15"/>
        <v>0.8764594653</v>
      </c>
      <c r="AQ76" s="27">
        <f t="shared" si="16"/>
        <v>0.6960076837</v>
      </c>
      <c r="AR76" s="28" t="str">
        <f t="shared" si="17"/>
        <v>#N/A</v>
      </c>
      <c r="AS76" s="27">
        <f t="shared" si="18"/>
        <v>0.009085468002</v>
      </c>
      <c r="AT76" s="27">
        <f t="shared" si="19"/>
        <v>0.006390229494</v>
      </c>
      <c r="AU76" s="27"/>
      <c r="AV76" s="27"/>
      <c r="AW76" s="27"/>
      <c r="AX76" s="27"/>
      <c r="AY76" s="27"/>
    </row>
    <row r="77" ht="15.75" customHeight="1">
      <c r="Y77" s="24">
        <v>40238.0</v>
      </c>
      <c r="Z77" s="25">
        <v>0.0052</v>
      </c>
      <c r="AA77" s="26">
        <f t="shared" si="1"/>
        <v>223.9611947</v>
      </c>
      <c r="AB77" s="25">
        <v>0.0076</v>
      </c>
      <c r="AC77" s="14">
        <f t="shared" si="2"/>
        <v>0</v>
      </c>
      <c r="AD77" s="27">
        <f t="shared" si="3"/>
        <v>0.008976683938</v>
      </c>
      <c r="AE77" s="28" t="str">
        <f t="shared" si="4"/>
        <v>#N/A</v>
      </c>
      <c r="AF77" s="27">
        <f t="shared" si="5"/>
        <v>0.0894694664</v>
      </c>
      <c r="AG77" s="27">
        <f t="shared" si="6"/>
        <v>0.1150556991</v>
      </c>
      <c r="AH77" s="28" t="str">
        <f t="shared" si="7"/>
        <v>#N/A</v>
      </c>
      <c r="AI77" s="27">
        <f t="shared" si="8"/>
        <v>0.002327698825</v>
      </c>
      <c r="AJ77" s="27">
        <f t="shared" si="9"/>
        <v>0.003284959222</v>
      </c>
      <c r="AK77" s="27">
        <f t="shared" si="10"/>
        <v>0.3710490805</v>
      </c>
      <c r="AL77" s="27">
        <f t="shared" si="11"/>
        <v>0.3837587893</v>
      </c>
      <c r="AM77" s="28" t="str">
        <f t="shared" si="12"/>
        <v>#N/A</v>
      </c>
      <c r="AN77" s="27">
        <f t="shared" si="13"/>
        <v>0.005030156677</v>
      </c>
      <c r="AO77" s="27">
        <f t="shared" si="14"/>
        <v>0.00576494839</v>
      </c>
      <c r="AP77" s="27">
        <f t="shared" si="15"/>
        <v>0.864780257</v>
      </c>
      <c r="AQ77" s="27">
        <f t="shared" si="16"/>
        <v>0.6960076837</v>
      </c>
      <c r="AR77" s="28" t="str">
        <f t="shared" si="17"/>
        <v>#N/A</v>
      </c>
      <c r="AS77" s="27">
        <f t="shared" si="18"/>
        <v>0.009287140736</v>
      </c>
      <c r="AT77" s="27">
        <f t="shared" si="19"/>
        <v>0.006390229494</v>
      </c>
      <c r="AU77" s="27"/>
      <c r="AV77" s="27"/>
      <c r="AW77" s="27"/>
      <c r="AX77" s="27"/>
      <c r="AY77" s="27"/>
    </row>
    <row r="78" ht="15.75" customHeight="1">
      <c r="Y78" s="24">
        <v>40269.0</v>
      </c>
      <c r="Z78" s="25">
        <v>0.0057</v>
      </c>
      <c r="AA78" s="26">
        <f t="shared" si="1"/>
        <v>225.4393386</v>
      </c>
      <c r="AB78" s="25">
        <v>0.0066</v>
      </c>
      <c r="AC78" s="14">
        <f t="shared" si="2"/>
        <v>0</v>
      </c>
      <c r="AD78" s="27">
        <f t="shared" si="3"/>
        <v>0.008976683938</v>
      </c>
      <c r="AE78" s="28" t="str">
        <f t="shared" si="4"/>
        <v>#N/A</v>
      </c>
      <c r="AF78" s="27">
        <f t="shared" si="5"/>
        <v>0.08752475692</v>
      </c>
      <c r="AG78" s="27">
        <f t="shared" si="6"/>
        <v>0.1150556991</v>
      </c>
      <c r="AH78" s="28" t="str">
        <f t="shared" si="7"/>
        <v>#N/A</v>
      </c>
      <c r="AI78" s="27">
        <f t="shared" si="8"/>
        <v>0.001953086136</v>
      </c>
      <c r="AJ78" s="27">
        <f t="shared" si="9"/>
        <v>0.003284959222</v>
      </c>
      <c r="AK78" s="27">
        <f t="shared" si="10"/>
        <v>0.3671143528</v>
      </c>
      <c r="AL78" s="27">
        <f t="shared" si="11"/>
        <v>0.3837587893</v>
      </c>
      <c r="AM78" s="28" t="str">
        <f t="shared" si="12"/>
        <v>#N/A</v>
      </c>
      <c r="AN78" s="27">
        <f t="shared" si="13"/>
        <v>0.004973558657</v>
      </c>
      <c r="AO78" s="27">
        <f t="shared" si="14"/>
        <v>0.00576494839</v>
      </c>
      <c r="AP78" s="27">
        <f t="shared" si="15"/>
        <v>0.8508201211</v>
      </c>
      <c r="AQ78" s="27">
        <f t="shared" si="16"/>
        <v>0.6960076837</v>
      </c>
      <c r="AR78" s="28" t="str">
        <f t="shared" si="17"/>
        <v>#N/A</v>
      </c>
      <c r="AS78" s="27">
        <f t="shared" si="18"/>
        <v>0.009115789989</v>
      </c>
      <c r="AT78" s="27">
        <f t="shared" si="19"/>
        <v>0.006390229494</v>
      </c>
      <c r="AU78" s="27"/>
      <c r="AV78" s="27"/>
      <c r="AW78" s="27"/>
      <c r="AX78" s="27"/>
      <c r="AY78" s="27"/>
    </row>
    <row r="79" ht="15.75" customHeight="1">
      <c r="Y79" s="24">
        <v>40299.0</v>
      </c>
      <c r="Z79" s="25">
        <v>0.0043</v>
      </c>
      <c r="AA79" s="26">
        <f t="shared" si="1"/>
        <v>227.1301336</v>
      </c>
      <c r="AB79" s="25">
        <v>0.0075</v>
      </c>
      <c r="AC79" s="14">
        <f t="shared" si="2"/>
        <v>0</v>
      </c>
      <c r="AD79" s="27">
        <f t="shared" si="3"/>
        <v>0.008976683938</v>
      </c>
      <c r="AE79" s="28" t="str">
        <f t="shared" si="4"/>
        <v>#N/A</v>
      </c>
      <c r="AF79" s="27">
        <f t="shared" si="5"/>
        <v>0.08730891396</v>
      </c>
      <c r="AG79" s="27">
        <f t="shared" si="6"/>
        <v>0.1150556991</v>
      </c>
      <c r="AH79" s="28" t="str">
        <f t="shared" si="7"/>
        <v>#N/A</v>
      </c>
      <c r="AI79" s="27">
        <f t="shared" si="8"/>
        <v>0.001885832346</v>
      </c>
      <c r="AJ79" s="27">
        <f t="shared" si="9"/>
        <v>0.003284959222</v>
      </c>
      <c r="AK79" s="27">
        <f t="shared" si="10"/>
        <v>0.36332208</v>
      </c>
      <c r="AL79" s="27">
        <f t="shared" si="11"/>
        <v>0.3837587893</v>
      </c>
      <c r="AM79" s="28" t="str">
        <f t="shared" si="12"/>
        <v>#N/A</v>
      </c>
      <c r="AN79" s="27">
        <f t="shared" si="13"/>
        <v>0.005104274586</v>
      </c>
      <c r="AO79" s="27">
        <f t="shared" si="14"/>
        <v>0.00576494839</v>
      </c>
      <c r="AP79" s="27">
        <f t="shared" si="15"/>
        <v>0.8371319731</v>
      </c>
      <c r="AQ79" s="27">
        <f t="shared" si="16"/>
        <v>0.6960076837</v>
      </c>
      <c r="AR79" s="28" t="str">
        <f t="shared" si="17"/>
        <v>#N/A</v>
      </c>
      <c r="AS79" s="27">
        <f t="shared" si="18"/>
        <v>0.00909973924</v>
      </c>
      <c r="AT79" s="27">
        <f t="shared" si="19"/>
        <v>0.006390229494</v>
      </c>
      <c r="AU79" s="27"/>
      <c r="AV79" s="27"/>
      <c r="AW79" s="27"/>
      <c r="AX79" s="27"/>
      <c r="AY79" s="27"/>
    </row>
    <row r="80" ht="15.75" customHeight="1">
      <c r="Y80" s="24">
        <v>40330.0</v>
      </c>
      <c r="Z80" s="25">
        <v>0.0</v>
      </c>
      <c r="AA80" s="26">
        <f t="shared" si="1"/>
        <v>228.9244617</v>
      </c>
      <c r="AB80" s="25">
        <v>0.0079</v>
      </c>
      <c r="AC80" s="14">
        <f t="shared" si="2"/>
        <v>0</v>
      </c>
      <c r="AD80" s="27">
        <f t="shared" si="3"/>
        <v>0.008976683938</v>
      </c>
      <c r="AE80" s="28" t="str">
        <f t="shared" si="4"/>
        <v>#N/A</v>
      </c>
      <c r="AF80" s="27">
        <f t="shared" si="5"/>
        <v>0.08774059988</v>
      </c>
      <c r="AG80" s="27">
        <f t="shared" si="6"/>
        <v>0.1150556991</v>
      </c>
      <c r="AH80" s="28" t="str">
        <f t="shared" si="7"/>
        <v>#N/A</v>
      </c>
      <c r="AI80" s="27">
        <f t="shared" si="8"/>
        <v>0.002037824152</v>
      </c>
      <c r="AJ80" s="27">
        <f t="shared" si="9"/>
        <v>0.003284959222</v>
      </c>
      <c r="AK80" s="27">
        <f t="shared" si="10"/>
        <v>0.3596782772</v>
      </c>
      <c r="AL80" s="27">
        <f t="shared" si="11"/>
        <v>0.3837587893</v>
      </c>
      <c r="AM80" s="28" t="str">
        <f t="shared" si="12"/>
        <v>#N/A</v>
      </c>
      <c r="AN80" s="27">
        <f t="shared" si="13"/>
        <v>0.005060510044</v>
      </c>
      <c r="AO80" s="27">
        <f t="shared" si="14"/>
        <v>0.00576494839</v>
      </c>
      <c r="AP80" s="27">
        <f t="shared" si="15"/>
        <v>0.8235571063</v>
      </c>
      <c r="AQ80" s="27">
        <f t="shared" si="16"/>
        <v>0.6960076837</v>
      </c>
      <c r="AR80" s="28" t="str">
        <f t="shared" si="17"/>
        <v>#N/A</v>
      </c>
      <c r="AS80" s="27">
        <f t="shared" si="18"/>
        <v>0.008909868838</v>
      </c>
      <c r="AT80" s="27">
        <f t="shared" si="19"/>
        <v>0.006390229494</v>
      </c>
      <c r="AU80" s="27"/>
      <c r="AV80" s="27"/>
      <c r="AW80" s="27"/>
      <c r="AX80" s="27"/>
      <c r="AY80" s="27"/>
    </row>
    <row r="81" ht="15.75" customHeight="1">
      <c r="Y81" s="24">
        <v>40360.0</v>
      </c>
      <c r="Z81" s="25">
        <v>1.0E-4</v>
      </c>
      <c r="AA81" s="26">
        <f t="shared" si="1"/>
        <v>230.8932121</v>
      </c>
      <c r="AB81" s="25">
        <v>0.0086</v>
      </c>
      <c r="AC81" s="14">
        <f t="shared" si="2"/>
        <v>0</v>
      </c>
      <c r="AD81" s="27">
        <f t="shared" si="3"/>
        <v>0.008976683938</v>
      </c>
      <c r="AE81" s="28" t="str">
        <f t="shared" si="4"/>
        <v>#N/A</v>
      </c>
      <c r="AF81" s="27">
        <f t="shared" si="5"/>
        <v>0.0886040574</v>
      </c>
      <c r="AG81" s="27">
        <f t="shared" si="6"/>
        <v>0.1150556991</v>
      </c>
      <c r="AH81" s="28" t="str">
        <f t="shared" si="7"/>
        <v>#N/A</v>
      </c>
      <c r="AI81" s="27">
        <f t="shared" si="8"/>
        <v>0.002476067263</v>
      </c>
      <c r="AJ81" s="27">
        <f t="shared" si="9"/>
        <v>0.003284959222</v>
      </c>
      <c r="AK81" s="27">
        <f t="shared" si="10"/>
        <v>0.3581959718</v>
      </c>
      <c r="AL81" s="27">
        <f t="shared" si="11"/>
        <v>0.3837587893</v>
      </c>
      <c r="AM81" s="28" t="str">
        <f t="shared" si="12"/>
        <v>#N/A</v>
      </c>
      <c r="AN81" s="27">
        <f t="shared" si="13"/>
        <v>0.005068473988</v>
      </c>
      <c r="AO81" s="27">
        <f t="shared" si="14"/>
        <v>0.00576494839</v>
      </c>
      <c r="AP81" s="27">
        <f t="shared" si="15"/>
        <v>0.8093750812</v>
      </c>
      <c r="AQ81" s="27">
        <f t="shared" si="16"/>
        <v>0.6960076837</v>
      </c>
      <c r="AR81" s="28" t="str">
        <f t="shared" si="17"/>
        <v>#N/A</v>
      </c>
      <c r="AS81" s="27">
        <f t="shared" si="18"/>
        <v>0.008569909914</v>
      </c>
      <c r="AT81" s="27">
        <f t="shared" si="19"/>
        <v>0.006390229494</v>
      </c>
      <c r="AU81" s="27"/>
      <c r="AV81" s="27"/>
      <c r="AW81" s="27"/>
      <c r="AX81" s="27"/>
      <c r="AY81" s="27"/>
    </row>
    <row r="82" ht="15.75" customHeight="1">
      <c r="Y82" s="24">
        <v>40391.0</v>
      </c>
      <c r="Z82" s="25">
        <v>4.0E-4</v>
      </c>
      <c r="AA82" s="26">
        <f t="shared" si="1"/>
        <v>232.9481616</v>
      </c>
      <c r="AB82" s="25">
        <v>0.0089</v>
      </c>
      <c r="AC82" s="14">
        <f t="shared" si="2"/>
        <v>0</v>
      </c>
      <c r="AD82" s="27">
        <f t="shared" si="3"/>
        <v>0.008976683938</v>
      </c>
      <c r="AE82" s="28" t="str">
        <f t="shared" si="4"/>
        <v>#N/A</v>
      </c>
      <c r="AF82" s="27">
        <f t="shared" si="5"/>
        <v>0.09076634572</v>
      </c>
      <c r="AG82" s="27">
        <f t="shared" si="6"/>
        <v>0.1150556991</v>
      </c>
      <c r="AH82" s="28" t="str">
        <f t="shared" si="7"/>
        <v>#N/A</v>
      </c>
      <c r="AI82" s="27">
        <f t="shared" si="8"/>
        <v>0.00304272605</v>
      </c>
      <c r="AJ82" s="27">
        <f t="shared" si="9"/>
        <v>0.003284959222</v>
      </c>
      <c r="AK82" s="27">
        <f t="shared" si="10"/>
        <v>0.356716309</v>
      </c>
      <c r="AL82" s="27">
        <f t="shared" si="11"/>
        <v>0.3837587893</v>
      </c>
      <c r="AM82" s="28" t="str">
        <f t="shared" si="12"/>
        <v>#N/A</v>
      </c>
      <c r="AN82" s="27">
        <f t="shared" si="13"/>
        <v>0.005021856989</v>
      </c>
      <c r="AO82" s="27">
        <f t="shared" si="14"/>
        <v>0.00576494839</v>
      </c>
      <c r="AP82" s="27">
        <f t="shared" si="15"/>
        <v>0.7977890916</v>
      </c>
      <c r="AQ82" s="27">
        <f t="shared" si="16"/>
        <v>0.6960076837</v>
      </c>
      <c r="AR82" s="28" t="str">
        <f t="shared" si="17"/>
        <v>#N/A</v>
      </c>
      <c r="AS82" s="27">
        <f t="shared" si="18"/>
        <v>0.008260553599</v>
      </c>
      <c r="AT82" s="27">
        <f t="shared" si="19"/>
        <v>0.006390229494</v>
      </c>
      <c r="AU82" s="27"/>
      <c r="AV82" s="27"/>
      <c r="AW82" s="27"/>
      <c r="AX82" s="27"/>
      <c r="AY82" s="27"/>
    </row>
    <row r="83" ht="15.75" customHeight="1">
      <c r="Y83" s="24">
        <v>40422.0</v>
      </c>
      <c r="Z83" s="25">
        <v>0.0045</v>
      </c>
      <c r="AA83" s="26">
        <f t="shared" si="1"/>
        <v>234.9049262</v>
      </c>
      <c r="AB83" s="25">
        <v>0.0084</v>
      </c>
      <c r="AC83" s="14">
        <f t="shared" si="2"/>
        <v>0</v>
      </c>
      <c r="AD83" s="27">
        <f t="shared" si="3"/>
        <v>0.008976683938</v>
      </c>
      <c r="AE83" s="28" t="str">
        <f t="shared" si="4"/>
        <v>#N/A</v>
      </c>
      <c r="AF83" s="27">
        <f t="shared" si="5"/>
        <v>0.09239128317</v>
      </c>
      <c r="AG83" s="27">
        <f t="shared" si="6"/>
        <v>0.1150556991</v>
      </c>
      <c r="AH83" s="28" t="str">
        <f t="shared" si="7"/>
        <v>#N/A</v>
      </c>
      <c r="AI83" s="27">
        <f t="shared" si="8"/>
        <v>0.003210635734</v>
      </c>
      <c r="AJ83" s="27">
        <f t="shared" si="9"/>
        <v>0.003284959222</v>
      </c>
      <c r="AK83" s="27">
        <f t="shared" si="10"/>
        <v>0.3553728925</v>
      </c>
      <c r="AL83" s="27">
        <f t="shared" si="11"/>
        <v>0.3837587893</v>
      </c>
      <c r="AM83" s="28" t="str">
        <f t="shared" si="12"/>
        <v>#N/A</v>
      </c>
      <c r="AN83" s="27">
        <f t="shared" si="13"/>
        <v>0.004959838707</v>
      </c>
      <c r="AO83" s="27">
        <f t="shared" si="14"/>
        <v>0.00576494839</v>
      </c>
      <c r="AP83" s="27">
        <f t="shared" si="15"/>
        <v>0.7843476778</v>
      </c>
      <c r="AQ83" s="27">
        <f t="shared" si="16"/>
        <v>0.6960076837</v>
      </c>
      <c r="AR83" s="28" t="str">
        <f t="shared" si="17"/>
        <v>#N/A</v>
      </c>
      <c r="AS83" s="27">
        <f t="shared" si="18"/>
        <v>0.007691421592</v>
      </c>
      <c r="AT83" s="27">
        <f t="shared" si="19"/>
        <v>0.006390229494</v>
      </c>
      <c r="AU83" s="27"/>
      <c r="AV83" s="27"/>
      <c r="AW83" s="27"/>
      <c r="AX83" s="27"/>
      <c r="AY83" s="27"/>
    </row>
    <row r="84" ht="15.75" customHeight="1">
      <c r="Y84" s="24">
        <v>40452.0</v>
      </c>
      <c r="Z84" s="25">
        <v>0.0075</v>
      </c>
      <c r="AA84" s="26">
        <f t="shared" si="1"/>
        <v>236.8076561</v>
      </c>
      <c r="AB84" s="25">
        <v>0.0081</v>
      </c>
      <c r="AC84" s="14">
        <f t="shared" si="2"/>
        <v>0</v>
      </c>
      <c r="AD84" s="27">
        <f t="shared" si="3"/>
        <v>0.008976683938</v>
      </c>
      <c r="AE84" s="28" t="str">
        <f t="shared" si="4"/>
        <v>#N/A</v>
      </c>
      <c r="AF84" s="27">
        <f t="shared" si="5"/>
        <v>0.09369316969</v>
      </c>
      <c r="AG84" s="27">
        <f t="shared" si="6"/>
        <v>0.1150556991</v>
      </c>
      <c r="AH84" s="28" t="str">
        <f t="shared" si="7"/>
        <v>#N/A</v>
      </c>
      <c r="AI84" s="27">
        <f t="shared" si="8"/>
        <v>0.003234332866</v>
      </c>
      <c r="AJ84" s="27">
        <f t="shared" si="9"/>
        <v>0.003284959222</v>
      </c>
      <c r="AK84" s="27">
        <f t="shared" si="10"/>
        <v>0.3559107389</v>
      </c>
      <c r="AL84" s="27">
        <f t="shared" si="11"/>
        <v>0.3837587893</v>
      </c>
      <c r="AM84" s="28" t="str">
        <f t="shared" si="12"/>
        <v>#N/A</v>
      </c>
      <c r="AN84" s="27">
        <f t="shared" si="13"/>
        <v>0.004951844293</v>
      </c>
      <c r="AO84" s="27">
        <f t="shared" si="14"/>
        <v>0.00576494839</v>
      </c>
      <c r="AP84" s="27">
        <f t="shared" si="15"/>
        <v>0.772745023</v>
      </c>
      <c r="AQ84" s="27">
        <f t="shared" si="16"/>
        <v>0.6960076837</v>
      </c>
      <c r="AR84" s="28" t="str">
        <f t="shared" si="17"/>
        <v>#N/A</v>
      </c>
      <c r="AS84" s="27">
        <f t="shared" si="18"/>
        <v>0.00732398891</v>
      </c>
      <c r="AT84" s="27">
        <f t="shared" si="19"/>
        <v>0.006390229494</v>
      </c>
      <c r="AU84" s="27"/>
      <c r="AV84" s="27"/>
      <c r="AW84" s="27"/>
      <c r="AX84" s="27"/>
      <c r="AY84" s="27"/>
    </row>
    <row r="85" ht="15.75" customHeight="1">
      <c r="Y85" s="24">
        <v>40483.0</v>
      </c>
      <c r="Z85" s="25">
        <v>0.0083</v>
      </c>
      <c r="AA85" s="26">
        <f t="shared" si="1"/>
        <v>238.7257981</v>
      </c>
      <c r="AB85" s="25">
        <v>0.0081</v>
      </c>
      <c r="AC85" s="14">
        <f t="shared" si="2"/>
        <v>0</v>
      </c>
      <c r="AD85" s="27">
        <f t="shared" si="3"/>
        <v>0.008976683938</v>
      </c>
      <c r="AE85" s="28" t="str">
        <f t="shared" si="4"/>
        <v>#N/A</v>
      </c>
      <c r="AF85" s="27">
        <f t="shared" si="5"/>
        <v>0.09532295288</v>
      </c>
      <c r="AG85" s="27">
        <f t="shared" si="6"/>
        <v>0.1150556991</v>
      </c>
      <c r="AH85" s="28" t="str">
        <f t="shared" si="7"/>
        <v>#N/A</v>
      </c>
      <c r="AI85" s="27">
        <f t="shared" si="8"/>
        <v>0.003129333359</v>
      </c>
      <c r="AJ85" s="27">
        <f t="shared" si="9"/>
        <v>0.003284959222</v>
      </c>
      <c r="AK85" s="27">
        <f t="shared" si="10"/>
        <v>0.3544328338</v>
      </c>
      <c r="AL85" s="27">
        <f t="shared" si="11"/>
        <v>0.3837587893</v>
      </c>
      <c r="AM85" s="28" t="str">
        <f t="shared" si="12"/>
        <v>#N/A</v>
      </c>
      <c r="AN85" s="27">
        <f t="shared" si="13"/>
        <v>0.00493881613</v>
      </c>
      <c r="AO85" s="27">
        <f t="shared" si="14"/>
        <v>0.00576494839</v>
      </c>
      <c r="AP85" s="27">
        <f t="shared" si="15"/>
        <v>0.7624302344</v>
      </c>
      <c r="AQ85" s="27">
        <f t="shared" si="16"/>
        <v>0.6960076837</v>
      </c>
      <c r="AR85" s="28" t="str">
        <f t="shared" si="17"/>
        <v>#N/A</v>
      </c>
      <c r="AS85" s="27">
        <f t="shared" si="18"/>
        <v>0.007072398006</v>
      </c>
      <c r="AT85" s="27">
        <f t="shared" si="19"/>
        <v>0.006390229494</v>
      </c>
      <c r="AU85" s="27"/>
      <c r="AV85" s="27"/>
      <c r="AW85" s="27"/>
      <c r="AX85" s="27"/>
      <c r="AY85" s="27"/>
    </row>
    <row r="86" ht="15.75" customHeight="1">
      <c r="Y86" s="24">
        <v>40513.0</v>
      </c>
      <c r="Z86" s="25">
        <v>0.0063</v>
      </c>
      <c r="AA86" s="26">
        <f t="shared" si="1"/>
        <v>240.945948</v>
      </c>
      <c r="AB86" s="35">
        <v>0.0093</v>
      </c>
      <c r="AC86" s="14">
        <f t="shared" si="2"/>
        <v>0</v>
      </c>
      <c r="AD86" s="27">
        <f t="shared" si="3"/>
        <v>0.008976683938</v>
      </c>
      <c r="AE86" s="28" t="str">
        <f t="shared" si="4"/>
        <v>#N/A</v>
      </c>
      <c r="AF86" s="36">
        <f t="shared" si="5"/>
        <v>0.09760668819</v>
      </c>
      <c r="AG86" s="27">
        <f t="shared" si="6"/>
        <v>0.1150556991</v>
      </c>
      <c r="AH86" s="37" t="str">
        <f t="shared" si="7"/>
        <v>#N/A</v>
      </c>
      <c r="AI86" s="36">
        <f t="shared" si="8"/>
        <v>0.003506228225</v>
      </c>
      <c r="AJ86" s="27">
        <f t="shared" si="9"/>
        <v>0.003284959222</v>
      </c>
      <c r="AK86" s="27">
        <f t="shared" si="10"/>
        <v>0.3540298887</v>
      </c>
      <c r="AL86" s="27">
        <f t="shared" si="11"/>
        <v>0.3837587893</v>
      </c>
      <c r="AM86" s="28" t="str">
        <f t="shared" si="12"/>
        <v>#N/A</v>
      </c>
      <c r="AN86" s="27">
        <f t="shared" si="13"/>
        <v>0.004943181933</v>
      </c>
      <c r="AO86" s="27">
        <f t="shared" si="14"/>
        <v>0.00576494839</v>
      </c>
      <c r="AP86" s="27">
        <f t="shared" si="15"/>
        <v>0.7525211277</v>
      </c>
      <c r="AQ86" s="27">
        <f t="shared" si="16"/>
        <v>0.6960076837</v>
      </c>
      <c r="AR86" s="28" t="str">
        <f t="shared" si="17"/>
        <v>#N/A</v>
      </c>
      <c r="AS86" s="27">
        <f t="shared" si="18"/>
        <v>0.006821093903</v>
      </c>
      <c r="AT86" s="27">
        <f t="shared" si="19"/>
        <v>0.006390229494</v>
      </c>
      <c r="AU86" s="27"/>
      <c r="AV86" s="27"/>
      <c r="AW86" s="27"/>
      <c r="AX86" s="27"/>
      <c r="AY86" s="27"/>
    </row>
    <row r="87" ht="15.75" customHeight="1">
      <c r="Y87" s="24">
        <v>40544.0</v>
      </c>
      <c r="Z87" s="25">
        <v>0.0083</v>
      </c>
      <c r="AA87" s="26">
        <f t="shared" si="1"/>
        <v>243.0180832</v>
      </c>
      <c r="AB87" s="25">
        <v>0.0086</v>
      </c>
      <c r="AC87" s="14">
        <f t="shared" si="2"/>
        <v>0</v>
      </c>
      <c r="AD87" s="27">
        <f t="shared" si="3"/>
        <v>0.008976683938</v>
      </c>
      <c r="AE87" s="28" t="str">
        <f t="shared" si="4"/>
        <v>#N/A</v>
      </c>
      <c r="AF87" s="27">
        <f t="shared" si="5"/>
        <v>0.09978750815</v>
      </c>
      <c r="AG87" s="27">
        <f t="shared" si="6"/>
        <v>0.1150556991</v>
      </c>
      <c r="AH87" s="28" t="str">
        <f t="shared" si="7"/>
        <v>#N/A</v>
      </c>
      <c r="AI87" s="27">
        <f t="shared" si="8"/>
        <v>0.00333071109</v>
      </c>
      <c r="AJ87" s="27">
        <f t="shared" si="9"/>
        <v>0.003284959222</v>
      </c>
      <c r="AK87" s="27">
        <f t="shared" si="10"/>
        <v>0.3552383644</v>
      </c>
      <c r="AL87" s="27">
        <f t="shared" si="11"/>
        <v>0.3837587893</v>
      </c>
      <c r="AM87" s="37" t="str">
        <f t="shared" si="12"/>
        <v>#N/A</v>
      </c>
      <c r="AN87" s="27">
        <f t="shared" si="13"/>
        <v>0.004966967073</v>
      </c>
      <c r="AO87" s="27">
        <f t="shared" si="14"/>
        <v>0.00576494839</v>
      </c>
      <c r="AP87" s="27">
        <f t="shared" si="15"/>
        <v>0.7431946134</v>
      </c>
      <c r="AQ87" s="27">
        <f t="shared" si="16"/>
        <v>0.6960076837</v>
      </c>
      <c r="AR87" s="28" t="str">
        <f t="shared" si="17"/>
        <v>#N/A</v>
      </c>
      <c r="AS87" s="27">
        <f t="shared" si="18"/>
        <v>0.0063804362</v>
      </c>
      <c r="AT87" s="27">
        <f t="shared" si="19"/>
        <v>0.006390229494</v>
      </c>
      <c r="AU87" s="27"/>
      <c r="AV87" s="27"/>
      <c r="AW87" s="27"/>
      <c r="AX87" s="27"/>
      <c r="AY87" s="27"/>
    </row>
    <row r="88" ht="15.75" customHeight="1">
      <c r="Y88" s="24">
        <v>40575.0</v>
      </c>
      <c r="Z88" s="25">
        <v>0.008</v>
      </c>
      <c r="AA88" s="26">
        <f t="shared" si="1"/>
        <v>245.0594351</v>
      </c>
      <c r="AB88" s="25">
        <v>0.0084</v>
      </c>
      <c r="AC88" s="14">
        <f t="shared" si="2"/>
        <v>0</v>
      </c>
      <c r="AD88" s="27">
        <f t="shared" si="3"/>
        <v>0.008976683938</v>
      </c>
      <c r="AE88" s="28" t="str">
        <f t="shared" si="4"/>
        <v>#N/A</v>
      </c>
      <c r="AF88" s="27">
        <f t="shared" si="5"/>
        <v>0.1025208502</v>
      </c>
      <c r="AG88" s="27">
        <f t="shared" si="6"/>
        <v>0.1150556991</v>
      </c>
      <c r="AH88" s="28" t="str">
        <f t="shared" si="7"/>
        <v>#N/A</v>
      </c>
      <c r="AI88" s="27">
        <f t="shared" si="8"/>
        <v>0.00247312831</v>
      </c>
      <c r="AJ88" s="27">
        <f t="shared" si="9"/>
        <v>0.003284959222</v>
      </c>
      <c r="AK88" s="27">
        <f t="shared" si="10"/>
        <v>0.3544326341</v>
      </c>
      <c r="AL88" s="27">
        <f t="shared" si="11"/>
        <v>0.3837587893</v>
      </c>
      <c r="AM88" s="28" t="str">
        <f t="shared" si="12"/>
        <v>#N/A</v>
      </c>
      <c r="AN88" s="27">
        <f t="shared" si="13"/>
        <v>0.004949218312</v>
      </c>
      <c r="AO88" s="27">
        <f t="shared" si="14"/>
        <v>0.00576494839</v>
      </c>
      <c r="AP88" s="27">
        <f t="shared" si="15"/>
        <v>0.7333984887</v>
      </c>
      <c r="AQ88" s="27">
        <f t="shared" si="16"/>
        <v>0.6960076837</v>
      </c>
      <c r="AR88" s="28" t="str">
        <f t="shared" si="17"/>
        <v>#N/A</v>
      </c>
      <c r="AS88" s="27">
        <f t="shared" si="18"/>
        <v>0.005969104069</v>
      </c>
      <c r="AT88" s="27">
        <f t="shared" si="19"/>
        <v>0.006390229494</v>
      </c>
      <c r="AU88" s="27"/>
      <c r="AV88" s="27"/>
      <c r="AW88" s="27"/>
      <c r="AX88" s="27"/>
      <c r="AY88" s="27"/>
    </row>
    <row r="89" ht="15.75" customHeight="1">
      <c r="Y89" s="24">
        <v>40603.0</v>
      </c>
      <c r="Z89" s="25">
        <v>0.0079</v>
      </c>
      <c r="AA89" s="26">
        <f t="shared" si="1"/>
        <v>247.3139819</v>
      </c>
      <c r="AB89" s="25">
        <v>0.0092</v>
      </c>
      <c r="AC89" s="14">
        <f t="shared" si="2"/>
        <v>0</v>
      </c>
      <c r="AD89" s="27">
        <f t="shared" si="3"/>
        <v>0.008976683938</v>
      </c>
      <c r="AE89" s="28" t="str">
        <f t="shared" si="4"/>
        <v>#N/A</v>
      </c>
      <c r="AF89" s="27">
        <f t="shared" si="5"/>
        <v>0.104271578</v>
      </c>
      <c r="AG89" s="27">
        <f t="shared" si="6"/>
        <v>0.1150556991</v>
      </c>
      <c r="AH89" s="28" t="str">
        <f t="shared" si="7"/>
        <v>#N/A</v>
      </c>
      <c r="AI89" s="27">
        <f t="shared" si="8"/>
        <v>0.002588084585</v>
      </c>
      <c r="AJ89" s="27">
        <f t="shared" si="9"/>
        <v>0.003284959222</v>
      </c>
      <c r="AK89" s="27">
        <f t="shared" si="10"/>
        <v>0.3549701074</v>
      </c>
      <c r="AL89" s="27">
        <f t="shared" si="11"/>
        <v>0.3837587893</v>
      </c>
      <c r="AM89" s="28" t="str">
        <f t="shared" si="12"/>
        <v>#N/A</v>
      </c>
      <c r="AN89" s="27">
        <f t="shared" si="13"/>
        <v>0.004941746366</v>
      </c>
      <c r="AO89" s="27">
        <f t="shared" si="14"/>
        <v>0.00576494839</v>
      </c>
      <c r="AP89" s="27">
        <f t="shared" si="15"/>
        <v>0.7282569072</v>
      </c>
      <c r="AQ89" s="27">
        <f t="shared" si="16"/>
        <v>0.6960076837</v>
      </c>
      <c r="AR89" s="28" t="str">
        <f t="shared" si="17"/>
        <v>#N/A</v>
      </c>
      <c r="AS89" s="27">
        <f t="shared" si="18"/>
        <v>0.005895735316</v>
      </c>
      <c r="AT89" s="27">
        <f t="shared" si="19"/>
        <v>0.006390229494</v>
      </c>
      <c r="AU89" s="27"/>
      <c r="AV89" s="27"/>
      <c r="AW89" s="27"/>
      <c r="AX89" s="27"/>
      <c r="AY89" s="27"/>
    </row>
    <row r="90" ht="15.75" customHeight="1">
      <c r="Y90" s="24">
        <v>40634.0</v>
      </c>
      <c r="Z90" s="25">
        <v>0.0077</v>
      </c>
      <c r="AA90" s="26">
        <f t="shared" si="1"/>
        <v>249.3914193</v>
      </c>
      <c r="AB90" s="25">
        <v>0.0084</v>
      </c>
      <c r="AC90" s="14">
        <f t="shared" si="2"/>
        <v>0</v>
      </c>
      <c r="AD90" s="27">
        <f t="shared" si="3"/>
        <v>0.008976683938</v>
      </c>
      <c r="AE90" s="28" t="str">
        <f t="shared" si="4"/>
        <v>#N/A</v>
      </c>
      <c r="AF90" s="27">
        <f t="shared" si="5"/>
        <v>0.1062462341</v>
      </c>
      <c r="AG90" s="27">
        <f t="shared" si="6"/>
        <v>0.1150556991</v>
      </c>
      <c r="AH90" s="28" t="str">
        <f t="shared" si="7"/>
        <v>#N/A</v>
      </c>
      <c r="AI90" s="27">
        <f t="shared" si="8"/>
        <v>0.001806050437</v>
      </c>
      <c r="AJ90" s="27">
        <f t="shared" si="9"/>
        <v>0.003284959222</v>
      </c>
      <c r="AK90" s="27">
        <f t="shared" si="10"/>
        <v>0.3560450539</v>
      </c>
      <c r="AL90" s="27">
        <f t="shared" si="11"/>
        <v>0.3837587893</v>
      </c>
      <c r="AM90" s="28" t="str">
        <f t="shared" si="12"/>
        <v>#N/A</v>
      </c>
      <c r="AN90" s="27">
        <f t="shared" si="13"/>
        <v>0.00495913779</v>
      </c>
      <c r="AO90" s="27">
        <f t="shared" si="14"/>
        <v>0.00576494839</v>
      </c>
      <c r="AP90" s="27">
        <f t="shared" si="15"/>
        <v>0.7197366109</v>
      </c>
      <c r="AQ90" s="27">
        <f t="shared" si="16"/>
        <v>0.6960076837</v>
      </c>
      <c r="AR90" s="28" t="str">
        <f t="shared" si="17"/>
        <v>#N/A</v>
      </c>
      <c r="AS90" s="27">
        <f t="shared" si="18"/>
        <v>0.005432516662</v>
      </c>
      <c r="AT90" s="27">
        <f t="shared" si="19"/>
        <v>0.006390229494</v>
      </c>
      <c r="AU90" s="27"/>
      <c r="AV90" s="27"/>
      <c r="AW90" s="27"/>
      <c r="AX90" s="27"/>
      <c r="AY90" s="27"/>
    </row>
    <row r="91" ht="15.75" customHeight="1">
      <c r="Y91" s="24">
        <v>40664.0</v>
      </c>
      <c r="Z91" s="25">
        <v>0.0047</v>
      </c>
      <c r="AA91" s="26">
        <f t="shared" si="1"/>
        <v>251.8603944</v>
      </c>
      <c r="AB91" s="25">
        <v>0.0099</v>
      </c>
      <c r="AC91" s="14">
        <f t="shared" si="2"/>
        <v>0</v>
      </c>
      <c r="AD91" s="27">
        <f t="shared" si="3"/>
        <v>0.008976683938</v>
      </c>
      <c r="AE91" s="28" t="str">
        <f t="shared" si="4"/>
        <v>#N/A</v>
      </c>
      <c r="AF91" s="27">
        <f t="shared" si="5"/>
        <v>0.1088814609</v>
      </c>
      <c r="AG91" s="27">
        <f t="shared" si="6"/>
        <v>0.1150556991</v>
      </c>
      <c r="AH91" s="28" t="str">
        <f t="shared" si="7"/>
        <v>#N/A</v>
      </c>
      <c r="AI91" s="27">
        <f t="shared" si="8"/>
        <v>0.002011783469</v>
      </c>
      <c r="AJ91" s="27">
        <f t="shared" si="9"/>
        <v>0.003284959222</v>
      </c>
      <c r="AK91" s="27">
        <f t="shared" si="10"/>
        <v>0.3552386842</v>
      </c>
      <c r="AL91" s="27">
        <f t="shared" si="11"/>
        <v>0.3837587893</v>
      </c>
      <c r="AM91" s="28" t="str">
        <f t="shared" si="12"/>
        <v>#N/A</v>
      </c>
      <c r="AN91" s="27">
        <f t="shared" si="13"/>
        <v>0.004950372761</v>
      </c>
      <c r="AO91" s="27">
        <f t="shared" si="14"/>
        <v>0.00576494839</v>
      </c>
      <c r="AP91" s="27">
        <f t="shared" si="15"/>
        <v>0.7156533423</v>
      </c>
      <c r="AQ91" s="27">
        <f t="shared" si="16"/>
        <v>0.6960076837</v>
      </c>
      <c r="AR91" s="28" t="str">
        <f t="shared" si="17"/>
        <v>#N/A</v>
      </c>
      <c r="AS91" s="27">
        <f t="shared" si="18"/>
        <v>0.005383625519</v>
      </c>
      <c r="AT91" s="27">
        <f t="shared" si="19"/>
        <v>0.006390229494</v>
      </c>
      <c r="AU91" s="27"/>
      <c r="AV91" s="27"/>
      <c r="AW91" s="27"/>
      <c r="AX91" s="27"/>
      <c r="AY91" s="27"/>
    </row>
    <row r="92" ht="15.75" customHeight="1">
      <c r="Y92" s="24">
        <v>40695.0</v>
      </c>
      <c r="Z92" s="25">
        <v>0.0015</v>
      </c>
      <c r="AA92" s="26">
        <f t="shared" si="1"/>
        <v>254.2530681</v>
      </c>
      <c r="AB92" s="25">
        <v>0.0095</v>
      </c>
      <c r="AC92" s="14">
        <f t="shared" si="2"/>
        <v>0</v>
      </c>
      <c r="AD92" s="27">
        <f t="shared" si="3"/>
        <v>0.008976683938</v>
      </c>
      <c r="AE92" s="28" t="str">
        <f t="shared" si="4"/>
        <v>#N/A</v>
      </c>
      <c r="AF92" s="27">
        <f t="shared" si="5"/>
        <v>0.1106417648</v>
      </c>
      <c r="AG92" s="27">
        <f t="shared" si="6"/>
        <v>0.1150556991</v>
      </c>
      <c r="AH92" s="28" t="str">
        <f t="shared" si="7"/>
        <v>#N/A</v>
      </c>
      <c r="AI92" s="27">
        <f t="shared" si="8"/>
        <v>0.001997270865</v>
      </c>
      <c r="AJ92" s="27">
        <f t="shared" si="9"/>
        <v>0.003284959222</v>
      </c>
      <c r="AK92" s="27">
        <f t="shared" si="10"/>
        <v>0.356850944</v>
      </c>
      <c r="AL92" s="27">
        <f t="shared" si="11"/>
        <v>0.3837587893</v>
      </c>
      <c r="AM92" s="28" t="str">
        <f t="shared" si="12"/>
        <v>#N/A</v>
      </c>
      <c r="AN92" s="27">
        <f t="shared" si="13"/>
        <v>0.005016648473</v>
      </c>
      <c r="AO92" s="27">
        <f t="shared" si="14"/>
        <v>0.00576494839</v>
      </c>
      <c r="AP92" s="27">
        <f t="shared" si="15"/>
        <v>0.7107408278</v>
      </c>
      <c r="AQ92" s="27">
        <f t="shared" si="16"/>
        <v>0.6960076837</v>
      </c>
      <c r="AR92" s="28" t="str">
        <f t="shared" si="17"/>
        <v>#N/A</v>
      </c>
      <c r="AS92" s="27">
        <f t="shared" si="18"/>
        <v>0.005121321334</v>
      </c>
      <c r="AT92" s="27">
        <f t="shared" si="19"/>
        <v>0.006390229494</v>
      </c>
      <c r="AU92" s="27"/>
      <c r="AV92" s="27"/>
      <c r="AW92" s="27"/>
      <c r="AX92" s="27"/>
      <c r="AY92" s="27"/>
    </row>
    <row r="93" ht="15.75" customHeight="1">
      <c r="Y93" s="24">
        <v>40725.0</v>
      </c>
      <c r="Z93" s="25">
        <v>0.0016</v>
      </c>
      <c r="AA93" s="26">
        <f t="shared" si="1"/>
        <v>256.7193229</v>
      </c>
      <c r="AB93" s="25">
        <v>0.0097</v>
      </c>
      <c r="AC93" s="14">
        <f t="shared" si="2"/>
        <v>0</v>
      </c>
      <c r="AD93" s="27">
        <f t="shared" si="3"/>
        <v>0.008976683938</v>
      </c>
      <c r="AE93" s="28" t="str">
        <f t="shared" si="4"/>
        <v>#N/A</v>
      </c>
      <c r="AF93" s="27">
        <f t="shared" si="5"/>
        <v>0.1118530537</v>
      </c>
      <c r="AG93" s="27">
        <f t="shared" si="6"/>
        <v>0.1150556991</v>
      </c>
      <c r="AH93" s="28" t="str">
        <f t="shared" si="7"/>
        <v>#N/A</v>
      </c>
      <c r="AI93" s="27">
        <f t="shared" si="8"/>
        <v>0.002181534072</v>
      </c>
      <c r="AJ93" s="27">
        <f t="shared" si="9"/>
        <v>0.003284959222</v>
      </c>
      <c r="AK93" s="27">
        <f t="shared" si="10"/>
        <v>0.356850944</v>
      </c>
      <c r="AL93" s="27">
        <f t="shared" si="11"/>
        <v>0.3837587893</v>
      </c>
      <c r="AM93" s="28" t="str">
        <f t="shared" si="12"/>
        <v>#N/A</v>
      </c>
      <c r="AN93" s="27">
        <f t="shared" si="13"/>
        <v>0.005016648473</v>
      </c>
      <c r="AO93" s="27">
        <f t="shared" si="14"/>
        <v>0.00576494839</v>
      </c>
      <c r="AP93" s="27">
        <f t="shared" si="15"/>
        <v>0.7068520119</v>
      </c>
      <c r="AQ93" s="27">
        <f t="shared" si="16"/>
        <v>0.6960076837</v>
      </c>
      <c r="AR93" s="28" t="str">
        <f t="shared" si="17"/>
        <v>#N/A</v>
      </c>
      <c r="AS93" s="27">
        <f t="shared" si="18"/>
        <v>0.004965573004</v>
      </c>
      <c r="AT93" s="27">
        <f t="shared" si="19"/>
        <v>0.006390229494</v>
      </c>
      <c r="AU93" s="27"/>
      <c r="AV93" s="27"/>
      <c r="AW93" s="27"/>
      <c r="AX93" s="27"/>
      <c r="AY93" s="27"/>
    </row>
    <row r="94" ht="15.75" customHeight="1">
      <c r="Y94" s="24">
        <v>40756.0</v>
      </c>
      <c r="Z94" s="25">
        <v>0.0037</v>
      </c>
      <c r="AA94" s="26">
        <f t="shared" si="1"/>
        <v>259.4662197</v>
      </c>
      <c r="AB94" s="25">
        <v>0.0107</v>
      </c>
      <c r="AC94" s="14">
        <f t="shared" si="2"/>
        <v>0</v>
      </c>
      <c r="AD94" s="27">
        <f t="shared" si="3"/>
        <v>0.008976683938</v>
      </c>
      <c r="AE94" s="28" t="str">
        <f t="shared" si="4"/>
        <v>#N/A</v>
      </c>
      <c r="AF94" s="27">
        <f t="shared" si="5"/>
        <v>0.1138367344</v>
      </c>
      <c r="AG94" s="27">
        <f t="shared" si="6"/>
        <v>0.1150556991</v>
      </c>
      <c r="AH94" s="28" t="str">
        <f t="shared" si="7"/>
        <v>#N/A</v>
      </c>
      <c r="AI94" s="27">
        <f t="shared" si="8"/>
        <v>0.002845570721</v>
      </c>
      <c r="AJ94" s="27">
        <f t="shared" si="9"/>
        <v>0.003284959222</v>
      </c>
      <c r="AK94" s="27">
        <f t="shared" si="10"/>
        <v>0.3556425867</v>
      </c>
      <c r="AL94" s="27">
        <f t="shared" si="11"/>
        <v>0.3837587893</v>
      </c>
      <c r="AM94" s="28" t="str">
        <f t="shared" si="12"/>
        <v>#N/A</v>
      </c>
      <c r="AN94" s="27">
        <f t="shared" si="13"/>
        <v>0.00491419712</v>
      </c>
      <c r="AO94" s="27">
        <f t="shared" si="14"/>
        <v>0.00576494839</v>
      </c>
      <c r="AP94" s="27">
        <f t="shared" si="15"/>
        <v>0.7034777864</v>
      </c>
      <c r="AQ94" s="27">
        <f t="shared" si="16"/>
        <v>0.6960076837</v>
      </c>
      <c r="AR94" s="28" t="str">
        <f t="shared" si="17"/>
        <v>#N/A</v>
      </c>
      <c r="AS94" s="27">
        <f t="shared" si="18"/>
        <v>0.004818815524</v>
      </c>
      <c r="AT94" s="27">
        <f t="shared" si="19"/>
        <v>0.006390229494</v>
      </c>
      <c r="AU94" s="27"/>
      <c r="AV94" s="27"/>
      <c r="AW94" s="27"/>
      <c r="AX94" s="27"/>
      <c r="AY94" s="27"/>
    </row>
    <row r="95" ht="15.75" customHeight="1">
      <c r="Y95" s="24">
        <v>40787.0</v>
      </c>
      <c r="Z95" s="25">
        <v>0.0053</v>
      </c>
      <c r="AA95" s="26">
        <f t="shared" si="1"/>
        <v>261.9052021</v>
      </c>
      <c r="AB95" s="25">
        <v>0.0094</v>
      </c>
      <c r="AC95" s="14">
        <f t="shared" si="2"/>
        <v>0</v>
      </c>
      <c r="AD95" s="27">
        <f t="shared" si="3"/>
        <v>0.008976683938</v>
      </c>
      <c r="AE95" s="28" t="str">
        <f t="shared" si="4"/>
        <v>#N/A</v>
      </c>
      <c r="AF95" s="27">
        <f t="shared" si="5"/>
        <v>0.1149412929</v>
      </c>
      <c r="AG95" s="27">
        <f t="shared" si="6"/>
        <v>0.1150556991</v>
      </c>
      <c r="AH95" s="28" t="str">
        <f t="shared" si="7"/>
        <v>#N/A</v>
      </c>
      <c r="AI95" s="27">
        <f t="shared" si="8"/>
        <v>0.002780941633</v>
      </c>
      <c r="AJ95" s="27">
        <f t="shared" si="9"/>
        <v>0.003284959222</v>
      </c>
      <c r="AK95" s="27">
        <f t="shared" si="10"/>
        <v>0.3564478392</v>
      </c>
      <c r="AL95" s="27">
        <f t="shared" si="11"/>
        <v>0.3837587893</v>
      </c>
      <c r="AM95" s="28" t="str">
        <f t="shared" si="12"/>
        <v>#N/A</v>
      </c>
      <c r="AN95" s="27">
        <f t="shared" si="13"/>
        <v>0.004993214443</v>
      </c>
      <c r="AO95" s="27">
        <f t="shared" si="14"/>
        <v>0.00576494839</v>
      </c>
      <c r="AP95" s="27">
        <f t="shared" si="15"/>
        <v>0.7004493814</v>
      </c>
      <c r="AQ95" s="27">
        <f t="shared" si="16"/>
        <v>0.6960076837</v>
      </c>
      <c r="AR95" s="28" t="str">
        <f t="shared" si="17"/>
        <v>#N/A</v>
      </c>
      <c r="AS95" s="27">
        <f t="shared" si="18"/>
        <v>0.004609389827</v>
      </c>
      <c r="AT95" s="27">
        <f t="shared" si="19"/>
        <v>0.006390229494</v>
      </c>
      <c r="AU95" s="27"/>
      <c r="AV95" s="27"/>
      <c r="AW95" s="27"/>
      <c r="AX95" s="27"/>
      <c r="AY95" s="27"/>
    </row>
    <row r="96" ht="15.75" customHeight="1">
      <c r="Y96" s="24">
        <v>40817.0</v>
      </c>
      <c r="Z96" s="25">
        <v>0.0043</v>
      </c>
      <c r="AA96" s="26">
        <f t="shared" si="1"/>
        <v>264.2099679</v>
      </c>
      <c r="AB96" s="25">
        <v>0.0088</v>
      </c>
      <c r="AC96" s="14">
        <f t="shared" si="2"/>
        <v>0</v>
      </c>
      <c r="AD96" s="27">
        <f t="shared" si="3"/>
        <v>0.008976683938</v>
      </c>
      <c r="AE96" s="28" t="str">
        <f t="shared" si="4"/>
        <v>#N/A</v>
      </c>
      <c r="AF96" s="27">
        <f t="shared" si="5"/>
        <v>0.1157154809</v>
      </c>
      <c r="AG96" s="27">
        <f t="shared" si="6"/>
        <v>0.1150556991</v>
      </c>
      <c r="AH96" s="28" t="str">
        <f t="shared" si="7"/>
        <v>#N/A</v>
      </c>
      <c r="AI96" s="27">
        <f t="shared" si="8"/>
        <v>0.002585272977</v>
      </c>
      <c r="AJ96" s="27">
        <f t="shared" si="9"/>
        <v>0.003284959222</v>
      </c>
      <c r="AK96" s="27">
        <f t="shared" si="10"/>
        <v>0.3543011364</v>
      </c>
      <c r="AL96" s="27">
        <f t="shared" si="11"/>
        <v>0.3837587893</v>
      </c>
      <c r="AM96" s="28" t="str">
        <f t="shared" si="12"/>
        <v>#N/A</v>
      </c>
      <c r="AN96" s="27">
        <f t="shared" si="13"/>
        <v>0.004800912612</v>
      </c>
      <c r="AO96" s="27">
        <f t="shared" si="14"/>
        <v>0.00576494839</v>
      </c>
      <c r="AP96" s="27">
        <f t="shared" si="15"/>
        <v>0.6985983232</v>
      </c>
      <c r="AQ96" s="27">
        <f t="shared" si="16"/>
        <v>0.6960076837</v>
      </c>
      <c r="AR96" s="28" t="str">
        <f t="shared" si="17"/>
        <v>#N/A</v>
      </c>
      <c r="AS96" s="27">
        <f t="shared" si="18"/>
        <v>0.004557117733</v>
      </c>
      <c r="AT96" s="27">
        <f t="shared" si="19"/>
        <v>0.006390229494</v>
      </c>
      <c r="AU96" s="27"/>
      <c r="AV96" s="27"/>
      <c r="AW96" s="27"/>
      <c r="AX96" s="27"/>
      <c r="AY96" s="27"/>
    </row>
    <row r="97" ht="15.75" customHeight="1">
      <c r="Y97" s="24">
        <v>40848.0</v>
      </c>
      <c r="Z97" s="25">
        <v>0.0052</v>
      </c>
      <c r="AA97" s="26">
        <f t="shared" si="1"/>
        <v>266.4821736</v>
      </c>
      <c r="AB97" s="25">
        <v>0.0086</v>
      </c>
      <c r="AC97" s="14">
        <f t="shared" si="2"/>
        <v>0</v>
      </c>
      <c r="AD97" s="27">
        <f t="shared" si="3"/>
        <v>0.008976683938</v>
      </c>
      <c r="AE97" s="28" t="str">
        <f t="shared" si="4"/>
        <v>#N/A</v>
      </c>
      <c r="AF97" s="27">
        <f t="shared" si="5"/>
        <v>0.1162688563</v>
      </c>
      <c r="AG97" s="27">
        <f t="shared" si="6"/>
        <v>0.1150556991</v>
      </c>
      <c r="AH97" s="28" t="str">
        <f t="shared" si="7"/>
        <v>#N/A</v>
      </c>
      <c r="AI97" s="27">
        <f t="shared" si="8"/>
        <v>0.00240208243</v>
      </c>
      <c r="AJ97" s="27">
        <f t="shared" si="9"/>
        <v>0.003284959222</v>
      </c>
      <c r="AK97" s="27">
        <f t="shared" si="10"/>
        <v>0.3504190831</v>
      </c>
      <c r="AL97" s="27">
        <f t="shared" si="11"/>
        <v>0.3837587893</v>
      </c>
      <c r="AM97" s="28" t="str">
        <f t="shared" si="12"/>
        <v>#N/A</v>
      </c>
      <c r="AN97" s="27">
        <f t="shared" si="13"/>
        <v>0.004405829472</v>
      </c>
      <c r="AO97" s="27">
        <f t="shared" si="14"/>
        <v>0.00576494839</v>
      </c>
      <c r="AP97" s="27">
        <f t="shared" si="15"/>
        <v>0.6950697284</v>
      </c>
      <c r="AQ97" s="27">
        <f t="shared" si="16"/>
        <v>0.6960076837</v>
      </c>
      <c r="AR97" s="28" t="str">
        <f t="shared" si="17"/>
        <v>#N/A</v>
      </c>
      <c r="AS97" s="27">
        <f t="shared" si="18"/>
        <v>0.004462647234</v>
      </c>
      <c r="AT97" s="27">
        <f t="shared" si="19"/>
        <v>0.006390229494</v>
      </c>
      <c r="AU97" s="27"/>
      <c r="AV97" s="27"/>
      <c r="AW97" s="27"/>
      <c r="AX97" s="27"/>
      <c r="AY97" s="27"/>
    </row>
    <row r="98" ht="15.75" customHeight="1">
      <c r="Y98" s="24">
        <v>40878.0</v>
      </c>
      <c r="Z98" s="25">
        <v>0.005</v>
      </c>
      <c r="AA98" s="26">
        <f t="shared" si="1"/>
        <v>268.8805132</v>
      </c>
      <c r="AB98" s="35">
        <v>0.009</v>
      </c>
      <c r="AC98" s="14">
        <f t="shared" si="2"/>
        <v>0</v>
      </c>
      <c r="AD98" s="27">
        <f t="shared" si="3"/>
        <v>0.008976683938</v>
      </c>
      <c r="AE98" s="28" t="str">
        <f t="shared" si="4"/>
        <v>#N/A</v>
      </c>
      <c r="AF98" s="36">
        <f t="shared" si="5"/>
        <v>0.1159370613</v>
      </c>
      <c r="AG98" s="27">
        <f t="shared" si="6"/>
        <v>0.1150556991</v>
      </c>
      <c r="AH98" s="37" t="str">
        <f t="shared" si="7"/>
        <v>#N/A</v>
      </c>
      <c r="AI98" s="36">
        <f t="shared" si="8"/>
        <v>0.002408318916</v>
      </c>
      <c r="AJ98" s="27">
        <f t="shared" si="9"/>
        <v>0.003284959222</v>
      </c>
      <c r="AK98" s="27">
        <f t="shared" si="10"/>
        <v>0.3485472151</v>
      </c>
      <c r="AL98" s="27">
        <f t="shared" si="11"/>
        <v>0.3837587893</v>
      </c>
      <c r="AM98" s="28" t="str">
        <f t="shared" si="12"/>
        <v>#N/A</v>
      </c>
      <c r="AN98" s="27">
        <f t="shared" si="13"/>
        <v>0.004302324953</v>
      </c>
      <c r="AO98" s="27">
        <f t="shared" si="14"/>
        <v>0.00576494839</v>
      </c>
      <c r="AP98" s="27">
        <f t="shared" si="15"/>
        <v>0.6923850011</v>
      </c>
      <c r="AQ98" s="27">
        <f t="shared" si="16"/>
        <v>0.6960076837</v>
      </c>
      <c r="AR98" s="28" t="str">
        <f t="shared" si="17"/>
        <v>#N/A</v>
      </c>
      <c r="AS98" s="27">
        <f t="shared" si="18"/>
        <v>0.004420273019</v>
      </c>
      <c r="AT98" s="27">
        <f t="shared" si="19"/>
        <v>0.006390229494</v>
      </c>
      <c r="AU98" s="27"/>
      <c r="AV98" s="27"/>
      <c r="AW98" s="27"/>
      <c r="AX98" s="27"/>
      <c r="AY98" s="27"/>
    </row>
    <row r="99" ht="15.75" customHeight="1">
      <c r="Y99" s="24">
        <v>40909.0</v>
      </c>
      <c r="Z99" s="25">
        <v>0.0056</v>
      </c>
      <c r="AA99" s="26">
        <f t="shared" si="1"/>
        <v>271.2735498</v>
      </c>
      <c r="AB99" s="25">
        <v>0.0089</v>
      </c>
      <c r="AC99" s="14">
        <f t="shared" si="2"/>
        <v>0</v>
      </c>
      <c r="AD99" s="27">
        <f t="shared" si="3"/>
        <v>0.008976683938</v>
      </c>
      <c r="AE99" s="28" t="str">
        <f t="shared" si="4"/>
        <v>#N/A</v>
      </c>
      <c r="AF99" s="27">
        <f t="shared" si="5"/>
        <v>0.1162689878</v>
      </c>
      <c r="AG99" s="27">
        <f t="shared" si="6"/>
        <v>0.1150556991</v>
      </c>
      <c r="AH99" s="28" t="str">
        <f t="shared" si="7"/>
        <v>#N/A</v>
      </c>
      <c r="AI99" s="27">
        <f t="shared" si="8"/>
        <v>0.002346951601</v>
      </c>
      <c r="AJ99" s="27">
        <f t="shared" si="9"/>
        <v>0.003284959222</v>
      </c>
      <c r="AK99" s="27">
        <f t="shared" si="10"/>
        <v>0.3457463555</v>
      </c>
      <c r="AL99" s="27">
        <f t="shared" si="11"/>
        <v>0.3837587893</v>
      </c>
      <c r="AM99" s="37" t="str">
        <f t="shared" si="12"/>
        <v>#N/A</v>
      </c>
      <c r="AN99" s="27">
        <f t="shared" si="13"/>
        <v>0.004000999875</v>
      </c>
      <c r="AO99" s="27">
        <f t="shared" si="14"/>
        <v>0.00576494839</v>
      </c>
      <c r="AP99" s="27">
        <f t="shared" si="15"/>
        <v>0.6910442326</v>
      </c>
      <c r="AQ99" s="27">
        <f t="shared" si="16"/>
        <v>0.6960076837</v>
      </c>
      <c r="AR99" s="28" t="str">
        <f t="shared" si="17"/>
        <v>#N/A</v>
      </c>
      <c r="AS99" s="27">
        <f t="shared" si="18"/>
        <v>0.004398193003</v>
      </c>
      <c r="AT99" s="27">
        <f t="shared" si="19"/>
        <v>0.006390229494</v>
      </c>
      <c r="AU99" s="27"/>
      <c r="AV99" s="27"/>
      <c r="AW99" s="27"/>
      <c r="AX99" s="27"/>
      <c r="AY99" s="27"/>
    </row>
    <row r="100" ht="15.75" customHeight="1">
      <c r="Y100" s="24">
        <v>40940.0</v>
      </c>
      <c r="Z100" s="25">
        <v>0.0045</v>
      </c>
      <c r="AA100" s="26">
        <f t="shared" si="1"/>
        <v>273.280974</v>
      </c>
      <c r="AB100" s="25">
        <v>0.0074</v>
      </c>
      <c r="AC100" s="14">
        <f t="shared" si="2"/>
        <v>0</v>
      </c>
      <c r="AD100" s="27">
        <f t="shared" si="3"/>
        <v>0.008976683938</v>
      </c>
      <c r="AE100" s="28" t="str">
        <f t="shared" si="4"/>
        <v>#N/A</v>
      </c>
      <c r="AF100" s="27">
        <f t="shared" si="5"/>
        <v>0.1151620174</v>
      </c>
      <c r="AG100" s="27">
        <f t="shared" si="6"/>
        <v>0.1150556991</v>
      </c>
      <c r="AH100" s="28" t="str">
        <f t="shared" si="7"/>
        <v>#N/A</v>
      </c>
      <c r="AI100" s="27">
        <f t="shared" si="8"/>
        <v>0.002876076873</v>
      </c>
      <c r="AJ100" s="27">
        <f t="shared" si="9"/>
        <v>0.003284959222</v>
      </c>
      <c r="AK100" s="27">
        <f t="shared" si="10"/>
        <v>0.3437485135</v>
      </c>
      <c r="AL100" s="27">
        <f t="shared" si="11"/>
        <v>0.3837587893</v>
      </c>
      <c r="AM100" s="28" t="str">
        <f t="shared" si="12"/>
        <v>#N/A</v>
      </c>
      <c r="AN100" s="27">
        <f t="shared" si="13"/>
        <v>0.003818488856</v>
      </c>
      <c r="AO100" s="27">
        <f t="shared" si="14"/>
        <v>0.00576494839</v>
      </c>
      <c r="AP100" s="27">
        <f t="shared" si="15"/>
        <v>0.687865578</v>
      </c>
      <c r="AQ100" s="27">
        <f t="shared" si="16"/>
        <v>0.6960076837</v>
      </c>
      <c r="AR100" s="28" t="str">
        <f t="shared" si="17"/>
        <v>#N/A</v>
      </c>
      <c r="AS100" s="27">
        <f t="shared" si="18"/>
        <v>0.004303077338</v>
      </c>
      <c r="AT100" s="27">
        <f t="shared" si="19"/>
        <v>0.006390229494</v>
      </c>
      <c r="AU100" s="27"/>
      <c r="AV100" s="27"/>
      <c r="AW100" s="27"/>
      <c r="AX100" s="27"/>
      <c r="AY100" s="27"/>
    </row>
    <row r="101" ht="15.75" customHeight="1">
      <c r="Y101" s="24">
        <v>40969.0</v>
      </c>
      <c r="Z101" s="25">
        <v>0.0021</v>
      </c>
      <c r="AA101" s="26">
        <f t="shared" si="1"/>
        <v>275.4945499</v>
      </c>
      <c r="AB101" s="25">
        <v>0.0081</v>
      </c>
      <c r="AC101" s="14">
        <f t="shared" si="2"/>
        <v>0</v>
      </c>
      <c r="AD101" s="27">
        <f t="shared" si="3"/>
        <v>0.008976683938</v>
      </c>
      <c r="AE101" s="28" t="str">
        <f t="shared" si="4"/>
        <v>#N/A</v>
      </c>
      <c r="AF101" s="27">
        <f t="shared" si="5"/>
        <v>0.1139465218</v>
      </c>
      <c r="AG101" s="27">
        <f t="shared" si="6"/>
        <v>0.1150556991</v>
      </c>
      <c r="AH101" s="28" t="str">
        <f t="shared" si="7"/>
        <v>#N/A</v>
      </c>
      <c r="AI101" s="27">
        <f t="shared" si="8"/>
        <v>0.003049888224</v>
      </c>
      <c r="AJ101" s="27">
        <f t="shared" si="9"/>
        <v>0.003284959222</v>
      </c>
      <c r="AK101" s="27">
        <f t="shared" si="10"/>
        <v>0.3422828483</v>
      </c>
      <c r="AL101" s="27">
        <f t="shared" si="11"/>
        <v>0.3837587893</v>
      </c>
      <c r="AM101" s="28" t="str">
        <f t="shared" si="12"/>
        <v>#N/A</v>
      </c>
      <c r="AN101" s="27">
        <f t="shared" si="13"/>
        <v>0.003845690228</v>
      </c>
      <c r="AO101" s="27">
        <f t="shared" si="14"/>
        <v>0.00576494839</v>
      </c>
      <c r="AP101" s="27">
        <f t="shared" si="15"/>
        <v>0.6856902779</v>
      </c>
      <c r="AQ101" s="27">
        <f t="shared" si="16"/>
        <v>0.6960076837</v>
      </c>
      <c r="AR101" s="28" t="str">
        <f t="shared" si="17"/>
        <v>#N/A</v>
      </c>
      <c r="AS101" s="27">
        <f t="shared" si="18"/>
        <v>0.004346028774</v>
      </c>
      <c r="AT101" s="27">
        <f t="shared" si="19"/>
        <v>0.006390229494</v>
      </c>
      <c r="AU101" s="27"/>
      <c r="AV101" s="27"/>
      <c r="AW101" s="27"/>
      <c r="AX101" s="27"/>
      <c r="AY101" s="27"/>
    </row>
    <row r="102" ht="15.75" customHeight="1">
      <c r="Y102" s="24">
        <v>41000.0</v>
      </c>
      <c r="Z102" s="25">
        <v>0.0064</v>
      </c>
      <c r="AA102" s="26">
        <f t="shared" si="1"/>
        <v>277.4230118</v>
      </c>
      <c r="AB102" s="25">
        <v>0.007</v>
      </c>
      <c r="AC102" s="14">
        <f t="shared" si="2"/>
        <v>0</v>
      </c>
      <c r="AD102" s="27">
        <f t="shared" si="3"/>
        <v>0.008976683938</v>
      </c>
      <c r="AE102" s="28" t="str">
        <f t="shared" si="4"/>
        <v>#N/A</v>
      </c>
      <c r="AF102" s="27">
        <f t="shared" si="5"/>
        <v>0.1123999875</v>
      </c>
      <c r="AG102" s="27">
        <f t="shared" si="6"/>
        <v>0.1150556991</v>
      </c>
      <c r="AH102" s="28" t="str">
        <f t="shared" si="7"/>
        <v>#N/A</v>
      </c>
      <c r="AI102" s="27">
        <f t="shared" si="8"/>
        <v>0.003632679952</v>
      </c>
      <c r="AJ102" s="27">
        <f t="shared" si="9"/>
        <v>0.003284959222</v>
      </c>
      <c r="AK102" s="27">
        <f t="shared" si="10"/>
        <v>0.3401558278</v>
      </c>
      <c r="AL102" s="27">
        <f t="shared" si="11"/>
        <v>0.3837587893</v>
      </c>
      <c r="AM102" s="28" t="str">
        <f t="shared" si="12"/>
        <v>#N/A</v>
      </c>
      <c r="AN102" s="27">
        <f t="shared" si="13"/>
        <v>0.003742878953</v>
      </c>
      <c r="AO102" s="27">
        <f t="shared" si="14"/>
        <v>0.00576494839</v>
      </c>
      <c r="AP102" s="27">
        <f t="shared" si="15"/>
        <v>0.6816866592</v>
      </c>
      <c r="AQ102" s="27">
        <f t="shared" si="16"/>
        <v>0.6960076837</v>
      </c>
      <c r="AR102" s="28" t="str">
        <f t="shared" si="17"/>
        <v>#N/A</v>
      </c>
      <c r="AS102" s="27">
        <f t="shared" si="18"/>
        <v>0.004280578925</v>
      </c>
      <c r="AT102" s="27">
        <f t="shared" si="19"/>
        <v>0.006390229494</v>
      </c>
      <c r="AU102" s="27"/>
      <c r="AV102" s="27"/>
      <c r="AW102" s="27"/>
      <c r="AX102" s="27"/>
      <c r="AY102" s="27"/>
    </row>
    <row r="103" ht="15.75" customHeight="1">
      <c r="Y103" s="24">
        <v>41030.0</v>
      </c>
      <c r="Z103" s="25">
        <v>0.0036</v>
      </c>
      <c r="AA103" s="26">
        <f t="shared" si="1"/>
        <v>279.4481997</v>
      </c>
      <c r="AB103" s="25">
        <v>0.0073</v>
      </c>
      <c r="AC103" s="14">
        <f t="shared" si="2"/>
        <v>0</v>
      </c>
      <c r="AD103" s="27">
        <f t="shared" si="3"/>
        <v>0.008976683938</v>
      </c>
      <c r="AE103" s="28" t="str">
        <f t="shared" si="4"/>
        <v>#N/A</v>
      </c>
      <c r="AF103" s="27">
        <f t="shared" si="5"/>
        <v>0.1095361</v>
      </c>
      <c r="AG103" s="27">
        <f t="shared" si="6"/>
        <v>0.1150556991</v>
      </c>
      <c r="AH103" s="28" t="str">
        <f t="shared" si="7"/>
        <v>#N/A</v>
      </c>
      <c r="AI103" s="27">
        <f t="shared" si="8"/>
        <v>0.003791857305</v>
      </c>
      <c r="AJ103" s="27">
        <f t="shared" si="9"/>
        <v>0.003284959222</v>
      </c>
      <c r="AK103" s="27">
        <f t="shared" si="10"/>
        <v>0.3382952386</v>
      </c>
      <c r="AL103" s="27">
        <f t="shared" si="11"/>
        <v>0.3837587893</v>
      </c>
      <c r="AM103" s="28" t="str">
        <f t="shared" si="12"/>
        <v>#N/A</v>
      </c>
      <c r="AN103" s="27">
        <f t="shared" si="13"/>
        <v>0.003799799493</v>
      </c>
      <c r="AO103" s="27">
        <f t="shared" si="14"/>
        <v>0.00576494839</v>
      </c>
      <c r="AP103" s="27">
        <f t="shared" si="15"/>
        <v>0.6776881968</v>
      </c>
      <c r="AQ103" s="27">
        <f t="shared" si="16"/>
        <v>0.6960076837</v>
      </c>
      <c r="AR103" s="28" t="str">
        <f t="shared" si="17"/>
        <v>#N/A</v>
      </c>
      <c r="AS103" s="27">
        <f t="shared" si="18"/>
        <v>0.004335157808</v>
      </c>
      <c r="AT103" s="27">
        <f t="shared" si="19"/>
        <v>0.006390229494</v>
      </c>
      <c r="AU103" s="27"/>
      <c r="AV103" s="27"/>
      <c r="AW103" s="27"/>
      <c r="AX103" s="27"/>
      <c r="AY103" s="27"/>
    </row>
    <row r="104" ht="15.75" customHeight="1">
      <c r="Y104" s="24">
        <v>41061.0</v>
      </c>
      <c r="Z104" s="25">
        <v>8.0E-4</v>
      </c>
      <c r="AA104" s="26">
        <f t="shared" si="1"/>
        <v>281.2366682</v>
      </c>
      <c r="AB104" s="25">
        <v>0.0064</v>
      </c>
      <c r="AC104" s="14">
        <f t="shared" si="2"/>
        <v>0</v>
      </c>
      <c r="AD104" s="27">
        <f t="shared" si="3"/>
        <v>0.008976683938</v>
      </c>
      <c r="AE104" s="28" t="str">
        <f t="shared" si="4"/>
        <v>#N/A</v>
      </c>
      <c r="AF104" s="27">
        <f t="shared" si="5"/>
        <v>0.1061289065</v>
      </c>
      <c r="AG104" s="27">
        <f t="shared" si="6"/>
        <v>0.1150556991</v>
      </c>
      <c r="AH104" s="28" t="str">
        <f t="shared" si="7"/>
        <v>#N/A</v>
      </c>
      <c r="AI104" s="27">
        <f t="shared" si="8"/>
        <v>0.004310136045</v>
      </c>
      <c r="AJ104" s="27">
        <f t="shared" si="9"/>
        <v>0.003284959222</v>
      </c>
      <c r="AK104" s="27">
        <f t="shared" si="10"/>
        <v>0.337764011</v>
      </c>
      <c r="AL104" s="27">
        <f t="shared" si="11"/>
        <v>0.3837587893</v>
      </c>
      <c r="AM104" s="28" t="str">
        <f t="shared" si="12"/>
        <v>#N/A</v>
      </c>
      <c r="AN104" s="27">
        <f t="shared" si="13"/>
        <v>0.003822190845</v>
      </c>
      <c r="AO104" s="27">
        <f t="shared" si="14"/>
        <v>0.00576494839</v>
      </c>
      <c r="AP104" s="27">
        <f t="shared" si="15"/>
        <v>0.6728720259</v>
      </c>
      <c r="AQ104" s="27">
        <f t="shared" si="16"/>
        <v>0.6960076837</v>
      </c>
      <c r="AR104" s="28" t="str">
        <f t="shared" si="17"/>
        <v>#N/A</v>
      </c>
      <c r="AS104" s="27">
        <f t="shared" si="18"/>
        <v>0.004319824227</v>
      </c>
      <c r="AT104" s="27">
        <f t="shared" si="19"/>
        <v>0.006390229494</v>
      </c>
      <c r="AU104" s="27"/>
      <c r="AV104" s="27"/>
      <c r="AW104" s="27"/>
      <c r="AX104" s="27"/>
      <c r="AY104" s="27"/>
    </row>
    <row r="105" ht="15.75" customHeight="1">
      <c r="Y105" s="24">
        <v>41091.0</v>
      </c>
      <c r="Z105" s="25">
        <v>0.0043</v>
      </c>
      <c r="AA105" s="26">
        <f t="shared" si="1"/>
        <v>283.1490776</v>
      </c>
      <c r="AB105" s="25">
        <v>0.0068</v>
      </c>
      <c r="AC105" s="14">
        <f t="shared" si="2"/>
        <v>0</v>
      </c>
      <c r="AD105" s="27">
        <f t="shared" si="3"/>
        <v>0.008976683938</v>
      </c>
      <c r="AE105" s="28" t="str">
        <f t="shared" si="4"/>
        <v>#N/A</v>
      </c>
      <c r="AF105" s="27">
        <f t="shared" si="5"/>
        <v>0.1029519491</v>
      </c>
      <c r="AG105" s="27">
        <f t="shared" si="6"/>
        <v>0.1150556991</v>
      </c>
      <c r="AH105" s="28" t="str">
        <f t="shared" si="7"/>
        <v>#N/A</v>
      </c>
      <c r="AI105" s="27">
        <f t="shared" si="8"/>
        <v>0.004361817803</v>
      </c>
      <c r="AJ105" s="27">
        <f t="shared" si="9"/>
        <v>0.003284959222</v>
      </c>
      <c r="AK105" s="27">
        <f t="shared" si="10"/>
        <v>0.336303425</v>
      </c>
      <c r="AL105" s="27">
        <f t="shared" si="11"/>
        <v>0.3837587893</v>
      </c>
      <c r="AM105" s="28" t="str">
        <f t="shared" si="12"/>
        <v>#N/A</v>
      </c>
      <c r="AN105" s="27">
        <f t="shared" si="13"/>
        <v>0.003934160526</v>
      </c>
      <c r="AO105" s="27">
        <f t="shared" si="14"/>
        <v>0.00576494839</v>
      </c>
      <c r="AP105" s="27">
        <f t="shared" si="15"/>
        <v>0.6685613547</v>
      </c>
      <c r="AQ105" s="27">
        <f t="shared" si="16"/>
        <v>0.6960076837</v>
      </c>
      <c r="AR105" s="28" t="str">
        <f t="shared" si="17"/>
        <v>#N/A</v>
      </c>
      <c r="AS105" s="27">
        <f t="shared" si="18"/>
        <v>0.004427632799</v>
      </c>
      <c r="AT105" s="27">
        <f t="shared" si="19"/>
        <v>0.006390229494</v>
      </c>
      <c r="AU105" s="27"/>
      <c r="AV105" s="27"/>
      <c r="AW105" s="27"/>
      <c r="AX105" s="27"/>
      <c r="AY105" s="27"/>
    </row>
    <row r="106" ht="15.75" customHeight="1">
      <c r="Y106" s="24">
        <v>41122.0</v>
      </c>
      <c r="Z106" s="25">
        <v>0.0041</v>
      </c>
      <c r="AA106" s="26">
        <f t="shared" si="1"/>
        <v>285.1028062</v>
      </c>
      <c r="AB106" s="25">
        <v>0.0069</v>
      </c>
      <c r="AC106" s="14">
        <f t="shared" si="2"/>
        <v>0</v>
      </c>
      <c r="AD106" s="27">
        <f t="shared" si="3"/>
        <v>0.008976683938</v>
      </c>
      <c r="AE106" s="28" t="str">
        <f t="shared" si="4"/>
        <v>#N/A</v>
      </c>
      <c r="AF106" s="27">
        <f t="shared" si="5"/>
        <v>0.09880510296</v>
      </c>
      <c r="AG106" s="27">
        <f t="shared" si="6"/>
        <v>0.1150556991</v>
      </c>
      <c r="AH106" s="28" t="str">
        <f t="shared" si="7"/>
        <v>#N/A</v>
      </c>
      <c r="AI106" s="27">
        <f t="shared" si="8"/>
        <v>0.003569058954</v>
      </c>
      <c r="AJ106" s="27">
        <f t="shared" si="9"/>
        <v>0.003284959222</v>
      </c>
      <c r="AK106" s="27">
        <f t="shared" si="10"/>
        <v>0.334977464</v>
      </c>
      <c r="AL106" s="27">
        <f t="shared" si="11"/>
        <v>0.3837587893</v>
      </c>
      <c r="AM106" s="28" t="str">
        <f t="shared" si="12"/>
        <v>#N/A</v>
      </c>
      <c r="AN106" s="27">
        <f t="shared" si="13"/>
        <v>0.004000892758</v>
      </c>
      <c r="AO106" s="27">
        <f t="shared" si="14"/>
        <v>0.00576494839</v>
      </c>
      <c r="AP106" s="27">
        <f t="shared" si="15"/>
        <v>0.6637690125</v>
      </c>
      <c r="AQ106" s="27">
        <f t="shared" si="16"/>
        <v>0.6960076837</v>
      </c>
      <c r="AR106" s="28" t="str">
        <f t="shared" si="17"/>
        <v>#N/A</v>
      </c>
      <c r="AS106" s="27">
        <f t="shared" si="18"/>
        <v>0.004466868618</v>
      </c>
      <c r="AT106" s="27">
        <f t="shared" si="19"/>
        <v>0.006390229494</v>
      </c>
      <c r="AU106" s="27"/>
      <c r="AV106" s="27"/>
      <c r="AW106" s="27"/>
      <c r="AX106" s="27"/>
      <c r="AY106" s="27"/>
    </row>
    <row r="107" ht="15.75" customHeight="1">
      <c r="Y107" s="24">
        <v>41153.0</v>
      </c>
      <c r="Z107" s="25">
        <v>0.0057</v>
      </c>
      <c r="AA107" s="26">
        <f t="shared" si="1"/>
        <v>286.6423614</v>
      </c>
      <c r="AB107" s="25">
        <v>0.0054</v>
      </c>
      <c r="AC107" s="14">
        <f t="shared" si="2"/>
        <v>0</v>
      </c>
      <c r="AD107" s="27">
        <f t="shared" si="3"/>
        <v>0.008976683938</v>
      </c>
      <c r="AE107" s="28" t="str">
        <f t="shared" si="4"/>
        <v>#N/A</v>
      </c>
      <c r="AF107" s="27">
        <f t="shared" si="5"/>
        <v>0.09445081288</v>
      </c>
      <c r="AG107" s="27">
        <f t="shared" si="6"/>
        <v>0.1150556991</v>
      </c>
      <c r="AH107" s="28" t="str">
        <f t="shared" si="7"/>
        <v>#N/A</v>
      </c>
      <c r="AI107" s="27">
        <f t="shared" si="8"/>
        <v>0.00393723484</v>
      </c>
      <c r="AJ107" s="27">
        <f t="shared" si="9"/>
        <v>0.003284959222</v>
      </c>
      <c r="AK107" s="27">
        <f t="shared" si="10"/>
        <v>0.334977464</v>
      </c>
      <c r="AL107" s="27">
        <f t="shared" si="11"/>
        <v>0.3837587893</v>
      </c>
      <c r="AM107" s="28" t="str">
        <f t="shared" si="12"/>
        <v>#N/A</v>
      </c>
      <c r="AN107" s="27">
        <f t="shared" si="13"/>
        <v>0.004000892758</v>
      </c>
      <c r="AO107" s="27">
        <f t="shared" si="14"/>
        <v>0.00576494839</v>
      </c>
      <c r="AP107" s="27">
        <f t="shared" si="15"/>
        <v>0.658826635</v>
      </c>
      <c r="AQ107" s="27">
        <f t="shared" si="16"/>
        <v>0.6960076837</v>
      </c>
      <c r="AR107" s="28" t="str">
        <f t="shared" si="17"/>
        <v>#N/A</v>
      </c>
      <c r="AS107" s="27">
        <f t="shared" si="18"/>
        <v>0.004480053722</v>
      </c>
      <c r="AT107" s="27">
        <f t="shared" si="19"/>
        <v>0.006390229494</v>
      </c>
      <c r="AU107" s="27"/>
      <c r="AV107" s="27"/>
      <c r="AW107" s="27"/>
      <c r="AX107" s="27"/>
      <c r="AY107" s="27"/>
    </row>
    <row r="108" ht="15.75" customHeight="1">
      <c r="Y108" s="24">
        <v>41183.0</v>
      </c>
      <c r="Z108" s="25">
        <v>0.0059</v>
      </c>
      <c r="AA108" s="26">
        <f t="shared" si="1"/>
        <v>288.3908798</v>
      </c>
      <c r="AB108" s="25">
        <v>0.0061</v>
      </c>
      <c r="AC108" s="14">
        <f t="shared" si="2"/>
        <v>0</v>
      </c>
      <c r="AD108" s="27">
        <f t="shared" si="3"/>
        <v>0.008976683938</v>
      </c>
      <c r="AE108" s="28" t="str">
        <f t="shared" si="4"/>
        <v>#N/A</v>
      </c>
      <c r="AF108" s="27">
        <f t="shared" si="5"/>
        <v>0.09152157299</v>
      </c>
      <c r="AG108" s="27">
        <f t="shared" si="6"/>
        <v>0.1150556991</v>
      </c>
      <c r="AH108" s="28" t="str">
        <f t="shared" si="7"/>
        <v>#N/A</v>
      </c>
      <c r="AI108" s="27">
        <f t="shared" si="8"/>
        <v>0.003927872429</v>
      </c>
      <c r="AJ108" s="27">
        <f t="shared" si="9"/>
        <v>0.003284959222</v>
      </c>
      <c r="AK108" s="27">
        <f t="shared" si="10"/>
        <v>0.3329887202</v>
      </c>
      <c r="AL108" s="27">
        <f t="shared" si="11"/>
        <v>0.3837587893</v>
      </c>
      <c r="AM108" s="28" t="str">
        <f t="shared" si="12"/>
        <v>#N/A</v>
      </c>
      <c r="AN108" s="27">
        <f t="shared" si="13"/>
        <v>0.004236575436</v>
      </c>
      <c r="AO108" s="27">
        <f t="shared" si="14"/>
        <v>0.00576494839</v>
      </c>
      <c r="AP108" s="27">
        <f t="shared" si="15"/>
        <v>0.6545479155</v>
      </c>
      <c r="AQ108" s="27">
        <f t="shared" si="16"/>
        <v>0.6960076837</v>
      </c>
      <c r="AR108" s="28" t="str">
        <f t="shared" si="17"/>
        <v>#N/A</v>
      </c>
      <c r="AS108" s="27">
        <f t="shared" si="18"/>
        <v>0.004682064589</v>
      </c>
      <c r="AT108" s="27">
        <f t="shared" si="19"/>
        <v>0.006390229494</v>
      </c>
      <c r="AU108" s="27"/>
      <c r="AV108" s="27"/>
      <c r="AW108" s="27"/>
      <c r="AX108" s="27"/>
      <c r="AY108" s="27"/>
    </row>
    <row r="109" ht="15.75" customHeight="1">
      <c r="Y109" s="24">
        <v>41214.0</v>
      </c>
      <c r="Z109" s="25">
        <v>0.006</v>
      </c>
      <c r="AA109" s="26">
        <f t="shared" si="1"/>
        <v>289.9481905</v>
      </c>
      <c r="AB109" s="25">
        <v>0.0054</v>
      </c>
      <c r="AC109" s="14">
        <f t="shared" si="2"/>
        <v>0</v>
      </c>
      <c r="AD109" s="27">
        <f t="shared" si="3"/>
        <v>0.008976683938</v>
      </c>
      <c r="AE109" s="28" t="str">
        <f t="shared" si="4"/>
        <v>#N/A</v>
      </c>
      <c r="AF109" s="27">
        <f t="shared" si="5"/>
        <v>0.0880584865</v>
      </c>
      <c r="AG109" s="27">
        <f t="shared" si="6"/>
        <v>0.1150556991</v>
      </c>
      <c r="AH109" s="28" t="str">
        <f t="shared" si="7"/>
        <v>#N/A</v>
      </c>
      <c r="AI109" s="27">
        <f t="shared" si="8"/>
        <v>0.004094675034</v>
      </c>
      <c r="AJ109" s="27">
        <f t="shared" si="9"/>
        <v>0.003284959222</v>
      </c>
      <c r="AK109" s="27">
        <f t="shared" si="10"/>
        <v>0.3319296369</v>
      </c>
      <c r="AL109" s="27">
        <f t="shared" si="11"/>
        <v>0.3837587893</v>
      </c>
      <c r="AM109" s="28" t="str">
        <f t="shared" si="12"/>
        <v>#N/A</v>
      </c>
      <c r="AN109" s="27">
        <f t="shared" si="13"/>
        <v>0.004332952364</v>
      </c>
      <c r="AO109" s="27">
        <f t="shared" si="14"/>
        <v>0.00576494839</v>
      </c>
      <c r="AP109" s="27">
        <f t="shared" si="15"/>
        <v>0.6494655745</v>
      </c>
      <c r="AQ109" s="27">
        <f t="shared" si="16"/>
        <v>0.6960076837</v>
      </c>
      <c r="AR109" s="28" t="str">
        <f t="shared" si="17"/>
        <v>#N/A</v>
      </c>
      <c r="AS109" s="27">
        <f t="shared" si="18"/>
        <v>0.004782326219</v>
      </c>
      <c r="AT109" s="27">
        <f t="shared" si="19"/>
        <v>0.006390229494</v>
      </c>
      <c r="AU109" s="27"/>
      <c r="AV109" s="27"/>
      <c r="AW109" s="27"/>
      <c r="AX109" s="27"/>
      <c r="AY109" s="27"/>
    </row>
    <row r="110" ht="15.75" customHeight="1">
      <c r="Y110" s="24">
        <v>41244.0</v>
      </c>
      <c r="Z110" s="25">
        <v>0.0069</v>
      </c>
      <c r="AA110" s="26">
        <f t="shared" si="1"/>
        <v>291.4849159</v>
      </c>
      <c r="AB110" s="35">
        <v>0.0053</v>
      </c>
      <c r="AC110" s="14">
        <f t="shared" si="2"/>
        <v>0</v>
      </c>
      <c r="AD110" s="27">
        <f t="shared" si="3"/>
        <v>0.008976683938</v>
      </c>
      <c r="AE110" s="28" t="str">
        <f t="shared" si="4"/>
        <v>#N/A</v>
      </c>
      <c r="AF110" s="36">
        <f t="shared" si="5"/>
        <v>0.08406857927</v>
      </c>
      <c r="AG110" s="27">
        <f t="shared" si="6"/>
        <v>0.1150556991</v>
      </c>
      <c r="AH110" s="37" t="str">
        <f t="shared" si="7"/>
        <v>#N/A</v>
      </c>
      <c r="AI110" s="36">
        <f t="shared" si="8"/>
        <v>0.003844713017</v>
      </c>
      <c r="AJ110" s="27">
        <f t="shared" si="9"/>
        <v>0.003284959222</v>
      </c>
      <c r="AK110" s="27">
        <f t="shared" si="10"/>
        <v>0.330341801</v>
      </c>
      <c r="AL110" s="27">
        <f t="shared" si="11"/>
        <v>0.3837587893</v>
      </c>
      <c r="AM110" s="28" t="str">
        <f t="shared" si="12"/>
        <v>#N/A</v>
      </c>
      <c r="AN110" s="27">
        <f t="shared" si="13"/>
        <v>0.004516846772</v>
      </c>
      <c r="AO110" s="27">
        <f t="shared" si="14"/>
        <v>0.00576494839</v>
      </c>
      <c r="AP110" s="27">
        <f t="shared" si="15"/>
        <v>0.6445583981</v>
      </c>
      <c r="AQ110" s="27">
        <f t="shared" si="16"/>
        <v>0.6960076837</v>
      </c>
      <c r="AR110" s="28" t="str">
        <f t="shared" si="17"/>
        <v>#N/A</v>
      </c>
      <c r="AS110" s="27">
        <f t="shared" si="18"/>
        <v>0.004964087982</v>
      </c>
      <c r="AT110" s="27">
        <f t="shared" si="19"/>
        <v>0.006390229494</v>
      </c>
      <c r="AU110" s="27"/>
      <c r="AV110" s="27"/>
      <c r="AW110" s="27"/>
      <c r="AX110" s="27"/>
      <c r="AY110" s="27"/>
    </row>
    <row r="111" ht="15.75" customHeight="1">
      <c r="Y111" s="24">
        <v>41275.0</v>
      </c>
      <c r="Z111" s="25">
        <v>0.0086</v>
      </c>
      <c r="AA111" s="26">
        <f t="shared" si="1"/>
        <v>293.2046769</v>
      </c>
      <c r="AB111" s="25">
        <v>0.0059</v>
      </c>
      <c r="AC111" s="14">
        <f t="shared" si="2"/>
        <v>0</v>
      </c>
      <c r="AD111" s="27">
        <f t="shared" si="3"/>
        <v>0.008976683938</v>
      </c>
      <c r="AE111" s="28" t="str">
        <f t="shared" si="4"/>
        <v>#N/A</v>
      </c>
      <c r="AF111" s="27">
        <f t="shared" si="5"/>
        <v>0.08084506283</v>
      </c>
      <c r="AG111" s="27">
        <f t="shared" si="6"/>
        <v>0.1150556991</v>
      </c>
      <c r="AH111" s="28" t="str">
        <f t="shared" si="7"/>
        <v>#N/A</v>
      </c>
      <c r="AI111" s="27">
        <f t="shared" si="8"/>
        <v>0.003115941416</v>
      </c>
      <c r="AJ111" s="27">
        <f t="shared" si="9"/>
        <v>0.003284959222</v>
      </c>
      <c r="AK111" s="27">
        <f t="shared" si="10"/>
        <v>0.3278322206</v>
      </c>
      <c r="AL111" s="27">
        <f t="shared" si="11"/>
        <v>0.3837587893</v>
      </c>
      <c r="AM111" s="37" t="str">
        <f t="shared" si="12"/>
        <v>#N/A</v>
      </c>
      <c r="AN111" s="27">
        <f t="shared" si="13"/>
        <v>0.004753615166</v>
      </c>
      <c r="AO111" s="27">
        <f t="shared" si="14"/>
        <v>0.00576494839</v>
      </c>
      <c r="AP111" s="27">
        <f t="shared" si="15"/>
        <v>0.6395027346</v>
      </c>
      <c r="AQ111" s="27">
        <f t="shared" si="16"/>
        <v>0.6960076837</v>
      </c>
      <c r="AR111" s="28" t="str">
        <f t="shared" si="17"/>
        <v>#N/A</v>
      </c>
      <c r="AS111" s="27">
        <f t="shared" si="18"/>
        <v>0.005145065103</v>
      </c>
      <c r="AT111" s="27">
        <f t="shared" si="19"/>
        <v>0.006390229494</v>
      </c>
      <c r="AU111" s="27"/>
      <c r="AV111" s="27"/>
      <c r="AW111" s="27"/>
      <c r="AX111" s="27"/>
      <c r="AY111" s="27"/>
    </row>
    <row r="112" ht="15.75" customHeight="1">
      <c r="Y112" s="24">
        <v>41306.0</v>
      </c>
      <c r="Z112" s="25">
        <v>0.006</v>
      </c>
      <c r="AA112" s="26">
        <f t="shared" si="1"/>
        <v>294.6120594</v>
      </c>
      <c r="AB112" s="25">
        <v>0.0048</v>
      </c>
      <c r="AC112" s="14">
        <f t="shared" si="2"/>
        <v>0</v>
      </c>
      <c r="AD112" s="27">
        <f t="shared" si="3"/>
        <v>0.008976683938</v>
      </c>
      <c r="AE112" s="28" t="str">
        <f t="shared" si="4"/>
        <v>#N/A</v>
      </c>
      <c r="AF112" s="27">
        <f t="shared" si="5"/>
        <v>0.07805550836</v>
      </c>
      <c r="AG112" s="27">
        <f t="shared" si="6"/>
        <v>0.1150556991</v>
      </c>
      <c r="AH112" s="28" t="str">
        <f t="shared" si="7"/>
        <v>#N/A</v>
      </c>
      <c r="AI112" s="27">
        <f t="shared" si="8"/>
        <v>0.003370999312</v>
      </c>
      <c r="AJ112" s="27">
        <f t="shared" si="9"/>
        <v>0.003284959222</v>
      </c>
      <c r="AK112" s="27">
        <f t="shared" si="10"/>
        <v>0.3269088324</v>
      </c>
      <c r="AL112" s="27">
        <f t="shared" si="11"/>
        <v>0.3837587893</v>
      </c>
      <c r="AM112" s="28" t="str">
        <f t="shared" si="12"/>
        <v>#N/A</v>
      </c>
      <c r="AN112" s="27">
        <f t="shared" si="13"/>
        <v>0.004836133836</v>
      </c>
      <c r="AO112" s="27">
        <f t="shared" si="14"/>
        <v>0.00576494839</v>
      </c>
      <c r="AP112" s="27">
        <f t="shared" si="15"/>
        <v>0.6341416971</v>
      </c>
      <c r="AQ112" s="27">
        <f t="shared" si="16"/>
        <v>0.6960076837</v>
      </c>
      <c r="AR112" s="28" t="str">
        <f t="shared" si="17"/>
        <v>#N/A</v>
      </c>
      <c r="AS112" s="27">
        <f t="shared" si="18"/>
        <v>0.005235265036</v>
      </c>
      <c r="AT112" s="27">
        <f t="shared" si="19"/>
        <v>0.006390229494</v>
      </c>
      <c r="AU112" s="27"/>
      <c r="AV112" s="27"/>
      <c r="AW112" s="27"/>
      <c r="AX112" s="27"/>
      <c r="AY112" s="27"/>
    </row>
    <row r="113" ht="15.75" customHeight="1">
      <c r="Y113" s="24">
        <v>41334.0</v>
      </c>
      <c r="Z113" s="25">
        <v>0.0049</v>
      </c>
      <c r="AA113" s="26">
        <f t="shared" si="1"/>
        <v>296.2029645</v>
      </c>
      <c r="AB113" s="25">
        <v>0.0054</v>
      </c>
      <c r="AC113" s="14">
        <f t="shared" si="2"/>
        <v>0</v>
      </c>
      <c r="AD113" s="27">
        <f t="shared" si="3"/>
        <v>0.008976683938</v>
      </c>
      <c r="AE113" s="28" t="str">
        <f t="shared" si="4"/>
        <v>#N/A</v>
      </c>
      <c r="AF113" s="27">
        <f t="shared" si="5"/>
        <v>0.07516814613</v>
      </c>
      <c r="AG113" s="27">
        <f t="shared" si="6"/>
        <v>0.1150556991</v>
      </c>
      <c r="AH113" s="28" t="str">
        <f t="shared" si="7"/>
        <v>#N/A</v>
      </c>
      <c r="AI113" s="27">
        <f t="shared" si="8"/>
        <v>0.002819896839</v>
      </c>
      <c r="AJ113" s="27">
        <f t="shared" si="9"/>
        <v>0.003284959222</v>
      </c>
      <c r="AK113" s="27">
        <f t="shared" si="10"/>
        <v>0.3254577938</v>
      </c>
      <c r="AL113" s="27">
        <f t="shared" si="11"/>
        <v>0.3837587893</v>
      </c>
      <c r="AM113" s="28" t="str">
        <f t="shared" si="12"/>
        <v>#N/A</v>
      </c>
      <c r="AN113" s="27">
        <f t="shared" si="13"/>
        <v>0.005029086824</v>
      </c>
      <c r="AO113" s="27">
        <f t="shared" si="14"/>
        <v>0.00576494839</v>
      </c>
      <c r="AP113" s="27">
        <f t="shared" si="15"/>
        <v>0.6289539457</v>
      </c>
      <c r="AQ113" s="27">
        <f t="shared" si="16"/>
        <v>0.6960076837</v>
      </c>
      <c r="AR113" s="28" t="str">
        <f t="shared" si="17"/>
        <v>#N/A</v>
      </c>
      <c r="AS113" s="27">
        <f t="shared" si="18"/>
        <v>0.005453656836</v>
      </c>
      <c r="AT113" s="27">
        <f t="shared" si="19"/>
        <v>0.006390229494</v>
      </c>
      <c r="AU113" s="27"/>
      <c r="AV113" s="27"/>
      <c r="AW113" s="27"/>
      <c r="AX113" s="27"/>
      <c r="AY113" s="27"/>
    </row>
    <row r="114" ht="15.75" customHeight="1">
      <c r="Y114" s="24">
        <v>41365.0</v>
      </c>
      <c r="Z114" s="25">
        <v>0.0055</v>
      </c>
      <c r="AA114" s="26">
        <f t="shared" si="1"/>
        <v>297.9801823</v>
      </c>
      <c r="AB114" s="25">
        <v>0.006</v>
      </c>
      <c r="AC114" s="14">
        <f t="shared" si="2"/>
        <v>0</v>
      </c>
      <c r="AD114" s="27">
        <f t="shared" si="3"/>
        <v>0.008976683938</v>
      </c>
      <c r="AE114" s="28" t="str">
        <f t="shared" si="4"/>
        <v>#N/A</v>
      </c>
      <c r="AF114" s="27">
        <f t="shared" si="5"/>
        <v>0.07410045184</v>
      </c>
      <c r="AG114" s="27">
        <f t="shared" si="6"/>
        <v>0.1150556991</v>
      </c>
      <c r="AH114" s="28" t="str">
        <f t="shared" si="7"/>
        <v>#N/A</v>
      </c>
      <c r="AI114" s="27">
        <f t="shared" si="8"/>
        <v>0.002626265929</v>
      </c>
      <c r="AJ114" s="27">
        <f t="shared" si="9"/>
        <v>0.003284959222</v>
      </c>
      <c r="AK114" s="27">
        <f t="shared" si="10"/>
        <v>0.3225637811</v>
      </c>
      <c r="AL114" s="27">
        <f t="shared" si="11"/>
        <v>0.3837587893</v>
      </c>
      <c r="AM114" s="28" t="str">
        <f t="shared" si="12"/>
        <v>#N/A</v>
      </c>
      <c r="AN114" s="27">
        <f t="shared" si="13"/>
        <v>0.005224438908</v>
      </c>
      <c r="AO114" s="27">
        <f t="shared" si="14"/>
        <v>0.00576494839</v>
      </c>
      <c r="AP114" s="27">
        <f t="shared" si="15"/>
        <v>0.6241077916</v>
      </c>
      <c r="AQ114" s="27">
        <f t="shared" si="16"/>
        <v>0.6960076837</v>
      </c>
      <c r="AR114" s="28" t="str">
        <f t="shared" si="17"/>
        <v>#N/A</v>
      </c>
      <c r="AS114" s="27">
        <f t="shared" si="18"/>
        <v>0.005590852092</v>
      </c>
      <c r="AT114" s="27">
        <f t="shared" si="19"/>
        <v>0.006390229494</v>
      </c>
      <c r="AU114" s="27"/>
      <c r="AV114" s="27"/>
      <c r="AW114" s="27"/>
      <c r="AX114" s="27"/>
      <c r="AY114" s="27"/>
    </row>
    <row r="115" ht="15.75" customHeight="1">
      <c r="Y115" s="24">
        <v>41395.0</v>
      </c>
      <c r="Z115" s="25">
        <v>0.0037</v>
      </c>
      <c r="AA115" s="26">
        <f t="shared" si="1"/>
        <v>299.7084673</v>
      </c>
      <c r="AB115" s="25">
        <v>0.0058</v>
      </c>
      <c r="AC115" s="14">
        <f t="shared" si="2"/>
        <v>0</v>
      </c>
      <c r="AD115" s="27">
        <f t="shared" si="3"/>
        <v>0.008976683938</v>
      </c>
      <c r="AE115" s="28" t="str">
        <f t="shared" si="4"/>
        <v>#N/A</v>
      </c>
      <c r="AF115" s="27">
        <f t="shared" si="5"/>
        <v>0.07250097733</v>
      </c>
      <c r="AG115" s="27">
        <f t="shared" si="6"/>
        <v>0.1150556991</v>
      </c>
      <c r="AH115" s="28" t="str">
        <f t="shared" si="7"/>
        <v>#N/A</v>
      </c>
      <c r="AI115" s="27">
        <f t="shared" si="8"/>
        <v>0.002193378465</v>
      </c>
      <c r="AJ115" s="27">
        <f t="shared" si="9"/>
        <v>0.003284959222</v>
      </c>
      <c r="AK115" s="27">
        <f t="shared" si="10"/>
        <v>0.3217754459</v>
      </c>
      <c r="AL115" s="27">
        <f t="shared" si="11"/>
        <v>0.3837587893</v>
      </c>
      <c r="AM115" s="28" t="str">
        <f t="shared" si="12"/>
        <v>#N/A</v>
      </c>
      <c r="AN115" s="27">
        <f t="shared" si="13"/>
        <v>0.005282739188</v>
      </c>
      <c r="AO115" s="27">
        <f t="shared" si="14"/>
        <v>0.00576494839</v>
      </c>
      <c r="AP115" s="27">
        <f t="shared" si="15"/>
        <v>0.619278928</v>
      </c>
      <c r="AQ115" s="27">
        <f t="shared" si="16"/>
        <v>0.6960076837</v>
      </c>
      <c r="AR115" s="28" t="str">
        <f t="shared" si="17"/>
        <v>#N/A</v>
      </c>
      <c r="AS115" s="27">
        <f t="shared" si="18"/>
        <v>0.005655056235</v>
      </c>
      <c r="AT115" s="27">
        <f t="shared" si="19"/>
        <v>0.006390229494</v>
      </c>
      <c r="AU115" s="27"/>
      <c r="AV115" s="27"/>
      <c r="AW115" s="27"/>
      <c r="AX115" s="27"/>
      <c r="AY115" s="27"/>
    </row>
    <row r="116" ht="15.75" customHeight="1">
      <c r="Y116" s="24">
        <v>41426.0</v>
      </c>
      <c r="Z116" s="25">
        <v>0.0026</v>
      </c>
      <c r="AA116" s="26">
        <f t="shared" si="1"/>
        <v>301.4767473</v>
      </c>
      <c r="AB116" s="25">
        <v>0.0059</v>
      </c>
      <c r="AC116" s="14">
        <f t="shared" si="2"/>
        <v>0</v>
      </c>
      <c r="AD116" s="27">
        <f t="shared" si="3"/>
        <v>0.008976683938</v>
      </c>
      <c r="AE116" s="28" t="str">
        <f t="shared" si="4"/>
        <v>#N/A</v>
      </c>
      <c r="AF116" s="27">
        <f t="shared" si="5"/>
        <v>0.07196813702</v>
      </c>
      <c r="AG116" s="27">
        <f t="shared" si="6"/>
        <v>0.1150556991</v>
      </c>
      <c r="AH116" s="28" t="str">
        <f t="shared" si="7"/>
        <v>#N/A</v>
      </c>
      <c r="AI116" s="27">
        <f t="shared" si="8"/>
        <v>0.002112086431</v>
      </c>
      <c r="AJ116" s="27">
        <f t="shared" si="9"/>
        <v>0.003284959222</v>
      </c>
      <c r="AK116" s="27">
        <f t="shared" si="10"/>
        <v>0.3195451548</v>
      </c>
      <c r="AL116" s="27">
        <f t="shared" si="11"/>
        <v>0.3837587893</v>
      </c>
      <c r="AM116" s="28" t="str">
        <f t="shared" si="12"/>
        <v>#N/A</v>
      </c>
      <c r="AN116" s="27">
        <f t="shared" si="13"/>
        <v>0.005403490935</v>
      </c>
      <c r="AO116" s="27">
        <f t="shared" si="14"/>
        <v>0.00576494839</v>
      </c>
      <c r="AP116" s="27">
        <f t="shared" si="15"/>
        <v>0.6146235211</v>
      </c>
      <c r="AQ116" s="27">
        <f t="shared" si="16"/>
        <v>0.6960076837</v>
      </c>
      <c r="AR116" s="28" t="str">
        <f t="shared" si="17"/>
        <v>#N/A</v>
      </c>
      <c r="AS116" s="27">
        <f t="shared" si="18"/>
        <v>0.005737119693</v>
      </c>
      <c r="AT116" s="27">
        <f t="shared" si="19"/>
        <v>0.006390229494</v>
      </c>
      <c r="AU116" s="27"/>
      <c r="AV116" s="27"/>
      <c r="AW116" s="27"/>
      <c r="AX116" s="27"/>
      <c r="AY116" s="27"/>
    </row>
    <row r="117" ht="15.75" customHeight="1">
      <c r="Y117" s="24">
        <v>41456.0</v>
      </c>
      <c r="Z117" s="25">
        <v>3.0E-4</v>
      </c>
      <c r="AA117" s="26">
        <f t="shared" si="1"/>
        <v>303.6172322</v>
      </c>
      <c r="AB117" s="25">
        <v>0.0071</v>
      </c>
      <c r="AC117" s="14">
        <f t="shared" si="2"/>
        <v>0</v>
      </c>
      <c r="AD117" s="27">
        <f t="shared" si="3"/>
        <v>0.008976683938</v>
      </c>
      <c r="AE117" s="28" t="str">
        <f t="shared" si="4"/>
        <v>#N/A</v>
      </c>
      <c r="AF117" s="27">
        <f t="shared" si="5"/>
        <v>0.07228755541</v>
      </c>
      <c r="AG117" s="27">
        <f t="shared" si="6"/>
        <v>0.1150556991</v>
      </c>
      <c r="AH117" s="28" t="str">
        <f t="shared" si="7"/>
        <v>#N/A</v>
      </c>
      <c r="AI117" s="27">
        <f t="shared" si="8"/>
        <v>0.00228035085</v>
      </c>
      <c r="AJ117" s="27">
        <f t="shared" si="9"/>
        <v>0.003284959222</v>
      </c>
      <c r="AK117" s="27">
        <f t="shared" si="10"/>
        <v>0.3169267499</v>
      </c>
      <c r="AL117" s="27">
        <f t="shared" si="11"/>
        <v>0.3837587893</v>
      </c>
      <c r="AM117" s="28" t="str">
        <f t="shared" si="12"/>
        <v>#N/A</v>
      </c>
      <c r="AN117" s="27">
        <f t="shared" si="13"/>
        <v>0.005504768496</v>
      </c>
      <c r="AO117" s="27">
        <f t="shared" si="14"/>
        <v>0.00576494839</v>
      </c>
      <c r="AP117" s="27">
        <f t="shared" si="15"/>
        <v>0.6088655769</v>
      </c>
      <c r="AQ117" s="27">
        <f t="shared" si="16"/>
        <v>0.6960076837</v>
      </c>
      <c r="AR117" s="28" t="str">
        <f t="shared" si="17"/>
        <v>#N/A</v>
      </c>
      <c r="AS117" s="27">
        <f t="shared" si="18"/>
        <v>0.005773801145</v>
      </c>
      <c r="AT117" s="27">
        <f t="shared" si="19"/>
        <v>0.006390229494</v>
      </c>
      <c r="AU117" s="27"/>
      <c r="AV117" s="27"/>
      <c r="AW117" s="27"/>
      <c r="AX117" s="27"/>
      <c r="AY117" s="27"/>
    </row>
    <row r="118" ht="15.75" customHeight="1">
      <c r="Y118" s="24">
        <v>41487.0</v>
      </c>
      <c r="Z118" s="25">
        <v>0.0024</v>
      </c>
      <c r="AA118" s="26">
        <f t="shared" si="1"/>
        <v>305.7425528</v>
      </c>
      <c r="AB118" s="25">
        <v>0.007</v>
      </c>
      <c r="AC118" s="14">
        <f t="shared" si="2"/>
        <v>0</v>
      </c>
      <c r="AD118" s="27">
        <f t="shared" si="3"/>
        <v>0.008976683938</v>
      </c>
      <c r="AE118" s="28" t="str">
        <f t="shared" si="4"/>
        <v>#N/A</v>
      </c>
      <c r="AF118" s="27">
        <f t="shared" si="5"/>
        <v>0.07239404936</v>
      </c>
      <c r="AG118" s="27">
        <f t="shared" si="6"/>
        <v>0.1150556991</v>
      </c>
      <c r="AH118" s="28" t="str">
        <f t="shared" si="7"/>
        <v>#N/A</v>
      </c>
      <c r="AI118" s="27">
        <f t="shared" si="8"/>
        <v>0.002332965339</v>
      </c>
      <c r="AJ118" s="27">
        <f t="shared" si="9"/>
        <v>0.003284959222</v>
      </c>
      <c r="AK118" s="27">
        <f t="shared" si="10"/>
        <v>0.3149682033</v>
      </c>
      <c r="AL118" s="27">
        <f t="shared" si="11"/>
        <v>0.3837587893</v>
      </c>
      <c r="AM118" s="28" t="str">
        <f t="shared" si="12"/>
        <v>#N/A</v>
      </c>
      <c r="AN118" s="27">
        <f t="shared" si="13"/>
        <v>0.00548670254</v>
      </c>
      <c r="AO118" s="27">
        <f t="shared" si="14"/>
        <v>0.00576494839</v>
      </c>
      <c r="AP118" s="27">
        <f t="shared" si="15"/>
        <v>0.6032936102</v>
      </c>
      <c r="AQ118" s="27">
        <f t="shared" si="16"/>
        <v>0.6960076837</v>
      </c>
      <c r="AR118" s="28" t="str">
        <f t="shared" si="17"/>
        <v>#N/A</v>
      </c>
      <c r="AS118" s="27">
        <f t="shared" si="18"/>
        <v>0.005659130915</v>
      </c>
      <c r="AT118" s="27">
        <f t="shared" si="19"/>
        <v>0.006390229494</v>
      </c>
      <c r="AU118" s="27"/>
      <c r="AV118" s="27"/>
      <c r="AW118" s="27"/>
      <c r="AX118" s="27"/>
      <c r="AY118" s="27"/>
    </row>
    <row r="119" ht="15.75" customHeight="1">
      <c r="Y119" s="24">
        <v>41518.0</v>
      </c>
      <c r="Z119" s="25">
        <v>0.0035</v>
      </c>
      <c r="AA119" s="26">
        <f t="shared" si="1"/>
        <v>307.8827507</v>
      </c>
      <c r="AB119" s="25">
        <v>0.007</v>
      </c>
      <c r="AC119" s="14">
        <f t="shared" si="2"/>
        <v>0</v>
      </c>
      <c r="AD119" s="27">
        <f t="shared" si="3"/>
        <v>0.008976683938</v>
      </c>
      <c r="AE119" s="28" t="str">
        <f t="shared" si="4"/>
        <v>#N/A</v>
      </c>
      <c r="AF119" s="27">
        <f t="shared" si="5"/>
        <v>0.07410066412</v>
      </c>
      <c r="AG119" s="27">
        <f t="shared" si="6"/>
        <v>0.1150556991</v>
      </c>
      <c r="AH119" s="28" t="str">
        <f t="shared" si="7"/>
        <v>#N/A</v>
      </c>
      <c r="AI119" s="27">
        <f t="shared" si="8"/>
        <v>0.002541831838</v>
      </c>
      <c r="AJ119" s="27">
        <f t="shared" si="9"/>
        <v>0.003284959222</v>
      </c>
      <c r="AK119" s="27">
        <f t="shared" si="10"/>
        <v>0.3124918036</v>
      </c>
      <c r="AL119" s="27">
        <f t="shared" si="11"/>
        <v>0.3837587893</v>
      </c>
      <c r="AM119" s="28" t="str">
        <f t="shared" si="12"/>
        <v>#N/A</v>
      </c>
      <c r="AN119" s="27">
        <f t="shared" si="13"/>
        <v>0.005446151984</v>
      </c>
      <c r="AO119" s="27">
        <f t="shared" si="14"/>
        <v>0.00576494839</v>
      </c>
      <c r="AP119" s="27">
        <f t="shared" si="15"/>
        <v>0.5983730972</v>
      </c>
      <c r="AQ119" s="27">
        <f t="shared" si="16"/>
        <v>0.6960076837</v>
      </c>
      <c r="AR119" s="28" t="str">
        <f t="shared" si="17"/>
        <v>#N/A</v>
      </c>
      <c r="AS119" s="27">
        <f t="shared" si="18"/>
        <v>0.00558332566</v>
      </c>
      <c r="AT119" s="27">
        <f t="shared" si="19"/>
        <v>0.006390229494</v>
      </c>
      <c r="AU119" s="27"/>
      <c r="AV119" s="27"/>
      <c r="AW119" s="27"/>
      <c r="AX119" s="27"/>
      <c r="AY119" s="27"/>
    </row>
    <row r="120" ht="15.75" customHeight="1">
      <c r="Y120" s="24">
        <v>41548.0</v>
      </c>
      <c r="Z120" s="25">
        <v>0.0057</v>
      </c>
      <c r="AA120" s="26">
        <f t="shared" si="1"/>
        <v>310.3458127</v>
      </c>
      <c r="AB120" s="25">
        <v>0.008</v>
      </c>
      <c r="AC120" s="14">
        <f t="shared" si="2"/>
        <v>0</v>
      </c>
      <c r="AD120" s="27">
        <f t="shared" si="3"/>
        <v>0.008976683938</v>
      </c>
      <c r="AE120" s="28" t="str">
        <f t="shared" si="4"/>
        <v>#N/A</v>
      </c>
      <c r="AF120" s="27">
        <f t="shared" si="5"/>
        <v>0.07612908203</v>
      </c>
      <c r="AG120" s="27">
        <f t="shared" si="6"/>
        <v>0.1150556991</v>
      </c>
      <c r="AH120" s="28" t="str">
        <f t="shared" si="7"/>
        <v>#N/A</v>
      </c>
      <c r="AI120" s="27">
        <f t="shared" si="8"/>
        <v>0.003254088338</v>
      </c>
      <c r="AJ120" s="27">
        <f t="shared" si="9"/>
        <v>0.003284959222</v>
      </c>
      <c r="AK120" s="27">
        <f t="shared" si="10"/>
        <v>0.3106696214</v>
      </c>
      <c r="AL120" s="27">
        <f t="shared" si="11"/>
        <v>0.3837587893</v>
      </c>
      <c r="AM120" s="28" t="str">
        <f t="shared" si="12"/>
        <v>#N/A</v>
      </c>
      <c r="AN120" s="27">
        <f t="shared" si="13"/>
        <v>0.005434142505</v>
      </c>
      <c r="AO120" s="27">
        <f t="shared" si="14"/>
        <v>0.00576494839</v>
      </c>
      <c r="AP120" s="27">
        <f t="shared" si="15"/>
        <v>0.592049168</v>
      </c>
      <c r="AQ120" s="27">
        <f t="shared" si="16"/>
        <v>0.6960076837</v>
      </c>
      <c r="AR120" s="28" t="str">
        <f t="shared" si="17"/>
        <v>#N/A</v>
      </c>
      <c r="AS120" s="27">
        <f t="shared" si="18"/>
        <v>0.005407900686</v>
      </c>
      <c r="AT120" s="27">
        <f t="shared" si="19"/>
        <v>0.006390229494</v>
      </c>
      <c r="AU120" s="27"/>
      <c r="AV120" s="27"/>
      <c r="AW120" s="27"/>
      <c r="AX120" s="27"/>
      <c r="AY120" s="27"/>
    </row>
    <row r="121" ht="15.75" customHeight="1">
      <c r="Y121" s="24">
        <v>41579.0</v>
      </c>
      <c r="Z121" s="25">
        <v>0.0054</v>
      </c>
      <c r="AA121" s="26">
        <f t="shared" si="1"/>
        <v>312.549268</v>
      </c>
      <c r="AB121" s="25">
        <v>0.0071</v>
      </c>
      <c r="AC121" s="14">
        <f t="shared" si="2"/>
        <v>0</v>
      </c>
      <c r="AD121" s="27">
        <f t="shared" si="3"/>
        <v>0.008976683938</v>
      </c>
      <c r="AE121" s="28" t="str">
        <f t="shared" si="4"/>
        <v>#N/A</v>
      </c>
      <c r="AF121" s="27">
        <f t="shared" si="5"/>
        <v>0.07794867566</v>
      </c>
      <c r="AG121" s="27">
        <f t="shared" si="6"/>
        <v>0.1150556991</v>
      </c>
      <c r="AH121" s="28" t="str">
        <f t="shared" si="7"/>
        <v>#N/A</v>
      </c>
      <c r="AI121" s="27">
        <f t="shared" si="8"/>
        <v>0.00328010532</v>
      </c>
      <c r="AJ121" s="27">
        <f t="shared" si="9"/>
        <v>0.003284959222</v>
      </c>
      <c r="AK121" s="27">
        <f t="shared" si="10"/>
        <v>0.3105396076</v>
      </c>
      <c r="AL121" s="27">
        <f t="shared" si="11"/>
        <v>0.3837587893</v>
      </c>
      <c r="AM121" s="28" t="str">
        <f t="shared" si="12"/>
        <v>#N/A</v>
      </c>
      <c r="AN121" s="27">
        <f t="shared" si="13"/>
        <v>0.005430943091</v>
      </c>
      <c r="AO121" s="27">
        <f t="shared" si="14"/>
        <v>0.00576494839</v>
      </c>
      <c r="AP121" s="27">
        <f t="shared" si="15"/>
        <v>0.5862267089</v>
      </c>
      <c r="AQ121" s="27">
        <f t="shared" si="16"/>
        <v>0.6960076837</v>
      </c>
      <c r="AR121" s="28" t="str">
        <f t="shared" si="17"/>
        <v>#N/A</v>
      </c>
      <c r="AS121" s="27">
        <f t="shared" si="18"/>
        <v>0.005107442227</v>
      </c>
      <c r="AT121" s="27">
        <f t="shared" si="19"/>
        <v>0.006390229494</v>
      </c>
      <c r="AU121" s="31" t="s">
        <v>41</v>
      </c>
      <c r="AV121" s="27"/>
      <c r="AW121" s="27"/>
      <c r="AX121" s="27"/>
      <c r="AY121" s="27"/>
    </row>
    <row r="122" ht="15.75" customHeight="1">
      <c r="Y122" s="24">
        <v>41609.0</v>
      </c>
      <c r="Z122" s="25">
        <v>0.0092</v>
      </c>
      <c r="AA122" s="26">
        <f t="shared" si="1"/>
        <v>314.9871523</v>
      </c>
      <c r="AB122" s="35">
        <v>0.0078</v>
      </c>
      <c r="AC122" s="14">
        <f t="shared" si="2"/>
        <v>0</v>
      </c>
      <c r="AD122" s="27">
        <f t="shared" si="3"/>
        <v>0.008976683938</v>
      </c>
      <c r="AE122" s="28" t="str">
        <f t="shared" si="4"/>
        <v>#N/A</v>
      </c>
      <c r="AF122" s="36">
        <f t="shared" si="5"/>
        <v>0.08062933983</v>
      </c>
      <c r="AG122" s="27">
        <f t="shared" si="6"/>
        <v>0.1150556991</v>
      </c>
      <c r="AH122" s="37" t="str">
        <f t="shared" si="7"/>
        <v>#N/A</v>
      </c>
      <c r="AI122" s="36">
        <f t="shared" si="8"/>
        <v>0.003419197141</v>
      </c>
      <c r="AJ122" s="27">
        <f t="shared" si="9"/>
        <v>0.003284959222</v>
      </c>
      <c r="AK122" s="27">
        <f t="shared" si="10"/>
        <v>0.3092395981</v>
      </c>
      <c r="AL122" s="27">
        <f t="shared" si="11"/>
        <v>0.3837587893</v>
      </c>
      <c r="AM122" s="28" t="str">
        <f t="shared" si="12"/>
        <v>#N/A</v>
      </c>
      <c r="AN122" s="27">
        <f t="shared" si="13"/>
        <v>0.005426381764</v>
      </c>
      <c r="AO122" s="27">
        <f t="shared" si="14"/>
        <v>0.00576494839</v>
      </c>
      <c r="AP122" s="27">
        <f t="shared" si="15"/>
        <v>0.5816721966</v>
      </c>
      <c r="AQ122" s="27">
        <f t="shared" si="16"/>
        <v>0.6960076837</v>
      </c>
      <c r="AR122" s="28" t="str">
        <f t="shared" si="17"/>
        <v>#N/A</v>
      </c>
      <c r="AS122" s="27">
        <f t="shared" si="18"/>
        <v>0.005007827771</v>
      </c>
      <c r="AT122" s="27">
        <f t="shared" si="19"/>
        <v>0.006390229494</v>
      </c>
      <c r="AU122" s="32" t="s">
        <v>30</v>
      </c>
      <c r="AV122" s="19" t="s">
        <v>26</v>
      </c>
      <c r="AW122" s="38" t="s">
        <v>27</v>
      </c>
      <c r="AX122" s="20" t="s">
        <v>31</v>
      </c>
      <c r="AY122" s="19" t="s">
        <v>26</v>
      </c>
    </row>
    <row r="123" ht="15.75" customHeight="1">
      <c r="Y123" s="24">
        <v>41640.0</v>
      </c>
      <c r="Z123" s="25">
        <v>0.0055</v>
      </c>
      <c r="AA123" s="26">
        <f t="shared" si="1"/>
        <v>317.6330443</v>
      </c>
      <c r="AB123" s="25">
        <v>0.0084</v>
      </c>
      <c r="AC123" s="14">
        <f t="shared" si="2"/>
        <v>0</v>
      </c>
      <c r="AD123" s="27">
        <f t="shared" si="3"/>
        <v>0.008976683938</v>
      </c>
      <c r="AE123" s="28" t="str">
        <f t="shared" si="4"/>
        <v>#N/A</v>
      </c>
      <c r="AF123" s="27">
        <f t="shared" si="5"/>
        <v>0.08331506739</v>
      </c>
      <c r="AG123" s="27">
        <f t="shared" si="6"/>
        <v>0.1150556991</v>
      </c>
      <c r="AH123" s="28" t="str">
        <f t="shared" si="7"/>
        <v>#N/A</v>
      </c>
      <c r="AI123" s="27">
        <f t="shared" si="8"/>
        <v>0.003841756227</v>
      </c>
      <c r="AJ123" s="27">
        <f t="shared" si="9"/>
        <v>0.003284959222</v>
      </c>
      <c r="AK123" s="27">
        <f t="shared" si="10"/>
        <v>0.3072938343</v>
      </c>
      <c r="AL123" s="27">
        <f t="shared" si="11"/>
        <v>0.3837587893</v>
      </c>
      <c r="AM123" s="37" t="str">
        <f t="shared" si="12"/>
        <v>#N/A</v>
      </c>
      <c r="AN123" s="27">
        <f t="shared" si="13"/>
        <v>0.005325267711</v>
      </c>
      <c r="AO123" s="27">
        <f t="shared" si="14"/>
        <v>0.00576494839</v>
      </c>
      <c r="AP123" s="27">
        <f t="shared" si="15"/>
        <v>0.5765099789</v>
      </c>
      <c r="AQ123" s="27">
        <f t="shared" si="16"/>
        <v>0.6960076837</v>
      </c>
      <c r="AR123" s="28" t="str">
        <f t="shared" si="17"/>
        <v>#N/A</v>
      </c>
      <c r="AS123" s="27">
        <f t="shared" si="18"/>
        <v>0.004759646761</v>
      </c>
      <c r="AT123" s="27">
        <f t="shared" si="19"/>
        <v>0.006390229494</v>
      </c>
      <c r="AU123" s="27">
        <f t="shared" ref="AU123:AU192" si="20">SUMPRODUCT(PRODUCT(AB3:AB122+1)-1)</f>
        <v>2.149871523</v>
      </c>
      <c r="AV123" s="27">
        <f t="shared" ref="AV123:AV192" si="21">AVERAGE($AU$123:$AU$281)</f>
        <v>1.840106331</v>
      </c>
      <c r="AW123" s="28" t="str">
        <f t="shared" ref="AW123:AW192" si="22">IF(AU123&lt;0,AU123,NA())</f>
        <v>#N/A</v>
      </c>
      <c r="AX123" s="27">
        <f t="shared" ref="AX123:AX192" si="23">STDEV(AB3:AB122)*SQRT(12)</f>
        <v>0.009422818273</v>
      </c>
      <c r="AY123" s="27">
        <f t="shared" ref="AY123:AY192" si="24">AVERAGE($AX$123:$AX$288)</f>
        <v>0.00706013689</v>
      </c>
    </row>
    <row r="124" ht="15.75" customHeight="1">
      <c r="Y124" s="24">
        <v>41671.0</v>
      </c>
      <c r="Z124" s="25">
        <v>0.0069</v>
      </c>
      <c r="AA124" s="26">
        <f t="shared" si="1"/>
        <v>320.1105821</v>
      </c>
      <c r="AB124" s="25">
        <v>0.0078</v>
      </c>
      <c r="AC124" s="14">
        <f t="shared" si="2"/>
        <v>0</v>
      </c>
      <c r="AD124" s="27">
        <f t="shared" si="3"/>
        <v>0.008976683938</v>
      </c>
      <c r="AE124" s="28" t="str">
        <f t="shared" si="4"/>
        <v>#N/A</v>
      </c>
      <c r="AF124" s="27">
        <f t="shared" si="5"/>
        <v>0.08654948738</v>
      </c>
      <c r="AG124" s="27">
        <f t="shared" si="6"/>
        <v>0.1150556991</v>
      </c>
      <c r="AH124" s="28" t="str">
        <f t="shared" si="7"/>
        <v>#N/A</v>
      </c>
      <c r="AI124" s="27">
        <f t="shared" si="8"/>
        <v>0.003373021305</v>
      </c>
      <c r="AJ124" s="27">
        <f t="shared" si="9"/>
        <v>0.003284959222</v>
      </c>
      <c r="AK124" s="27">
        <f t="shared" si="10"/>
        <v>0.3070346049</v>
      </c>
      <c r="AL124" s="27">
        <f t="shared" si="11"/>
        <v>0.3837587893</v>
      </c>
      <c r="AM124" s="28" t="str">
        <f t="shared" si="12"/>
        <v>#N/A</v>
      </c>
      <c r="AN124" s="27">
        <f t="shared" si="13"/>
        <v>0.005311981067</v>
      </c>
      <c r="AO124" s="27">
        <f t="shared" si="14"/>
        <v>0.00576494839</v>
      </c>
      <c r="AP124" s="27">
        <f t="shared" si="15"/>
        <v>0.5733894129</v>
      </c>
      <c r="AQ124" s="27">
        <f t="shared" si="16"/>
        <v>0.6960076837</v>
      </c>
      <c r="AR124" s="28" t="str">
        <f t="shared" si="17"/>
        <v>#N/A</v>
      </c>
      <c r="AS124" s="27">
        <f t="shared" si="18"/>
        <v>0.004603241305</v>
      </c>
      <c r="AT124" s="27">
        <f t="shared" si="19"/>
        <v>0.006390229494</v>
      </c>
      <c r="AU124" s="27">
        <f t="shared" si="20"/>
        <v>2.136806679</v>
      </c>
      <c r="AV124" s="27">
        <f t="shared" si="21"/>
        <v>1.840106331</v>
      </c>
      <c r="AW124" s="28" t="str">
        <f t="shared" si="22"/>
        <v>#N/A</v>
      </c>
      <c r="AX124" s="27">
        <f t="shared" si="23"/>
        <v>0.009381977627</v>
      </c>
      <c r="AY124" s="27">
        <f t="shared" si="24"/>
        <v>0.00706013689</v>
      </c>
    </row>
    <row r="125" ht="15.75" customHeight="1">
      <c r="Y125" s="24">
        <v>41699.0</v>
      </c>
      <c r="Z125" s="25">
        <v>0.0092</v>
      </c>
      <c r="AA125" s="26">
        <f t="shared" si="1"/>
        <v>322.5434225</v>
      </c>
      <c r="AB125" s="25">
        <v>0.0076</v>
      </c>
      <c r="AC125" s="14">
        <f t="shared" si="2"/>
        <v>0</v>
      </c>
      <c r="AD125" s="27">
        <f t="shared" si="3"/>
        <v>0.008976683938</v>
      </c>
      <c r="AE125" s="28" t="str">
        <f t="shared" si="4"/>
        <v>#N/A</v>
      </c>
      <c r="AF125" s="27">
        <f t="shared" si="5"/>
        <v>0.08892705737</v>
      </c>
      <c r="AG125" s="27">
        <f t="shared" si="6"/>
        <v>0.1150556991</v>
      </c>
      <c r="AH125" s="28" t="str">
        <f t="shared" si="7"/>
        <v>#N/A</v>
      </c>
      <c r="AI125" s="27">
        <f t="shared" si="8"/>
        <v>0.002969389285</v>
      </c>
      <c r="AJ125" s="27">
        <f t="shared" si="9"/>
        <v>0.003284959222</v>
      </c>
      <c r="AK125" s="27">
        <f t="shared" si="10"/>
        <v>0.3062569167</v>
      </c>
      <c r="AL125" s="27">
        <f t="shared" si="11"/>
        <v>0.3837587893</v>
      </c>
      <c r="AM125" s="28" t="str">
        <f t="shared" si="12"/>
        <v>#N/A</v>
      </c>
      <c r="AN125" s="27">
        <f t="shared" si="13"/>
        <v>0.005287073184</v>
      </c>
      <c r="AO125" s="27">
        <f t="shared" si="14"/>
        <v>0.00576494839</v>
      </c>
      <c r="AP125" s="27">
        <f t="shared" si="15"/>
        <v>0.572297323</v>
      </c>
      <c r="AQ125" s="27">
        <f t="shared" si="16"/>
        <v>0.6960076837</v>
      </c>
      <c r="AR125" s="28" t="str">
        <f t="shared" si="17"/>
        <v>#N/A</v>
      </c>
      <c r="AS125" s="27">
        <f t="shared" si="18"/>
        <v>0.004585500361</v>
      </c>
      <c r="AT125" s="27">
        <f t="shared" si="19"/>
        <v>0.006390229494</v>
      </c>
      <c r="AU125" s="27">
        <f t="shared" si="20"/>
        <v>2.127496806</v>
      </c>
      <c r="AV125" s="27">
        <f t="shared" si="21"/>
        <v>1.840106331</v>
      </c>
      <c r="AW125" s="28" t="str">
        <f t="shared" si="22"/>
        <v>#N/A</v>
      </c>
      <c r="AX125" s="27">
        <f t="shared" si="23"/>
        <v>0.009390464948</v>
      </c>
      <c r="AY125" s="27">
        <f t="shared" si="24"/>
        <v>0.00706013689</v>
      </c>
    </row>
    <row r="126" ht="15.75" customHeight="1">
      <c r="Y126" s="24">
        <v>41730.0</v>
      </c>
      <c r="Z126" s="25">
        <v>0.0067</v>
      </c>
      <c r="AA126" s="26">
        <f t="shared" si="1"/>
        <v>325.1882786</v>
      </c>
      <c r="AB126" s="25">
        <v>0.0082</v>
      </c>
      <c r="AC126" s="14">
        <f t="shared" si="2"/>
        <v>0</v>
      </c>
      <c r="AD126" s="27">
        <f t="shared" si="3"/>
        <v>0.008976683938</v>
      </c>
      <c r="AE126" s="28" t="str">
        <f t="shared" si="4"/>
        <v>#N/A</v>
      </c>
      <c r="AF126" s="27">
        <f t="shared" si="5"/>
        <v>0.09130840879</v>
      </c>
      <c r="AG126" s="27">
        <f t="shared" si="6"/>
        <v>0.1150556991</v>
      </c>
      <c r="AH126" s="28" t="str">
        <f t="shared" si="7"/>
        <v>#N/A</v>
      </c>
      <c r="AI126" s="27">
        <f t="shared" si="8"/>
        <v>0.002873547064</v>
      </c>
      <c r="AJ126" s="27">
        <f t="shared" si="9"/>
        <v>0.003284959222</v>
      </c>
      <c r="AK126" s="27">
        <f t="shared" si="10"/>
        <v>0.3041859584</v>
      </c>
      <c r="AL126" s="27">
        <f t="shared" si="11"/>
        <v>0.3837587893</v>
      </c>
      <c r="AM126" s="28" t="str">
        <f t="shared" si="12"/>
        <v>#N/A</v>
      </c>
      <c r="AN126" s="27">
        <f t="shared" si="13"/>
        <v>0.005185217082</v>
      </c>
      <c r="AO126" s="27">
        <f t="shared" si="14"/>
        <v>0.00576494839</v>
      </c>
      <c r="AP126" s="27">
        <f t="shared" si="15"/>
        <v>0.5690272187</v>
      </c>
      <c r="AQ126" s="27">
        <f t="shared" si="16"/>
        <v>0.6960076837</v>
      </c>
      <c r="AR126" s="28" t="str">
        <f t="shared" si="17"/>
        <v>#N/A</v>
      </c>
      <c r="AS126" s="27">
        <f t="shared" si="18"/>
        <v>0.004482266376</v>
      </c>
      <c r="AT126" s="27">
        <f t="shared" si="19"/>
        <v>0.006390229494</v>
      </c>
      <c r="AU126" s="27">
        <f t="shared" si="20"/>
        <v>2.108676908</v>
      </c>
      <c r="AV126" s="27">
        <f t="shared" si="21"/>
        <v>1.840106331</v>
      </c>
      <c r="AW126" s="28" t="str">
        <f t="shared" si="22"/>
        <v>#N/A</v>
      </c>
      <c r="AX126" s="27">
        <f t="shared" si="23"/>
        <v>0.009316507442</v>
      </c>
      <c r="AY126" s="27">
        <f t="shared" si="24"/>
        <v>0.00706013689</v>
      </c>
    </row>
    <row r="127" ht="15.75" customHeight="1">
      <c r="Y127" s="24">
        <v>41760.0</v>
      </c>
      <c r="Z127" s="25">
        <v>0.0046</v>
      </c>
      <c r="AA127" s="26">
        <f t="shared" si="1"/>
        <v>327.9848978</v>
      </c>
      <c r="AB127" s="25">
        <v>0.0086</v>
      </c>
      <c r="AC127" s="14">
        <f t="shared" si="2"/>
        <v>0</v>
      </c>
      <c r="AD127" s="27">
        <f t="shared" si="3"/>
        <v>0.008976683938</v>
      </c>
      <c r="AE127" s="28" t="str">
        <f t="shared" si="4"/>
        <v>#N/A</v>
      </c>
      <c r="AF127" s="27">
        <f t="shared" si="5"/>
        <v>0.09434645168</v>
      </c>
      <c r="AG127" s="27">
        <f t="shared" si="6"/>
        <v>0.1150556991</v>
      </c>
      <c r="AH127" s="28" t="str">
        <f t="shared" si="7"/>
        <v>#N/A</v>
      </c>
      <c r="AI127" s="27">
        <f t="shared" si="8"/>
        <v>0.00262349524</v>
      </c>
      <c r="AJ127" s="27">
        <f t="shared" si="9"/>
        <v>0.003284959222</v>
      </c>
      <c r="AK127" s="27">
        <f t="shared" si="10"/>
        <v>0.303927294</v>
      </c>
      <c r="AL127" s="27">
        <f t="shared" si="11"/>
        <v>0.3837587893</v>
      </c>
      <c r="AM127" s="28" t="str">
        <f t="shared" si="12"/>
        <v>#N/A</v>
      </c>
      <c r="AN127" s="27">
        <f t="shared" si="13"/>
        <v>0.005173338243</v>
      </c>
      <c r="AO127" s="27">
        <f t="shared" si="14"/>
        <v>0.00576494839</v>
      </c>
      <c r="AP127" s="27">
        <f t="shared" si="15"/>
        <v>0.5687160272</v>
      </c>
      <c r="AQ127" s="27">
        <f t="shared" si="16"/>
        <v>0.6960076837</v>
      </c>
      <c r="AR127" s="28" t="str">
        <f t="shared" si="17"/>
        <v>#N/A</v>
      </c>
      <c r="AS127" s="27">
        <f t="shared" si="18"/>
        <v>0.004475318377</v>
      </c>
      <c r="AT127" s="27">
        <f t="shared" si="19"/>
        <v>0.006390229494</v>
      </c>
      <c r="AU127" s="27">
        <f t="shared" si="20"/>
        <v>2.097922367</v>
      </c>
      <c r="AV127" s="27">
        <f t="shared" si="21"/>
        <v>1.840106331</v>
      </c>
      <c r="AW127" s="28" t="str">
        <f t="shared" si="22"/>
        <v>#N/A</v>
      </c>
      <c r="AX127" s="27">
        <f t="shared" si="23"/>
        <v>0.009298890781</v>
      </c>
      <c r="AY127" s="27">
        <f t="shared" si="24"/>
        <v>0.00706013689</v>
      </c>
    </row>
    <row r="128" ht="15.75" customHeight="1">
      <c r="Y128" s="24">
        <v>41791.0</v>
      </c>
      <c r="Z128" s="25">
        <v>0.004</v>
      </c>
      <c r="AA128" s="26">
        <f t="shared" si="1"/>
        <v>330.6743739</v>
      </c>
      <c r="AB128" s="25">
        <v>0.0082</v>
      </c>
      <c r="AC128" s="14">
        <f t="shared" si="2"/>
        <v>0</v>
      </c>
      <c r="AD128" s="27">
        <f t="shared" si="3"/>
        <v>0.008976683938</v>
      </c>
      <c r="AE128" s="28" t="str">
        <f t="shared" si="4"/>
        <v>#N/A</v>
      </c>
      <c r="AF128" s="27">
        <f t="shared" si="5"/>
        <v>0.09684868535</v>
      </c>
      <c r="AG128" s="27">
        <f t="shared" si="6"/>
        <v>0.1150556991</v>
      </c>
      <c r="AH128" s="28" t="str">
        <f t="shared" si="7"/>
        <v>#N/A</v>
      </c>
      <c r="AI128" s="27">
        <f t="shared" si="8"/>
        <v>0.001983568868</v>
      </c>
      <c r="AJ128" s="27">
        <f t="shared" si="9"/>
        <v>0.003284959222</v>
      </c>
      <c r="AK128" s="27">
        <f t="shared" si="10"/>
        <v>0.3022488056</v>
      </c>
      <c r="AL128" s="27">
        <f t="shared" si="11"/>
        <v>0.3837587893</v>
      </c>
      <c r="AM128" s="28" t="str">
        <f t="shared" si="12"/>
        <v>#N/A</v>
      </c>
      <c r="AN128" s="27">
        <f t="shared" si="13"/>
        <v>0.005009809425</v>
      </c>
      <c r="AO128" s="27">
        <f t="shared" si="14"/>
        <v>0.00576494839</v>
      </c>
      <c r="AP128" s="27">
        <f t="shared" si="15"/>
        <v>0.5701170835</v>
      </c>
      <c r="AQ128" s="27">
        <f t="shared" si="16"/>
        <v>0.6960076837</v>
      </c>
      <c r="AR128" s="28" t="str">
        <f t="shared" si="17"/>
        <v>#N/A</v>
      </c>
      <c r="AS128" s="27">
        <f t="shared" si="18"/>
        <v>0.004500165722</v>
      </c>
      <c r="AT128" s="27">
        <f t="shared" si="19"/>
        <v>0.006390229494</v>
      </c>
      <c r="AU128" s="27">
        <f t="shared" si="20"/>
        <v>2.086904267</v>
      </c>
      <c r="AV128" s="27">
        <f t="shared" si="21"/>
        <v>1.840106331</v>
      </c>
      <c r="AW128" s="28" t="str">
        <f t="shared" si="22"/>
        <v>#N/A</v>
      </c>
      <c r="AX128" s="27">
        <f t="shared" si="23"/>
        <v>0.009261957522</v>
      </c>
      <c r="AY128" s="27">
        <f t="shared" si="24"/>
        <v>0.00706013689</v>
      </c>
    </row>
    <row r="129" ht="15.75" customHeight="1">
      <c r="Y129" s="24">
        <v>41821.0</v>
      </c>
      <c r="Z129" s="25">
        <v>1.0E-4</v>
      </c>
      <c r="AA129" s="26">
        <f t="shared" si="1"/>
        <v>333.782713</v>
      </c>
      <c r="AB129" s="25">
        <v>0.0094</v>
      </c>
      <c r="AC129" s="14">
        <f t="shared" si="2"/>
        <v>0</v>
      </c>
      <c r="AD129" s="27">
        <f t="shared" si="3"/>
        <v>0.008976683938</v>
      </c>
      <c r="AE129" s="28" t="str">
        <f t="shared" si="4"/>
        <v>#N/A</v>
      </c>
      <c r="AF129" s="27">
        <f t="shared" si="5"/>
        <v>0.09935365206</v>
      </c>
      <c r="AG129" s="27">
        <f t="shared" si="6"/>
        <v>0.1150556991</v>
      </c>
      <c r="AH129" s="28" t="str">
        <f t="shared" si="7"/>
        <v>#N/A</v>
      </c>
      <c r="AI129" s="27">
        <f t="shared" si="8"/>
        <v>0.002458935468</v>
      </c>
      <c r="AJ129" s="27">
        <f t="shared" si="9"/>
        <v>0.003284959222</v>
      </c>
      <c r="AK129" s="27">
        <f t="shared" si="10"/>
        <v>0.3005718136</v>
      </c>
      <c r="AL129" s="27">
        <f t="shared" si="11"/>
        <v>0.3837587893</v>
      </c>
      <c r="AM129" s="28" t="str">
        <f t="shared" si="12"/>
        <v>#N/A</v>
      </c>
      <c r="AN129" s="27">
        <f t="shared" si="13"/>
        <v>0.004874149498</v>
      </c>
      <c r="AO129" s="27">
        <f t="shared" si="14"/>
        <v>0.00576494839</v>
      </c>
      <c r="AP129" s="27">
        <f t="shared" si="15"/>
        <v>0.5712079837</v>
      </c>
      <c r="AQ129" s="27">
        <f t="shared" si="16"/>
        <v>0.6960076837</v>
      </c>
      <c r="AR129" s="28" t="str">
        <f t="shared" si="17"/>
        <v>#N/A</v>
      </c>
      <c r="AS129" s="27">
        <f t="shared" si="18"/>
        <v>0.004509515363</v>
      </c>
      <c r="AT129" s="27">
        <f t="shared" si="19"/>
        <v>0.006390229494</v>
      </c>
      <c r="AU129" s="27">
        <f t="shared" si="20"/>
        <v>2.074705475</v>
      </c>
      <c r="AV129" s="27">
        <f t="shared" si="21"/>
        <v>1.840106331</v>
      </c>
      <c r="AW129" s="28" t="str">
        <f t="shared" si="22"/>
        <v>#N/A</v>
      </c>
      <c r="AX129" s="27">
        <f t="shared" si="23"/>
        <v>0.009228107866</v>
      </c>
      <c r="AY129" s="27">
        <f t="shared" si="24"/>
        <v>0.00706013689</v>
      </c>
    </row>
    <row r="130" ht="15.75" customHeight="1">
      <c r="Y130" s="24">
        <v>41852.0</v>
      </c>
      <c r="Z130" s="25">
        <v>0.0025</v>
      </c>
      <c r="AA130" s="26">
        <f t="shared" si="1"/>
        <v>336.6532444</v>
      </c>
      <c r="AB130" s="25">
        <v>0.0086</v>
      </c>
      <c r="AC130" s="14">
        <f t="shared" si="2"/>
        <v>0</v>
      </c>
      <c r="AD130" s="27">
        <f t="shared" si="3"/>
        <v>0.008976683938</v>
      </c>
      <c r="AE130" s="28" t="str">
        <f t="shared" si="4"/>
        <v>#N/A</v>
      </c>
      <c r="AF130" s="27">
        <f t="shared" si="5"/>
        <v>0.1011003907</v>
      </c>
      <c r="AG130" s="27">
        <f t="shared" si="6"/>
        <v>0.1150556991</v>
      </c>
      <c r="AH130" s="28" t="str">
        <f t="shared" si="7"/>
        <v>#N/A</v>
      </c>
      <c r="AI130" s="27">
        <f t="shared" si="8"/>
        <v>0.002318894721</v>
      </c>
      <c r="AJ130" s="27">
        <f t="shared" si="9"/>
        <v>0.003284959222</v>
      </c>
      <c r="AK130" s="27">
        <f t="shared" si="10"/>
        <v>0.3001853903</v>
      </c>
      <c r="AL130" s="27">
        <f t="shared" si="11"/>
        <v>0.3837587893</v>
      </c>
      <c r="AM130" s="28" t="str">
        <f t="shared" si="12"/>
        <v>#N/A</v>
      </c>
      <c r="AN130" s="27">
        <f t="shared" si="13"/>
        <v>0.004826938298</v>
      </c>
      <c r="AO130" s="27">
        <f t="shared" si="14"/>
        <v>0.00576494839</v>
      </c>
      <c r="AP130" s="27">
        <f t="shared" si="15"/>
        <v>0.5737024596</v>
      </c>
      <c r="AQ130" s="27">
        <f t="shared" si="16"/>
        <v>0.6960076837</v>
      </c>
      <c r="AR130" s="28" t="str">
        <f t="shared" si="17"/>
        <v>#N/A</v>
      </c>
      <c r="AS130" s="27">
        <f t="shared" si="18"/>
        <v>0.004583004713</v>
      </c>
      <c r="AT130" s="27">
        <f t="shared" si="19"/>
        <v>0.006390229494</v>
      </c>
      <c r="AU130" s="27">
        <f t="shared" si="20"/>
        <v>2.064383597</v>
      </c>
      <c r="AV130" s="27">
        <f t="shared" si="21"/>
        <v>1.840106331</v>
      </c>
      <c r="AW130" s="28" t="str">
        <f t="shared" si="22"/>
        <v>#N/A</v>
      </c>
      <c r="AX130" s="27">
        <f t="shared" si="23"/>
        <v>0.009164479749</v>
      </c>
      <c r="AY130" s="27">
        <f t="shared" si="24"/>
        <v>0.00706013689</v>
      </c>
    </row>
    <row r="131" ht="15.75" customHeight="1">
      <c r="Y131" s="24">
        <v>41883.0</v>
      </c>
      <c r="Z131" s="25">
        <v>0.0057</v>
      </c>
      <c r="AA131" s="26">
        <f t="shared" si="1"/>
        <v>339.6831236</v>
      </c>
      <c r="AB131" s="25">
        <v>0.009</v>
      </c>
      <c r="AC131" s="14">
        <f t="shared" si="2"/>
        <v>0</v>
      </c>
      <c r="AD131" s="27">
        <f t="shared" si="3"/>
        <v>0.008976683938</v>
      </c>
      <c r="AE131" s="28" t="str">
        <f t="shared" si="4"/>
        <v>#N/A</v>
      </c>
      <c r="AF131" s="27">
        <f t="shared" si="5"/>
        <v>0.1032872833</v>
      </c>
      <c r="AG131" s="27">
        <f t="shared" si="6"/>
        <v>0.1150556991</v>
      </c>
      <c r="AH131" s="28" t="str">
        <f t="shared" si="7"/>
        <v>#N/A</v>
      </c>
      <c r="AI131" s="27">
        <f t="shared" si="8"/>
        <v>0.002181534072</v>
      </c>
      <c r="AJ131" s="27">
        <f t="shared" si="9"/>
        <v>0.003284959222</v>
      </c>
      <c r="AK131" s="27">
        <f t="shared" si="10"/>
        <v>0.2974839069</v>
      </c>
      <c r="AL131" s="27">
        <f t="shared" si="11"/>
        <v>0.3837587893</v>
      </c>
      <c r="AM131" s="28" t="str">
        <f t="shared" si="12"/>
        <v>#N/A</v>
      </c>
      <c r="AN131" s="27">
        <f t="shared" si="13"/>
        <v>0.004461091047</v>
      </c>
      <c r="AO131" s="27">
        <f t="shared" si="14"/>
        <v>0.00576494839</v>
      </c>
      <c r="AP131" s="27">
        <f t="shared" si="15"/>
        <v>0.5763594207</v>
      </c>
      <c r="AQ131" s="27">
        <f t="shared" si="16"/>
        <v>0.6960076837</v>
      </c>
      <c r="AR131" s="28" t="str">
        <f t="shared" si="17"/>
        <v>#N/A</v>
      </c>
      <c r="AS131" s="27">
        <f t="shared" si="18"/>
        <v>0.004594244742</v>
      </c>
      <c r="AT131" s="27">
        <f t="shared" si="19"/>
        <v>0.006390229494</v>
      </c>
      <c r="AU131" s="27">
        <f t="shared" si="20"/>
        <v>2.051374564</v>
      </c>
      <c r="AV131" s="27">
        <f t="shared" si="21"/>
        <v>1.840106331</v>
      </c>
      <c r="AW131" s="28" t="str">
        <f t="shared" si="22"/>
        <v>#N/A</v>
      </c>
      <c r="AX131" s="27">
        <f t="shared" si="23"/>
        <v>0.009098534373</v>
      </c>
      <c r="AY131" s="27">
        <f t="shared" si="24"/>
        <v>0.00706013689</v>
      </c>
    </row>
    <row r="132" ht="15.75" customHeight="1">
      <c r="Y132" s="24">
        <v>41913.0</v>
      </c>
      <c r="Z132" s="25">
        <v>0.0042</v>
      </c>
      <c r="AA132" s="26">
        <f t="shared" si="1"/>
        <v>342.8761449</v>
      </c>
      <c r="AB132" s="25">
        <v>0.0094</v>
      </c>
      <c r="AC132" s="14">
        <f t="shared" si="2"/>
        <v>0</v>
      </c>
      <c r="AD132" s="27">
        <f t="shared" si="3"/>
        <v>0.008976683938</v>
      </c>
      <c r="AE132" s="28" t="str">
        <f t="shared" si="4"/>
        <v>#N/A</v>
      </c>
      <c r="AF132" s="27">
        <f t="shared" si="5"/>
        <v>0.1048196267</v>
      </c>
      <c r="AG132" s="27">
        <f t="shared" si="6"/>
        <v>0.1150556991</v>
      </c>
      <c r="AH132" s="28" t="str">
        <f t="shared" si="7"/>
        <v>#N/A</v>
      </c>
      <c r="AI132" s="27">
        <f t="shared" si="8"/>
        <v>0.002455976014</v>
      </c>
      <c r="AJ132" s="27">
        <f t="shared" si="9"/>
        <v>0.003284959222</v>
      </c>
      <c r="AK132" s="27">
        <f t="shared" si="10"/>
        <v>0.2969697464</v>
      </c>
      <c r="AL132" s="27">
        <f t="shared" si="11"/>
        <v>0.3837587893</v>
      </c>
      <c r="AM132" s="28" t="str">
        <f t="shared" si="12"/>
        <v>#N/A</v>
      </c>
      <c r="AN132" s="27">
        <f t="shared" si="13"/>
        <v>0.004400908997</v>
      </c>
      <c r="AO132" s="27">
        <f t="shared" si="14"/>
        <v>0.00576494839</v>
      </c>
      <c r="AP132" s="27">
        <f t="shared" si="15"/>
        <v>0.5796470906</v>
      </c>
      <c r="AQ132" s="27">
        <f t="shared" si="16"/>
        <v>0.6960076837</v>
      </c>
      <c r="AR132" s="28" t="str">
        <f t="shared" si="17"/>
        <v>#N/A</v>
      </c>
      <c r="AS132" s="27">
        <f t="shared" si="18"/>
        <v>0.004623667925</v>
      </c>
      <c r="AT132" s="27">
        <f t="shared" si="19"/>
        <v>0.006390229494</v>
      </c>
      <c r="AU132" s="27">
        <f t="shared" si="20"/>
        <v>2.041126961</v>
      </c>
      <c r="AV132" s="27">
        <f t="shared" si="21"/>
        <v>1.840106331</v>
      </c>
      <c r="AW132" s="28" t="str">
        <f t="shared" si="22"/>
        <v>#N/A</v>
      </c>
      <c r="AX132" s="27">
        <f t="shared" si="23"/>
        <v>0.009046730223</v>
      </c>
      <c r="AY132" s="27">
        <f t="shared" si="24"/>
        <v>0.00706013689</v>
      </c>
    </row>
    <row r="133" ht="15.75" customHeight="1">
      <c r="Y133" s="24">
        <v>41944.0</v>
      </c>
      <c r="Z133" s="25">
        <v>0.0051</v>
      </c>
      <c r="AA133" s="26">
        <f t="shared" si="1"/>
        <v>345.7563046</v>
      </c>
      <c r="AB133" s="25">
        <v>0.0084</v>
      </c>
      <c r="AC133" s="14">
        <f t="shared" si="2"/>
        <v>0</v>
      </c>
      <c r="AD133" s="27">
        <f t="shared" si="3"/>
        <v>0.008976683938</v>
      </c>
      <c r="AE133" s="28" t="str">
        <f t="shared" si="4"/>
        <v>#N/A</v>
      </c>
      <c r="AF133" s="27">
        <f t="shared" si="5"/>
        <v>0.1062457666</v>
      </c>
      <c r="AG133" s="27">
        <f t="shared" si="6"/>
        <v>0.1150556991</v>
      </c>
      <c r="AH133" s="28" t="str">
        <f t="shared" si="7"/>
        <v>#N/A</v>
      </c>
      <c r="AI133" s="27">
        <f t="shared" si="8"/>
        <v>0.002049390153</v>
      </c>
      <c r="AJ133" s="27">
        <f t="shared" si="9"/>
        <v>0.003284959222</v>
      </c>
      <c r="AK133" s="27">
        <f t="shared" si="10"/>
        <v>0.29774114</v>
      </c>
      <c r="AL133" s="27">
        <f t="shared" si="11"/>
        <v>0.3837587893</v>
      </c>
      <c r="AM133" s="28" t="str">
        <f t="shared" si="12"/>
        <v>#N/A</v>
      </c>
      <c r="AN133" s="27">
        <f t="shared" si="13"/>
        <v>0.004486169222</v>
      </c>
      <c r="AO133" s="27">
        <f t="shared" si="14"/>
        <v>0.00576494839</v>
      </c>
      <c r="AP133" s="27">
        <f t="shared" si="15"/>
        <v>0.5835691462</v>
      </c>
      <c r="AQ133" s="27">
        <f t="shared" si="16"/>
        <v>0.6960076837</v>
      </c>
      <c r="AR133" s="28" t="str">
        <f t="shared" si="17"/>
        <v>#N/A</v>
      </c>
      <c r="AS133" s="27">
        <f t="shared" si="18"/>
        <v>0.004676065998</v>
      </c>
      <c r="AT133" s="27">
        <f t="shared" si="19"/>
        <v>0.006390229494</v>
      </c>
      <c r="AU133" s="27">
        <f t="shared" si="20"/>
        <v>2.033014084</v>
      </c>
      <c r="AV133" s="27">
        <f t="shared" si="21"/>
        <v>1.840106331</v>
      </c>
      <c r="AW133" s="28" t="str">
        <f t="shared" si="22"/>
        <v>#N/A</v>
      </c>
      <c r="AX133" s="27">
        <f t="shared" si="23"/>
        <v>0.009003098906</v>
      </c>
      <c r="AY133" s="27">
        <f t="shared" si="24"/>
        <v>0.00706013689</v>
      </c>
    </row>
    <row r="134" ht="15.75" customHeight="1">
      <c r="Y134" s="24">
        <v>41974.0</v>
      </c>
      <c r="Z134" s="25">
        <v>0.0078</v>
      </c>
      <c r="AA134" s="26">
        <f t="shared" si="1"/>
        <v>349.0755651</v>
      </c>
      <c r="AB134" s="35">
        <v>0.0096</v>
      </c>
      <c r="AC134" s="14">
        <f t="shared" si="2"/>
        <v>0</v>
      </c>
      <c r="AD134" s="27">
        <f t="shared" si="3"/>
        <v>0.008976683938</v>
      </c>
      <c r="AE134" s="28" t="str">
        <f t="shared" si="4"/>
        <v>#N/A</v>
      </c>
      <c r="AF134" s="36">
        <f t="shared" si="5"/>
        <v>0.1082215975</v>
      </c>
      <c r="AG134" s="27">
        <f t="shared" si="6"/>
        <v>0.1150556991</v>
      </c>
      <c r="AH134" s="37" t="str">
        <f t="shared" si="7"/>
        <v>#N/A</v>
      </c>
      <c r="AI134" s="36">
        <f t="shared" si="8"/>
        <v>0.002210717695</v>
      </c>
      <c r="AJ134" s="27">
        <f t="shared" si="9"/>
        <v>0.003284959222</v>
      </c>
      <c r="AK134" s="27">
        <f t="shared" si="10"/>
        <v>0.2974838049</v>
      </c>
      <c r="AL134" s="27">
        <f t="shared" si="11"/>
        <v>0.3837587893</v>
      </c>
      <c r="AM134" s="28" t="str">
        <f t="shared" si="12"/>
        <v>#N/A</v>
      </c>
      <c r="AN134" s="27">
        <f t="shared" si="13"/>
        <v>0.004467235216</v>
      </c>
      <c r="AO134" s="27">
        <f t="shared" si="14"/>
        <v>0.00576494839</v>
      </c>
      <c r="AP134" s="27">
        <f t="shared" si="15"/>
        <v>0.5864008812</v>
      </c>
      <c r="AQ134" s="27">
        <f t="shared" si="16"/>
        <v>0.6960076837</v>
      </c>
      <c r="AR134" s="28" t="str">
        <f t="shared" si="17"/>
        <v>#N/A</v>
      </c>
      <c r="AS134" s="27">
        <f t="shared" si="18"/>
        <v>0.004659857421</v>
      </c>
      <c r="AT134" s="27">
        <f t="shared" si="19"/>
        <v>0.006390229494</v>
      </c>
      <c r="AU134" s="27">
        <f t="shared" si="20"/>
        <v>2.020732249</v>
      </c>
      <c r="AV134" s="27">
        <f t="shared" si="21"/>
        <v>1.840106331</v>
      </c>
      <c r="AW134" s="28" t="str">
        <f t="shared" si="22"/>
        <v>#N/A</v>
      </c>
      <c r="AX134" s="27">
        <f t="shared" si="23"/>
        <v>0.00894899647</v>
      </c>
      <c r="AY134" s="27">
        <f t="shared" si="24"/>
        <v>0.00706013689</v>
      </c>
    </row>
    <row r="135" ht="15.75" customHeight="1">
      <c r="Y135" s="24">
        <v>42005.0</v>
      </c>
      <c r="Z135" s="25">
        <v>0.0124</v>
      </c>
      <c r="AA135" s="26">
        <f t="shared" si="1"/>
        <v>352.3219678</v>
      </c>
      <c r="AB135" s="25">
        <v>0.0093</v>
      </c>
      <c r="AC135" s="14">
        <f t="shared" si="2"/>
        <v>0</v>
      </c>
      <c r="AD135" s="27">
        <f t="shared" si="3"/>
        <v>0.008976683938</v>
      </c>
      <c r="AE135" s="28" t="str">
        <f t="shared" si="4"/>
        <v>#N/A</v>
      </c>
      <c r="AF135" s="27">
        <f t="shared" si="5"/>
        <v>0.1092106886</v>
      </c>
      <c r="AG135" s="27">
        <f t="shared" si="6"/>
        <v>0.1150556991</v>
      </c>
      <c r="AH135" s="28" t="str">
        <f t="shared" si="7"/>
        <v>#N/A</v>
      </c>
      <c r="AI135" s="27">
        <f t="shared" si="8"/>
        <v>0.002303159885</v>
      </c>
      <c r="AJ135" s="27">
        <f t="shared" si="9"/>
        <v>0.003284959222</v>
      </c>
      <c r="AK135" s="27">
        <f t="shared" si="10"/>
        <v>0.2982553512</v>
      </c>
      <c r="AL135" s="27">
        <f t="shared" si="11"/>
        <v>0.3837587893</v>
      </c>
      <c r="AM135" s="37" t="str">
        <f t="shared" si="12"/>
        <v>#N/A</v>
      </c>
      <c r="AN135" s="27">
        <f t="shared" si="13"/>
        <v>0.004559782785</v>
      </c>
      <c r="AO135" s="27">
        <f t="shared" si="14"/>
        <v>0.00576494839</v>
      </c>
      <c r="AP135" s="27">
        <f t="shared" si="15"/>
        <v>0.5901810262</v>
      </c>
      <c r="AQ135" s="27">
        <f t="shared" si="16"/>
        <v>0.6960076837</v>
      </c>
      <c r="AR135" s="28" t="str">
        <f t="shared" si="17"/>
        <v>#N/A</v>
      </c>
      <c r="AS135" s="27">
        <f t="shared" si="18"/>
        <v>0.004728317148</v>
      </c>
      <c r="AT135" s="27">
        <f t="shared" si="19"/>
        <v>0.006390229494</v>
      </c>
      <c r="AU135" s="27">
        <f t="shared" si="20"/>
        <v>2.005253526</v>
      </c>
      <c r="AV135" s="27">
        <f t="shared" si="21"/>
        <v>1.840106331</v>
      </c>
      <c r="AW135" s="28" t="str">
        <f t="shared" si="22"/>
        <v>#N/A</v>
      </c>
      <c r="AX135" s="27">
        <f t="shared" si="23"/>
        <v>0.008773640813</v>
      </c>
      <c r="AY135" s="27">
        <f t="shared" si="24"/>
        <v>0.00706013689</v>
      </c>
    </row>
    <row r="136" ht="15.75" customHeight="1">
      <c r="Y136" s="24">
        <v>42036.0</v>
      </c>
      <c r="Z136" s="25">
        <v>0.0122</v>
      </c>
      <c r="AA136" s="26">
        <f t="shared" si="1"/>
        <v>355.211008</v>
      </c>
      <c r="AB136" s="25">
        <v>0.0082</v>
      </c>
      <c r="AC136" s="14">
        <f t="shared" si="2"/>
        <v>0</v>
      </c>
      <c r="AD136" s="27">
        <f t="shared" si="3"/>
        <v>0.008976683938</v>
      </c>
      <c r="AE136" s="28" t="str">
        <f t="shared" si="4"/>
        <v>#N/A</v>
      </c>
      <c r="AF136" s="27">
        <f t="shared" si="5"/>
        <v>0.1096509389</v>
      </c>
      <c r="AG136" s="27">
        <f t="shared" si="6"/>
        <v>0.1150556991</v>
      </c>
      <c r="AH136" s="28" t="str">
        <f t="shared" si="7"/>
        <v>#N/A</v>
      </c>
      <c r="AI136" s="27">
        <f t="shared" si="8"/>
        <v>0.002168157995</v>
      </c>
      <c r="AJ136" s="27">
        <f t="shared" si="9"/>
        <v>0.003284959222</v>
      </c>
      <c r="AK136" s="27">
        <f t="shared" si="10"/>
        <v>0.2987700724</v>
      </c>
      <c r="AL136" s="27">
        <f t="shared" si="11"/>
        <v>0.3837587893</v>
      </c>
      <c r="AM136" s="28" t="str">
        <f t="shared" si="12"/>
        <v>#N/A</v>
      </c>
      <c r="AN136" s="27">
        <f t="shared" si="13"/>
        <v>0.004614098478</v>
      </c>
      <c r="AO136" s="27">
        <f t="shared" si="14"/>
        <v>0.00576494839</v>
      </c>
      <c r="AP136" s="27">
        <f t="shared" si="15"/>
        <v>0.5944463638</v>
      </c>
      <c r="AQ136" s="27">
        <f t="shared" si="16"/>
        <v>0.6960076837</v>
      </c>
      <c r="AR136" s="28" t="str">
        <f t="shared" si="17"/>
        <v>#N/A</v>
      </c>
      <c r="AS136" s="27">
        <f t="shared" si="18"/>
        <v>0.004747538167</v>
      </c>
      <c r="AT136" s="27">
        <f t="shared" si="19"/>
        <v>0.006390229494</v>
      </c>
      <c r="AU136" s="27">
        <f t="shared" si="20"/>
        <v>1.991913971</v>
      </c>
      <c r="AV136" s="27">
        <f t="shared" si="21"/>
        <v>1.840106331</v>
      </c>
      <c r="AW136" s="28" t="str">
        <f t="shared" si="22"/>
        <v>#N/A</v>
      </c>
      <c r="AX136" s="27">
        <f t="shared" si="23"/>
        <v>0.008651045985</v>
      </c>
      <c r="AY136" s="27">
        <f t="shared" si="24"/>
        <v>0.00706013689</v>
      </c>
    </row>
    <row r="137" ht="15.75" customHeight="1">
      <c r="Y137" s="24">
        <v>42064.0</v>
      </c>
      <c r="Z137" s="25">
        <v>0.0132</v>
      </c>
      <c r="AA137" s="26">
        <f t="shared" si="1"/>
        <v>358.9052025</v>
      </c>
      <c r="AB137" s="25">
        <v>0.0104</v>
      </c>
      <c r="AC137" s="14">
        <f t="shared" si="2"/>
        <v>0</v>
      </c>
      <c r="AD137" s="27">
        <f t="shared" si="3"/>
        <v>0.008976683938</v>
      </c>
      <c r="AE137" s="28" t="str">
        <f t="shared" si="4"/>
        <v>#N/A</v>
      </c>
      <c r="AF137" s="27">
        <f t="shared" si="5"/>
        <v>0.1127345263</v>
      </c>
      <c r="AG137" s="27">
        <f t="shared" si="6"/>
        <v>0.1150556991</v>
      </c>
      <c r="AH137" s="28" t="str">
        <f t="shared" si="7"/>
        <v>#N/A</v>
      </c>
      <c r="AI137" s="27">
        <f t="shared" si="8"/>
        <v>0.00240208243</v>
      </c>
      <c r="AJ137" s="27">
        <f t="shared" si="9"/>
        <v>0.003284959222</v>
      </c>
      <c r="AK137" s="27">
        <f t="shared" si="10"/>
        <v>0.2998014562</v>
      </c>
      <c r="AL137" s="27">
        <f t="shared" si="11"/>
        <v>0.3837587893</v>
      </c>
      <c r="AM137" s="28" t="str">
        <f t="shared" si="12"/>
        <v>#N/A</v>
      </c>
      <c r="AN137" s="27">
        <f t="shared" si="13"/>
        <v>0.004643725926</v>
      </c>
      <c r="AO137" s="27">
        <f t="shared" si="14"/>
        <v>0.00576494839</v>
      </c>
      <c r="AP137" s="27">
        <f t="shared" si="15"/>
        <v>0.5980920807</v>
      </c>
      <c r="AQ137" s="27">
        <f t="shared" si="16"/>
        <v>0.6960076837</v>
      </c>
      <c r="AR137" s="28" t="str">
        <f t="shared" si="17"/>
        <v>#N/A</v>
      </c>
      <c r="AS137" s="27">
        <f t="shared" si="18"/>
        <v>0.004670466169</v>
      </c>
      <c r="AT137" s="27">
        <f t="shared" si="19"/>
        <v>0.006390229494</v>
      </c>
      <c r="AU137" s="27">
        <f t="shared" si="20"/>
        <v>1.980090561</v>
      </c>
      <c r="AV137" s="27">
        <f t="shared" si="21"/>
        <v>1.840106331</v>
      </c>
      <c r="AW137" s="28" t="str">
        <f t="shared" si="22"/>
        <v>#N/A</v>
      </c>
      <c r="AX137" s="27">
        <f t="shared" si="23"/>
        <v>0.008602457632</v>
      </c>
      <c r="AY137" s="27">
        <f t="shared" si="24"/>
        <v>0.00706013689</v>
      </c>
    </row>
    <row r="138" ht="15.75" customHeight="1">
      <c r="Y138" s="24">
        <v>42095.0</v>
      </c>
      <c r="Z138" s="25">
        <v>0.0071</v>
      </c>
      <c r="AA138" s="26">
        <f t="shared" si="1"/>
        <v>362.3148019</v>
      </c>
      <c r="AB138" s="25">
        <v>0.0095</v>
      </c>
      <c r="AC138" s="14">
        <f t="shared" si="2"/>
        <v>0</v>
      </c>
      <c r="AD138" s="27">
        <f t="shared" si="3"/>
        <v>0.008976683938</v>
      </c>
      <c r="AE138" s="28" t="str">
        <f t="shared" si="4"/>
        <v>#N/A</v>
      </c>
      <c r="AF138" s="27">
        <f t="shared" si="5"/>
        <v>0.1141693159</v>
      </c>
      <c r="AG138" s="27">
        <f t="shared" si="6"/>
        <v>0.1150556991</v>
      </c>
      <c r="AH138" s="28" t="str">
        <f t="shared" si="7"/>
        <v>#N/A</v>
      </c>
      <c r="AI138" s="27">
        <f t="shared" si="8"/>
        <v>0.002314381912</v>
      </c>
      <c r="AJ138" s="27">
        <f t="shared" si="9"/>
        <v>0.003284959222</v>
      </c>
      <c r="AK138" s="27">
        <f t="shared" si="10"/>
        <v>0.3027669788</v>
      </c>
      <c r="AL138" s="27">
        <f t="shared" si="11"/>
        <v>0.3837587893</v>
      </c>
      <c r="AM138" s="28" t="str">
        <f t="shared" si="12"/>
        <v>#N/A</v>
      </c>
      <c r="AN138" s="27">
        <f t="shared" si="13"/>
        <v>0.004956986412</v>
      </c>
      <c r="AO138" s="27">
        <f t="shared" si="14"/>
        <v>0.00576494839</v>
      </c>
      <c r="AP138" s="27">
        <f t="shared" si="15"/>
        <v>0.6025329876</v>
      </c>
      <c r="AQ138" s="27">
        <f t="shared" si="16"/>
        <v>0.6960076837</v>
      </c>
      <c r="AR138" s="28" t="str">
        <f t="shared" si="17"/>
        <v>#N/A</v>
      </c>
      <c r="AS138" s="27">
        <f t="shared" si="18"/>
        <v>0.004806475152</v>
      </c>
      <c r="AT138" s="27">
        <f t="shared" si="19"/>
        <v>0.006390229494</v>
      </c>
      <c r="AU138" s="27">
        <f t="shared" si="20"/>
        <v>1.966000298</v>
      </c>
      <c r="AV138" s="27">
        <f t="shared" si="21"/>
        <v>1.840106331</v>
      </c>
      <c r="AW138" s="28" t="str">
        <f t="shared" si="22"/>
        <v>#N/A</v>
      </c>
      <c r="AX138" s="27">
        <f t="shared" si="23"/>
        <v>0.008393081885</v>
      </c>
      <c r="AY138" s="27">
        <f t="shared" si="24"/>
        <v>0.00706013689</v>
      </c>
    </row>
    <row r="139" ht="15.75" customHeight="1">
      <c r="Y139" s="24">
        <v>42125.0</v>
      </c>
      <c r="Z139" s="25">
        <v>0.0074</v>
      </c>
      <c r="AA139" s="26">
        <f t="shared" si="1"/>
        <v>365.8654869</v>
      </c>
      <c r="AB139" s="25">
        <v>0.0098</v>
      </c>
      <c r="AC139" s="14">
        <f t="shared" si="2"/>
        <v>0</v>
      </c>
      <c r="AD139" s="27">
        <f t="shared" si="3"/>
        <v>0.008976683938</v>
      </c>
      <c r="AE139" s="28" t="str">
        <f t="shared" si="4"/>
        <v>#N/A</v>
      </c>
      <c r="AF139" s="27">
        <f t="shared" si="5"/>
        <v>0.1154949189</v>
      </c>
      <c r="AG139" s="27">
        <f t="shared" si="6"/>
        <v>0.1150556991</v>
      </c>
      <c r="AH139" s="28" t="str">
        <f t="shared" si="7"/>
        <v>#N/A</v>
      </c>
      <c r="AI139" s="27">
        <f t="shared" si="8"/>
        <v>0.00237027041</v>
      </c>
      <c r="AJ139" s="27">
        <f t="shared" si="9"/>
        <v>0.003284959222</v>
      </c>
      <c r="AK139" s="27">
        <f t="shared" si="10"/>
        <v>0.3060012563</v>
      </c>
      <c r="AL139" s="27">
        <f t="shared" si="11"/>
        <v>0.3837587893</v>
      </c>
      <c r="AM139" s="28" t="str">
        <f t="shared" si="12"/>
        <v>#N/A</v>
      </c>
      <c r="AN139" s="27">
        <f t="shared" si="13"/>
        <v>0.005100214748</v>
      </c>
      <c r="AO139" s="27">
        <f t="shared" si="14"/>
        <v>0.00576494839</v>
      </c>
      <c r="AP139" s="27">
        <f t="shared" si="15"/>
        <v>0.6071498619</v>
      </c>
      <c r="AQ139" s="27">
        <f t="shared" si="16"/>
        <v>0.6960076837</v>
      </c>
      <c r="AR139" s="28" t="str">
        <f t="shared" si="17"/>
        <v>#N/A</v>
      </c>
      <c r="AS139" s="27">
        <f t="shared" si="18"/>
        <v>0.004822911421</v>
      </c>
      <c r="AT139" s="27">
        <f t="shared" si="19"/>
        <v>0.006390229494</v>
      </c>
      <c r="AU139" s="27">
        <f t="shared" si="20"/>
        <v>1.952546397</v>
      </c>
      <c r="AV139" s="27">
        <f t="shared" si="21"/>
        <v>1.840106331</v>
      </c>
      <c r="AW139" s="28" t="str">
        <f t="shared" si="22"/>
        <v>#N/A</v>
      </c>
      <c r="AX139" s="27">
        <f t="shared" si="23"/>
        <v>0.008241664493</v>
      </c>
      <c r="AY139" s="27">
        <f t="shared" si="24"/>
        <v>0.00706013689</v>
      </c>
    </row>
    <row r="140" ht="15.75" customHeight="1">
      <c r="Y140" s="24">
        <v>42156.0</v>
      </c>
      <c r="Z140" s="25">
        <v>0.0079</v>
      </c>
      <c r="AA140" s="26">
        <f t="shared" si="1"/>
        <v>369.7802476</v>
      </c>
      <c r="AB140" s="25">
        <v>0.0107</v>
      </c>
      <c r="AC140" s="14">
        <f t="shared" si="2"/>
        <v>0</v>
      </c>
      <c r="AD140" s="27">
        <f t="shared" si="3"/>
        <v>0.008976683938</v>
      </c>
      <c r="AE140" s="28" t="str">
        <f t="shared" si="4"/>
        <v>#N/A</v>
      </c>
      <c r="AF140" s="27">
        <f t="shared" si="5"/>
        <v>0.1182609745</v>
      </c>
      <c r="AG140" s="27">
        <f t="shared" si="6"/>
        <v>0.1150556991</v>
      </c>
      <c r="AH140" s="28" t="str">
        <f t="shared" si="7"/>
        <v>#N/A</v>
      </c>
      <c r="AI140" s="27">
        <f t="shared" si="8"/>
        <v>0.002585800386</v>
      </c>
      <c r="AJ140" s="27">
        <f t="shared" si="9"/>
        <v>0.003284959222</v>
      </c>
      <c r="AK140" s="27">
        <f t="shared" si="10"/>
        <v>0.3092425976</v>
      </c>
      <c r="AL140" s="27">
        <f t="shared" si="11"/>
        <v>0.3837587893</v>
      </c>
      <c r="AM140" s="28" t="str">
        <f t="shared" si="12"/>
        <v>#N/A</v>
      </c>
      <c r="AN140" s="27">
        <f t="shared" si="13"/>
        <v>0.005277111403</v>
      </c>
      <c r="AO140" s="27">
        <f t="shared" si="14"/>
        <v>0.00576494839</v>
      </c>
      <c r="AP140" s="27">
        <f t="shared" si="15"/>
        <v>0.6108187896</v>
      </c>
      <c r="AQ140" s="27">
        <f t="shared" si="16"/>
        <v>0.6960076837</v>
      </c>
      <c r="AR140" s="28" t="str">
        <f t="shared" si="17"/>
        <v>#N/A</v>
      </c>
      <c r="AS140" s="27">
        <f t="shared" si="18"/>
        <v>0.004889459434</v>
      </c>
      <c r="AT140" s="27">
        <f t="shared" si="19"/>
        <v>0.006390229494</v>
      </c>
      <c r="AU140" s="27">
        <f t="shared" si="20"/>
        <v>1.937420051</v>
      </c>
      <c r="AV140" s="27">
        <f t="shared" si="21"/>
        <v>1.840106331</v>
      </c>
      <c r="AW140" s="28" t="str">
        <f t="shared" si="22"/>
        <v>#N/A</v>
      </c>
      <c r="AX140" s="27">
        <f t="shared" si="23"/>
        <v>0.008025312371</v>
      </c>
      <c r="AY140" s="27">
        <f t="shared" si="24"/>
        <v>0.00706013689</v>
      </c>
    </row>
    <row r="141" ht="15.75" customHeight="1">
      <c r="Y141" s="24">
        <v>42186.0</v>
      </c>
      <c r="Z141" s="25">
        <v>0.0062</v>
      </c>
      <c r="AA141" s="26">
        <f t="shared" si="1"/>
        <v>374.1436546</v>
      </c>
      <c r="AB141" s="25">
        <v>0.0118</v>
      </c>
      <c r="AC141" s="14">
        <f t="shared" si="2"/>
        <v>0</v>
      </c>
      <c r="AD141" s="27">
        <f t="shared" si="3"/>
        <v>0.008976683938</v>
      </c>
      <c r="AE141" s="28" t="str">
        <f t="shared" si="4"/>
        <v>#N/A</v>
      </c>
      <c r="AF141" s="27">
        <f t="shared" si="5"/>
        <v>0.1209198078</v>
      </c>
      <c r="AG141" s="27">
        <f t="shared" si="6"/>
        <v>0.1150556991</v>
      </c>
      <c r="AH141" s="28" t="str">
        <f t="shared" si="7"/>
        <v>#N/A</v>
      </c>
      <c r="AI141" s="27">
        <f t="shared" si="8"/>
        <v>0.003558728067</v>
      </c>
      <c r="AJ141" s="27">
        <f t="shared" si="9"/>
        <v>0.003284959222</v>
      </c>
      <c r="AK141" s="27">
        <f t="shared" si="10"/>
        <v>0.3148365396</v>
      </c>
      <c r="AL141" s="27">
        <f t="shared" si="11"/>
        <v>0.3837587893</v>
      </c>
      <c r="AM141" s="28" t="str">
        <f t="shared" si="12"/>
        <v>#N/A</v>
      </c>
      <c r="AN141" s="27">
        <f t="shared" si="13"/>
        <v>0.005543181139</v>
      </c>
      <c r="AO141" s="27">
        <f t="shared" si="14"/>
        <v>0.00576494839</v>
      </c>
      <c r="AP141" s="27">
        <f t="shared" si="15"/>
        <v>0.6152937302</v>
      </c>
      <c r="AQ141" s="27">
        <f t="shared" si="16"/>
        <v>0.6960076837</v>
      </c>
      <c r="AR141" s="28" t="str">
        <f t="shared" si="17"/>
        <v>#N/A</v>
      </c>
      <c r="AS141" s="27">
        <f t="shared" si="18"/>
        <v>0.005038411776</v>
      </c>
      <c r="AT141" s="27">
        <f t="shared" si="19"/>
        <v>0.006390229494</v>
      </c>
      <c r="AU141" s="27">
        <f t="shared" si="20"/>
        <v>1.922672224</v>
      </c>
      <c r="AV141" s="27">
        <f t="shared" si="21"/>
        <v>1.840106331</v>
      </c>
      <c r="AW141" s="28" t="str">
        <f t="shared" si="22"/>
        <v>#N/A</v>
      </c>
      <c r="AX141" s="27">
        <f t="shared" si="23"/>
        <v>0.007748257598</v>
      </c>
      <c r="AY141" s="27">
        <f t="shared" si="24"/>
        <v>0.00706013689</v>
      </c>
    </row>
    <row r="142" ht="15.75" customHeight="1">
      <c r="Y142" s="24">
        <v>42217.0</v>
      </c>
      <c r="Z142" s="25">
        <v>0.0022</v>
      </c>
      <c r="AA142" s="26">
        <f t="shared" si="1"/>
        <v>378.2966491</v>
      </c>
      <c r="AB142" s="25">
        <v>0.0111</v>
      </c>
      <c r="AC142" s="14">
        <f t="shared" si="2"/>
        <v>0</v>
      </c>
      <c r="AD142" s="27">
        <f t="shared" si="3"/>
        <v>0.008976683938</v>
      </c>
      <c r="AE142" s="28" t="str">
        <f t="shared" si="4"/>
        <v>#N/A</v>
      </c>
      <c r="AF142" s="27">
        <f t="shared" si="5"/>
        <v>0.1236982131</v>
      </c>
      <c r="AG142" s="27">
        <f t="shared" si="6"/>
        <v>0.1150556991</v>
      </c>
      <c r="AH142" s="28" t="str">
        <f t="shared" si="7"/>
        <v>#N/A</v>
      </c>
      <c r="AI142" s="27">
        <f t="shared" si="8"/>
        <v>0.003699631431</v>
      </c>
      <c r="AJ142" s="27">
        <f t="shared" si="9"/>
        <v>0.003284959222</v>
      </c>
      <c r="AK142" s="27">
        <f t="shared" si="10"/>
        <v>0.3213663198</v>
      </c>
      <c r="AL142" s="27">
        <f t="shared" si="11"/>
        <v>0.3837587893</v>
      </c>
      <c r="AM142" s="28" t="str">
        <f t="shared" si="12"/>
        <v>#N/A</v>
      </c>
      <c r="AN142" s="27">
        <f t="shared" si="13"/>
        <v>0.006016896843</v>
      </c>
      <c r="AO142" s="27">
        <f t="shared" si="14"/>
        <v>0.00576494839</v>
      </c>
      <c r="AP142" s="27">
        <f t="shared" si="15"/>
        <v>0.6204185963</v>
      </c>
      <c r="AQ142" s="27">
        <f t="shared" si="16"/>
        <v>0.6960076837</v>
      </c>
      <c r="AR142" s="28" t="str">
        <f t="shared" si="17"/>
        <v>#N/A</v>
      </c>
      <c r="AS142" s="27">
        <f t="shared" si="18"/>
        <v>0.005308678536</v>
      </c>
      <c r="AT142" s="27">
        <f t="shared" si="19"/>
        <v>0.006390229494</v>
      </c>
      <c r="AU142" s="27">
        <f t="shared" si="20"/>
        <v>1.913170876</v>
      </c>
      <c r="AV142" s="27">
        <f t="shared" si="21"/>
        <v>1.840106331</v>
      </c>
      <c r="AW142" s="28" t="str">
        <f t="shared" si="22"/>
        <v>#N/A</v>
      </c>
      <c r="AX142" s="27">
        <f t="shared" si="23"/>
        <v>0.007553234601</v>
      </c>
      <c r="AY142" s="27">
        <f t="shared" si="24"/>
        <v>0.00706013689</v>
      </c>
    </row>
    <row r="143" ht="15.75" customHeight="1">
      <c r="Y143" s="24">
        <v>42248.0</v>
      </c>
      <c r="Z143" s="25">
        <v>0.0054</v>
      </c>
      <c r="AA143" s="26">
        <f t="shared" si="1"/>
        <v>382.4957419</v>
      </c>
      <c r="AB143" s="25">
        <v>0.0111</v>
      </c>
      <c r="AC143" s="14">
        <f t="shared" si="2"/>
        <v>0</v>
      </c>
      <c r="AD143" s="27">
        <f t="shared" si="3"/>
        <v>0.008976683938</v>
      </c>
      <c r="AE143" s="28" t="str">
        <f t="shared" si="4"/>
        <v>#N/A</v>
      </c>
      <c r="AF143" s="27">
        <f t="shared" si="5"/>
        <v>0.1260369309</v>
      </c>
      <c r="AG143" s="27">
        <f t="shared" si="6"/>
        <v>0.1150556991</v>
      </c>
      <c r="AH143" s="28" t="str">
        <f t="shared" si="7"/>
        <v>#N/A</v>
      </c>
      <c r="AI143" s="27">
        <f t="shared" si="8"/>
        <v>0.00381897178</v>
      </c>
      <c r="AJ143" s="27">
        <f t="shared" si="9"/>
        <v>0.003284959222</v>
      </c>
      <c r="AK143" s="27">
        <f t="shared" si="10"/>
        <v>0.3268780275</v>
      </c>
      <c r="AL143" s="27">
        <f t="shared" si="11"/>
        <v>0.3837587893</v>
      </c>
      <c r="AM143" s="28" t="str">
        <f t="shared" si="12"/>
        <v>#N/A</v>
      </c>
      <c r="AN143" s="27">
        <f t="shared" si="13"/>
        <v>0.006290552251</v>
      </c>
      <c r="AO143" s="27">
        <f t="shared" si="14"/>
        <v>0.00576494839</v>
      </c>
      <c r="AP143" s="27">
        <f t="shared" si="15"/>
        <v>0.6239520693</v>
      </c>
      <c r="AQ143" s="27">
        <f t="shared" si="16"/>
        <v>0.6960076837</v>
      </c>
      <c r="AR143" s="28" t="str">
        <f t="shared" si="17"/>
        <v>#N/A</v>
      </c>
      <c r="AS143" s="27">
        <f t="shared" si="18"/>
        <v>0.005466753134</v>
      </c>
      <c r="AT143" s="27">
        <f t="shared" si="19"/>
        <v>0.006390229494</v>
      </c>
      <c r="AU143" s="27">
        <f t="shared" si="20"/>
        <v>1.897695104</v>
      </c>
      <c r="AV143" s="27">
        <f t="shared" si="21"/>
        <v>1.840106331</v>
      </c>
      <c r="AW143" s="28" t="str">
        <f t="shared" si="22"/>
        <v>#N/A</v>
      </c>
      <c r="AX143" s="27">
        <f t="shared" si="23"/>
        <v>0.007193577317</v>
      </c>
      <c r="AY143" s="27">
        <f t="shared" si="24"/>
        <v>0.00706013689</v>
      </c>
    </row>
    <row r="144" ht="15.75" customHeight="1">
      <c r="Y144" s="24">
        <v>42278.0</v>
      </c>
      <c r="Z144" s="25">
        <v>0.0082</v>
      </c>
      <c r="AA144" s="26">
        <f t="shared" si="1"/>
        <v>386.7414447</v>
      </c>
      <c r="AB144" s="25">
        <v>0.0111</v>
      </c>
      <c r="AC144" s="14">
        <f t="shared" si="2"/>
        <v>0</v>
      </c>
      <c r="AD144" s="27">
        <f t="shared" si="3"/>
        <v>0.008976683938</v>
      </c>
      <c r="AE144" s="28" t="str">
        <f t="shared" si="4"/>
        <v>#N/A</v>
      </c>
      <c r="AF144" s="27">
        <f t="shared" si="5"/>
        <v>0.1279333671</v>
      </c>
      <c r="AG144" s="27">
        <f t="shared" si="6"/>
        <v>0.1150556991</v>
      </c>
      <c r="AH144" s="28" t="str">
        <f t="shared" si="7"/>
        <v>#N/A</v>
      </c>
      <c r="AI144" s="27">
        <f t="shared" si="8"/>
        <v>0.003932614213</v>
      </c>
      <c r="AJ144" s="27">
        <f t="shared" si="9"/>
        <v>0.003284959222</v>
      </c>
      <c r="AK144" s="27">
        <f t="shared" si="10"/>
        <v>0.3344006103</v>
      </c>
      <c r="AL144" s="27">
        <f t="shared" si="11"/>
        <v>0.3837587893</v>
      </c>
      <c r="AM144" s="28" t="str">
        <f t="shared" si="12"/>
        <v>#N/A</v>
      </c>
      <c r="AN144" s="27">
        <f t="shared" si="13"/>
        <v>0.006377542444</v>
      </c>
      <c r="AO144" s="27">
        <f t="shared" si="14"/>
        <v>0.00576494839</v>
      </c>
      <c r="AP144" s="27">
        <f t="shared" si="15"/>
        <v>0.6283002155</v>
      </c>
      <c r="AQ144" s="27">
        <f t="shared" si="16"/>
        <v>0.6960076837</v>
      </c>
      <c r="AR144" s="28" t="str">
        <f t="shared" si="17"/>
        <v>#N/A</v>
      </c>
      <c r="AS144" s="27">
        <f t="shared" si="18"/>
        <v>0.00562640265</v>
      </c>
      <c r="AT144" s="27">
        <f t="shared" si="19"/>
        <v>0.006390229494</v>
      </c>
      <c r="AU144" s="27">
        <f t="shared" si="20"/>
        <v>1.886561103</v>
      </c>
      <c r="AV144" s="27">
        <f t="shared" si="21"/>
        <v>1.840106331</v>
      </c>
      <c r="AW144" s="28" t="str">
        <f t="shared" si="22"/>
        <v>#N/A</v>
      </c>
      <c r="AX144" s="27">
        <f t="shared" si="23"/>
        <v>0.00696250462</v>
      </c>
      <c r="AY144" s="27">
        <f t="shared" si="24"/>
        <v>0.00706013689</v>
      </c>
    </row>
    <row r="145" ht="15.75" customHeight="1">
      <c r="Y145" s="24">
        <v>42309.0</v>
      </c>
      <c r="Z145" s="25">
        <v>0.0101</v>
      </c>
      <c r="AA145" s="26">
        <f t="shared" si="1"/>
        <v>390.840904</v>
      </c>
      <c r="AB145" s="25">
        <v>0.0106</v>
      </c>
      <c r="AC145" s="14">
        <f t="shared" si="2"/>
        <v>0</v>
      </c>
      <c r="AD145" s="27">
        <f t="shared" si="3"/>
        <v>0.008976683938</v>
      </c>
      <c r="AE145" s="28" t="str">
        <f t="shared" si="4"/>
        <v>#N/A</v>
      </c>
      <c r="AF145" s="27">
        <f t="shared" si="5"/>
        <v>0.13039415</v>
      </c>
      <c r="AG145" s="27">
        <f t="shared" si="6"/>
        <v>0.1150556991</v>
      </c>
      <c r="AH145" s="28" t="str">
        <f t="shared" si="7"/>
        <v>#N/A</v>
      </c>
      <c r="AI145" s="27">
        <f t="shared" si="8"/>
        <v>0.003496491748</v>
      </c>
      <c r="AJ145" s="27">
        <f t="shared" si="9"/>
        <v>0.003284959222</v>
      </c>
      <c r="AK145" s="27">
        <f t="shared" si="10"/>
        <v>0.3410321609</v>
      </c>
      <c r="AL145" s="27">
        <f t="shared" si="11"/>
        <v>0.3837587893</v>
      </c>
      <c r="AM145" s="28" t="str">
        <f t="shared" si="12"/>
        <v>#N/A</v>
      </c>
      <c r="AN145" s="27">
        <f t="shared" si="13"/>
        <v>0.006506165574</v>
      </c>
      <c r="AO145" s="27">
        <f t="shared" si="14"/>
        <v>0.00576494839</v>
      </c>
      <c r="AP145" s="27">
        <f t="shared" si="15"/>
        <v>0.6331458663</v>
      </c>
      <c r="AQ145" s="27">
        <f t="shared" si="16"/>
        <v>0.6960076837</v>
      </c>
      <c r="AR145" s="28" t="str">
        <f t="shared" si="17"/>
        <v>#N/A</v>
      </c>
      <c r="AS145" s="27">
        <f t="shared" si="18"/>
        <v>0.005777818485</v>
      </c>
      <c r="AT145" s="27">
        <f t="shared" si="19"/>
        <v>0.006390229494</v>
      </c>
      <c r="AU145" s="27">
        <f t="shared" si="20"/>
        <v>1.878305652</v>
      </c>
      <c r="AV145" s="27">
        <f t="shared" si="21"/>
        <v>1.840106331</v>
      </c>
      <c r="AW145" s="28" t="str">
        <f t="shared" si="22"/>
        <v>#N/A</v>
      </c>
      <c r="AX145" s="27">
        <f t="shared" si="23"/>
        <v>0.006805879194</v>
      </c>
      <c r="AY145" s="27">
        <f t="shared" si="24"/>
        <v>0.00706013689</v>
      </c>
    </row>
    <row r="146" ht="15.75" customHeight="1">
      <c r="Y146" s="24">
        <v>42339.0</v>
      </c>
      <c r="Z146" s="25">
        <v>0.0096</v>
      </c>
      <c r="AA146" s="26">
        <f t="shared" si="1"/>
        <v>395.3746585</v>
      </c>
      <c r="AB146" s="35">
        <v>0.0116</v>
      </c>
      <c r="AC146" s="14">
        <f t="shared" si="2"/>
        <v>0</v>
      </c>
      <c r="AD146" s="27">
        <f t="shared" si="3"/>
        <v>0.008976683938</v>
      </c>
      <c r="AE146" s="28" t="str">
        <f t="shared" si="4"/>
        <v>#N/A</v>
      </c>
      <c r="AF146" s="36">
        <f t="shared" si="5"/>
        <v>0.1326334411</v>
      </c>
      <c r="AG146" s="27">
        <f t="shared" si="6"/>
        <v>0.1150556991</v>
      </c>
      <c r="AH146" s="37" t="str">
        <f t="shared" si="7"/>
        <v>#N/A</v>
      </c>
      <c r="AI146" s="36">
        <f t="shared" si="8"/>
        <v>0.003649159305</v>
      </c>
      <c r="AJ146" s="27">
        <f t="shared" si="9"/>
        <v>0.003284959222</v>
      </c>
      <c r="AK146" s="27">
        <f t="shared" si="10"/>
        <v>0.3479680742</v>
      </c>
      <c r="AL146" s="27">
        <f t="shared" si="11"/>
        <v>0.3837587893</v>
      </c>
      <c r="AM146" s="28" t="str">
        <f t="shared" si="12"/>
        <v>#N/A</v>
      </c>
      <c r="AN146" s="27">
        <f t="shared" si="13"/>
        <v>0.006434986217</v>
      </c>
      <c r="AO146" s="27">
        <f t="shared" si="14"/>
        <v>0.00576494839</v>
      </c>
      <c r="AP146" s="27">
        <f t="shared" si="15"/>
        <v>0.6371959255</v>
      </c>
      <c r="AQ146" s="27">
        <f t="shared" si="16"/>
        <v>0.6960076837</v>
      </c>
      <c r="AR146" s="28" t="str">
        <f t="shared" si="17"/>
        <v>#N/A</v>
      </c>
      <c r="AS146" s="27">
        <f t="shared" si="18"/>
        <v>0.005875484834</v>
      </c>
      <c r="AT146" s="27">
        <f t="shared" si="19"/>
        <v>0.006390229494</v>
      </c>
      <c r="AU146" s="27">
        <f t="shared" si="20"/>
        <v>1.86922045</v>
      </c>
      <c r="AV146" s="27">
        <f t="shared" si="21"/>
        <v>1.840106331</v>
      </c>
      <c r="AW146" s="28" t="str">
        <f t="shared" si="22"/>
        <v>#N/A</v>
      </c>
      <c r="AX146" s="27">
        <f t="shared" si="23"/>
        <v>0.00664453968</v>
      </c>
      <c r="AY146" s="27">
        <f t="shared" si="24"/>
        <v>0.00706013689</v>
      </c>
    </row>
    <row r="147" ht="15.75" customHeight="1">
      <c r="Y147" s="24">
        <v>42370.0</v>
      </c>
      <c r="Z147" s="25">
        <v>0.0127</v>
      </c>
      <c r="AA147" s="26">
        <f t="shared" si="1"/>
        <v>399.5260924</v>
      </c>
      <c r="AB147" s="25">
        <v>0.0105</v>
      </c>
      <c r="AC147" s="14">
        <f t="shared" si="2"/>
        <v>0</v>
      </c>
      <c r="AD147" s="27">
        <f t="shared" si="3"/>
        <v>0.008976683938</v>
      </c>
      <c r="AE147" s="28" t="str">
        <f t="shared" si="4"/>
        <v>#N/A</v>
      </c>
      <c r="AF147" s="27">
        <f t="shared" si="5"/>
        <v>0.1339800775</v>
      </c>
      <c r="AG147" s="27">
        <f t="shared" si="6"/>
        <v>0.1150556991</v>
      </c>
      <c r="AH147" s="28" t="str">
        <f t="shared" si="7"/>
        <v>#N/A</v>
      </c>
      <c r="AI147" s="27">
        <f t="shared" si="8"/>
        <v>0.003433524561</v>
      </c>
      <c r="AJ147" s="27">
        <f t="shared" si="9"/>
        <v>0.003284959222</v>
      </c>
      <c r="AK147" s="27">
        <f t="shared" si="10"/>
        <v>0.3564155017</v>
      </c>
      <c r="AL147" s="27">
        <f t="shared" si="11"/>
        <v>0.3837587893</v>
      </c>
      <c r="AM147" s="37" t="str">
        <f t="shared" si="12"/>
        <v>#N/A</v>
      </c>
      <c r="AN147" s="27">
        <f t="shared" si="13"/>
        <v>0.006445699932</v>
      </c>
      <c r="AO147" s="27">
        <f t="shared" si="14"/>
        <v>0.00576494839</v>
      </c>
      <c r="AP147" s="27">
        <f t="shared" si="15"/>
        <v>0.6409267792</v>
      </c>
      <c r="AQ147" s="27">
        <f t="shared" si="16"/>
        <v>0.6960076837</v>
      </c>
      <c r="AR147" s="28" t="str">
        <f t="shared" si="17"/>
        <v>#N/A</v>
      </c>
      <c r="AS147" s="27">
        <f t="shared" si="18"/>
        <v>0.006046497796</v>
      </c>
      <c r="AT147" s="27">
        <f t="shared" si="19"/>
        <v>0.006390229494</v>
      </c>
      <c r="AU147" s="27">
        <f t="shared" si="20"/>
        <v>1.860454722</v>
      </c>
      <c r="AV147" s="27">
        <f t="shared" si="21"/>
        <v>1.840106331</v>
      </c>
      <c r="AW147" s="28" t="str">
        <f t="shared" si="22"/>
        <v>#N/A</v>
      </c>
      <c r="AX147" s="27">
        <f t="shared" si="23"/>
        <v>0.006437179298</v>
      </c>
      <c r="AY147" s="27">
        <f t="shared" si="24"/>
        <v>0.00706013689</v>
      </c>
    </row>
    <row r="148" ht="15.75" customHeight="1">
      <c r="Y148" s="24">
        <v>42401.0</v>
      </c>
      <c r="Z148" s="25">
        <v>0.009</v>
      </c>
      <c r="AA148" s="26">
        <f t="shared" si="1"/>
        <v>403.5213533</v>
      </c>
      <c r="AB148" s="25">
        <v>0.01</v>
      </c>
      <c r="AC148" s="14">
        <f t="shared" si="2"/>
        <v>0</v>
      </c>
      <c r="AD148" s="27">
        <f t="shared" si="3"/>
        <v>0.008976683938</v>
      </c>
      <c r="AE148" s="28" t="str">
        <f t="shared" si="4"/>
        <v>#N/A</v>
      </c>
      <c r="AF148" s="27">
        <f t="shared" si="5"/>
        <v>0.1360046402</v>
      </c>
      <c r="AG148" s="27">
        <f t="shared" si="6"/>
        <v>0.1150556991</v>
      </c>
      <c r="AH148" s="28" t="str">
        <f t="shared" si="7"/>
        <v>#N/A</v>
      </c>
      <c r="AI148" s="27">
        <f t="shared" si="8"/>
        <v>0.002421870051</v>
      </c>
      <c r="AJ148" s="27">
        <f t="shared" si="9"/>
        <v>0.003284959222</v>
      </c>
      <c r="AK148" s="27">
        <f t="shared" si="10"/>
        <v>0.3626184159</v>
      </c>
      <c r="AL148" s="27">
        <f t="shared" si="11"/>
        <v>0.3837587893</v>
      </c>
      <c r="AM148" s="28" t="str">
        <f t="shared" si="12"/>
        <v>#N/A</v>
      </c>
      <c r="AN148" s="27">
        <f t="shared" si="13"/>
        <v>0.006354660832</v>
      </c>
      <c r="AO148" s="27">
        <f t="shared" si="14"/>
        <v>0.00576494839</v>
      </c>
      <c r="AP148" s="27">
        <f t="shared" si="15"/>
        <v>0.644017956</v>
      </c>
      <c r="AQ148" s="27">
        <f t="shared" si="16"/>
        <v>0.6960076837</v>
      </c>
      <c r="AR148" s="28" t="str">
        <f t="shared" si="17"/>
        <v>#N/A</v>
      </c>
      <c r="AS148" s="27">
        <f t="shared" si="18"/>
        <v>0.00612549825</v>
      </c>
      <c r="AT148" s="27">
        <f t="shared" si="19"/>
        <v>0.006390229494</v>
      </c>
      <c r="AU148" s="27">
        <f t="shared" si="20"/>
        <v>1.84973824</v>
      </c>
      <c r="AV148" s="27">
        <f t="shared" si="21"/>
        <v>1.840106331</v>
      </c>
      <c r="AW148" s="28" t="str">
        <f t="shared" si="22"/>
        <v>#N/A</v>
      </c>
      <c r="AX148" s="27">
        <f t="shared" si="23"/>
        <v>0.006218108551</v>
      </c>
      <c r="AY148" s="27">
        <f t="shared" si="24"/>
        <v>0.00706013689</v>
      </c>
    </row>
    <row r="149" ht="15.75" customHeight="1">
      <c r="Y149" s="24">
        <v>42430.0</v>
      </c>
      <c r="Z149" s="25">
        <v>0.0043</v>
      </c>
      <c r="AA149" s="26">
        <f t="shared" si="1"/>
        <v>408.202201</v>
      </c>
      <c r="AB149" s="25">
        <v>0.0116</v>
      </c>
      <c r="AC149" s="14">
        <f t="shared" si="2"/>
        <v>0</v>
      </c>
      <c r="AD149" s="27">
        <f t="shared" si="3"/>
        <v>0.008976683938</v>
      </c>
      <c r="AE149" s="28" t="str">
        <f t="shared" si="4"/>
        <v>#N/A</v>
      </c>
      <c r="AF149" s="27">
        <f t="shared" si="5"/>
        <v>0.1373538144</v>
      </c>
      <c r="AG149" s="27">
        <f t="shared" si="6"/>
        <v>0.1150556991</v>
      </c>
      <c r="AH149" s="28" t="str">
        <f t="shared" si="7"/>
        <v>#N/A</v>
      </c>
      <c r="AI149" s="27">
        <f t="shared" si="8"/>
        <v>0.002561959477</v>
      </c>
      <c r="AJ149" s="27">
        <f t="shared" si="9"/>
        <v>0.003284959222</v>
      </c>
      <c r="AK149" s="27">
        <f t="shared" si="10"/>
        <v>0.3696701831</v>
      </c>
      <c r="AL149" s="27">
        <f t="shared" si="11"/>
        <v>0.3837587893</v>
      </c>
      <c r="AM149" s="28" t="str">
        <f t="shared" si="12"/>
        <v>#N/A</v>
      </c>
      <c r="AN149" s="27">
        <f t="shared" si="13"/>
        <v>0.005977162888</v>
      </c>
      <c r="AO149" s="27">
        <f t="shared" si="14"/>
        <v>0.00576494839</v>
      </c>
      <c r="AP149" s="27">
        <f t="shared" si="15"/>
        <v>0.6466264732</v>
      </c>
      <c r="AQ149" s="27">
        <f t="shared" si="16"/>
        <v>0.6960076837</v>
      </c>
      <c r="AR149" s="28" t="str">
        <f t="shared" si="17"/>
        <v>#N/A</v>
      </c>
      <c r="AS149" s="27">
        <f t="shared" si="18"/>
        <v>0.006171281217</v>
      </c>
      <c r="AT149" s="27">
        <f t="shared" si="19"/>
        <v>0.006390229494</v>
      </c>
      <c r="AU149" s="27">
        <f t="shared" si="20"/>
        <v>1.845793576</v>
      </c>
      <c r="AV149" s="27">
        <f t="shared" si="21"/>
        <v>1.840106331</v>
      </c>
      <c r="AW149" s="28" t="str">
        <f t="shared" si="22"/>
        <v>#N/A</v>
      </c>
      <c r="AX149" s="27">
        <f t="shared" si="23"/>
        <v>0.006173924565</v>
      </c>
      <c r="AY149" s="27">
        <f t="shared" si="24"/>
        <v>0.00706013689</v>
      </c>
    </row>
    <row r="150" ht="15.75" customHeight="1">
      <c r="Y150" s="24">
        <v>42461.0</v>
      </c>
      <c r="Z150" s="25">
        <v>0.0061</v>
      </c>
      <c r="AA150" s="26">
        <f t="shared" si="1"/>
        <v>412.4883241</v>
      </c>
      <c r="AB150" s="25">
        <v>0.0105</v>
      </c>
      <c r="AC150" s="14">
        <f t="shared" si="2"/>
        <v>0</v>
      </c>
      <c r="AD150" s="27">
        <f t="shared" si="3"/>
        <v>0.008976683938</v>
      </c>
      <c r="AE150" s="28" t="str">
        <f t="shared" si="4"/>
        <v>#N/A</v>
      </c>
      <c r="AF150" s="27">
        <f t="shared" si="5"/>
        <v>0.138480465</v>
      </c>
      <c r="AG150" s="27">
        <f t="shared" si="6"/>
        <v>0.1150556991</v>
      </c>
      <c r="AH150" s="28" t="str">
        <f t="shared" si="7"/>
        <v>#N/A</v>
      </c>
      <c r="AI150" s="27">
        <f t="shared" si="8"/>
        <v>0.002182575626</v>
      </c>
      <c r="AJ150" s="27">
        <f t="shared" si="9"/>
        <v>0.003284959222</v>
      </c>
      <c r="AK150" s="27">
        <f t="shared" si="10"/>
        <v>0.378116528</v>
      </c>
      <c r="AL150" s="27">
        <f t="shared" si="11"/>
        <v>0.3837587893</v>
      </c>
      <c r="AM150" s="28" t="str">
        <f t="shared" si="12"/>
        <v>#N/A</v>
      </c>
      <c r="AN150" s="27">
        <f t="shared" si="13"/>
        <v>0.005846317522</v>
      </c>
      <c r="AO150" s="27">
        <f t="shared" si="14"/>
        <v>0.00576494839</v>
      </c>
      <c r="AP150" s="27">
        <f t="shared" si="15"/>
        <v>0.6505423506</v>
      </c>
      <c r="AQ150" s="27">
        <f t="shared" si="16"/>
        <v>0.6960076837</v>
      </c>
      <c r="AR150" s="28" t="str">
        <f t="shared" si="17"/>
        <v>#N/A</v>
      </c>
      <c r="AS150" s="27">
        <f t="shared" si="18"/>
        <v>0.006329942298</v>
      </c>
      <c r="AT150" s="27">
        <f t="shared" si="19"/>
        <v>0.006390229494</v>
      </c>
      <c r="AU150" s="27">
        <f t="shared" si="20"/>
        <v>1.838498108</v>
      </c>
      <c r="AV150" s="27">
        <f t="shared" si="21"/>
        <v>1.840106331</v>
      </c>
      <c r="AW150" s="28" t="str">
        <f t="shared" si="22"/>
        <v>#N/A</v>
      </c>
      <c r="AX150" s="27">
        <f t="shared" si="23"/>
        <v>0.005994843723</v>
      </c>
      <c r="AY150" s="27">
        <f t="shared" si="24"/>
        <v>0.00706013689</v>
      </c>
    </row>
    <row r="151" ht="15.75" customHeight="1">
      <c r="Y151" s="24">
        <v>42491.0</v>
      </c>
      <c r="Z151" s="25">
        <v>0.0078</v>
      </c>
      <c r="AA151" s="26">
        <f t="shared" si="1"/>
        <v>417.0669445</v>
      </c>
      <c r="AB151" s="25">
        <v>0.0111</v>
      </c>
      <c r="AC151" s="14">
        <f t="shared" si="2"/>
        <v>0</v>
      </c>
      <c r="AD151" s="27">
        <f t="shared" si="3"/>
        <v>0.008976683938</v>
      </c>
      <c r="AE151" s="28" t="str">
        <f t="shared" si="4"/>
        <v>#N/A</v>
      </c>
      <c r="AF151" s="27">
        <f t="shared" si="5"/>
        <v>0.1399461261</v>
      </c>
      <c r="AG151" s="27">
        <f t="shared" si="6"/>
        <v>0.1150556991</v>
      </c>
      <c r="AH151" s="28" t="str">
        <f t="shared" si="7"/>
        <v>#N/A</v>
      </c>
      <c r="AI151" s="27">
        <f t="shared" si="8"/>
        <v>0.00185153499</v>
      </c>
      <c r="AJ151" s="27">
        <f t="shared" si="9"/>
        <v>0.003284959222</v>
      </c>
      <c r="AK151" s="27">
        <f t="shared" si="10"/>
        <v>0.3842810652</v>
      </c>
      <c r="AL151" s="27">
        <f t="shared" si="11"/>
        <v>0.3837587893</v>
      </c>
      <c r="AM151" s="28" t="str">
        <f t="shared" si="12"/>
        <v>#N/A</v>
      </c>
      <c r="AN151" s="27">
        <f t="shared" si="13"/>
        <v>0.005641504359</v>
      </c>
      <c r="AO151" s="27">
        <f t="shared" si="14"/>
        <v>0.00576494839</v>
      </c>
      <c r="AP151" s="27">
        <f t="shared" si="15"/>
        <v>0.6539796165</v>
      </c>
      <c r="AQ151" s="27">
        <f t="shared" si="16"/>
        <v>0.6960076837</v>
      </c>
      <c r="AR151" s="28" t="str">
        <f t="shared" si="17"/>
        <v>#N/A</v>
      </c>
      <c r="AS151" s="27">
        <f t="shared" si="18"/>
        <v>0.006400010593</v>
      </c>
      <c r="AT151" s="27">
        <f t="shared" si="19"/>
        <v>0.006390229494</v>
      </c>
      <c r="AU151" s="27">
        <f t="shared" si="20"/>
        <v>1.837655657</v>
      </c>
      <c r="AV151" s="27">
        <f t="shared" si="21"/>
        <v>1.840106331</v>
      </c>
      <c r="AW151" s="28" t="str">
        <f t="shared" si="22"/>
        <v>#N/A</v>
      </c>
      <c r="AX151" s="27">
        <f t="shared" si="23"/>
        <v>0.005985157412</v>
      </c>
      <c r="AY151" s="27">
        <f t="shared" si="24"/>
        <v>0.00706013689</v>
      </c>
    </row>
    <row r="152" ht="15.75" customHeight="1">
      <c r="Y152" s="24">
        <v>42522.0</v>
      </c>
      <c r="Z152" s="25">
        <v>0.0035</v>
      </c>
      <c r="AA152" s="26">
        <f t="shared" si="1"/>
        <v>421.9049211</v>
      </c>
      <c r="AB152" s="25">
        <v>0.0116</v>
      </c>
      <c r="AC152" s="14">
        <f t="shared" si="2"/>
        <v>0</v>
      </c>
      <c r="AD152" s="27">
        <f t="shared" si="3"/>
        <v>0.008976683938</v>
      </c>
      <c r="AE152" s="28" t="str">
        <f t="shared" si="4"/>
        <v>#N/A</v>
      </c>
      <c r="AF152" s="27">
        <f t="shared" si="5"/>
        <v>0.1409612162</v>
      </c>
      <c r="AG152" s="27">
        <f t="shared" si="6"/>
        <v>0.1150556991</v>
      </c>
      <c r="AH152" s="28" t="str">
        <f t="shared" si="7"/>
        <v>#N/A</v>
      </c>
      <c r="AI152" s="27">
        <f t="shared" si="8"/>
        <v>0.001923065734</v>
      </c>
      <c r="AJ152" s="27">
        <f t="shared" si="9"/>
        <v>0.003284959222</v>
      </c>
      <c r="AK152" s="27">
        <f t="shared" si="10"/>
        <v>0.3915754474</v>
      </c>
      <c r="AL152" s="27">
        <f t="shared" si="11"/>
        <v>0.3837587893</v>
      </c>
      <c r="AM152" s="28" t="str">
        <f t="shared" si="12"/>
        <v>#N/A</v>
      </c>
      <c r="AN152" s="27">
        <f t="shared" si="13"/>
        <v>0.005411803678</v>
      </c>
      <c r="AO152" s="27">
        <f t="shared" si="14"/>
        <v>0.00576494839</v>
      </c>
      <c r="AP152" s="27">
        <f t="shared" si="15"/>
        <v>0.6559449354</v>
      </c>
      <c r="AQ152" s="27">
        <f t="shared" si="16"/>
        <v>0.6960076837</v>
      </c>
      <c r="AR152" s="28" t="str">
        <f t="shared" si="17"/>
        <v>#N/A</v>
      </c>
      <c r="AS152" s="27">
        <f t="shared" si="18"/>
        <v>0.006478344631</v>
      </c>
      <c r="AT152" s="27">
        <f t="shared" si="19"/>
        <v>0.006390229494</v>
      </c>
      <c r="AU152" s="27">
        <f t="shared" si="20"/>
        <v>1.83289261</v>
      </c>
      <c r="AV152" s="27">
        <f t="shared" si="21"/>
        <v>1.840106331</v>
      </c>
      <c r="AW152" s="28" t="str">
        <f t="shared" si="22"/>
        <v>#N/A</v>
      </c>
      <c r="AX152" s="27">
        <f t="shared" si="23"/>
        <v>0.005892025661</v>
      </c>
      <c r="AY152" s="27">
        <f t="shared" si="24"/>
        <v>0.00706013689</v>
      </c>
    </row>
    <row r="153" ht="15.75" customHeight="1">
      <c r="Y153" s="24">
        <v>42552.0</v>
      </c>
      <c r="Z153" s="25">
        <v>0.0052</v>
      </c>
      <c r="AA153" s="26">
        <f t="shared" si="1"/>
        <v>426.5880657</v>
      </c>
      <c r="AB153" s="25">
        <v>0.0111</v>
      </c>
      <c r="AC153" s="14">
        <f t="shared" si="2"/>
        <v>0</v>
      </c>
      <c r="AD153" s="27">
        <f t="shared" si="3"/>
        <v>0.008976683938</v>
      </c>
      <c r="AE153" s="28" t="str">
        <f t="shared" si="4"/>
        <v>#N/A</v>
      </c>
      <c r="AF153" s="27">
        <f t="shared" si="5"/>
        <v>0.1401718578</v>
      </c>
      <c r="AG153" s="27">
        <f t="shared" si="6"/>
        <v>0.1150556991</v>
      </c>
      <c r="AH153" s="28" t="str">
        <f t="shared" si="7"/>
        <v>#N/A</v>
      </c>
      <c r="AI153" s="27">
        <f t="shared" si="8"/>
        <v>0.001744341501</v>
      </c>
      <c r="AJ153" s="27">
        <f t="shared" si="9"/>
        <v>0.003284959222</v>
      </c>
      <c r="AK153" s="27">
        <f t="shared" si="10"/>
        <v>0.3994609033</v>
      </c>
      <c r="AL153" s="27">
        <f t="shared" si="11"/>
        <v>0.3837587893</v>
      </c>
      <c r="AM153" s="28" t="str">
        <f t="shared" si="12"/>
        <v>#N/A</v>
      </c>
      <c r="AN153" s="27">
        <f t="shared" si="13"/>
        <v>0.005208884352</v>
      </c>
      <c r="AO153" s="27">
        <f t="shared" si="14"/>
        <v>0.00576494839</v>
      </c>
      <c r="AP153" s="27">
        <f t="shared" si="15"/>
        <v>0.6593896946</v>
      </c>
      <c r="AQ153" s="27">
        <f t="shared" si="16"/>
        <v>0.6960076837</v>
      </c>
      <c r="AR153" s="28" t="str">
        <f t="shared" si="17"/>
        <v>#N/A</v>
      </c>
      <c r="AS153" s="27">
        <f t="shared" si="18"/>
        <v>0.006614649894</v>
      </c>
      <c r="AT153" s="27">
        <f t="shared" si="19"/>
        <v>0.006390229494</v>
      </c>
      <c r="AU153" s="27">
        <f t="shared" si="20"/>
        <v>1.832332639</v>
      </c>
      <c r="AV153" s="27">
        <f t="shared" si="21"/>
        <v>1.840106331</v>
      </c>
      <c r="AW153" s="28" t="str">
        <f t="shared" si="22"/>
        <v>#N/A</v>
      </c>
      <c r="AX153" s="27">
        <f t="shared" si="23"/>
        <v>0.005881802159</v>
      </c>
      <c r="AY153" s="27">
        <f t="shared" si="24"/>
        <v>0.00706013689</v>
      </c>
    </row>
    <row r="154" ht="15.75" customHeight="1">
      <c r="Y154" s="24">
        <v>42583.0</v>
      </c>
      <c r="Z154" s="25">
        <v>0.0044</v>
      </c>
      <c r="AA154" s="26">
        <f t="shared" si="1"/>
        <v>431.7497813</v>
      </c>
      <c r="AB154" s="25">
        <v>0.0121</v>
      </c>
      <c r="AC154" s="14">
        <f t="shared" si="2"/>
        <v>0</v>
      </c>
      <c r="AD154" s="27">
        <f t="shared" si="3"/>
        <v>0.008976683938</v>
      </c>
      <c r="AE154" s="28" t="str">
        <f t="shared" si="4"/>
        <v>#N/A</v>
      </c>
      <c r="AF154" s="27">
        <f t="shared" si="5"/>
        <v>0.1412995127</v>
      </c>
      <c r="AG154" s="27">
        <f t="shared" si="6"/>
        <v>0.1150556991</v>
      </c>
      <c r="AH154" s="28" t="str">
        <f t="shared" si="7"/>
        <v>#N/A</v>
      </c>
      <c r="AI154" s="27">
        <f t="shared" si="8"/>
        <v>0.002068596362</v>
      </c>
      <c r="AJ154" s="27">
        <f t="shared" si="9"/>
        <v>0.003284959222</v>
      </c>
      <c r="AK154" s="27">
        <f t="shared" si="10"/>
        <v>0.4050192824</v>
      </c>
      <c r="AL154" s="27">
        <f t="shared" si="11"/>
        <v>0.3837587893</v>
      </c>
      <c r="AM154" s="28" t="str">
        <f t="shared" si="12"/>
        <v>#N/A</v>
      </c>
      <c r="AN154" s="27">
        <f t="shared" si="13"/>
        <v>0.005119626102</v>
      </c>
      <c r="AO154" s="27">
        <f t="shared" si="14"/>
        <v>0.00576494839</v>
      </c>
      <c r="AP154" s="27">
        <f t="shared" si="15"/>
        <v>0.6616905221</v>
      </c>
      <c r="AQ154" s="27">
        <f t="shared" si="16"/>
        <v>0.6960076837</v>
      </c>
      <c r="AR154" s="28" t="str">
        <f t="shared" si="17"/>
        <v>#N/A</v>
      </c>
      <c r="AS154" s="27">
        <f t="shared" si="18"/>
        <v>0.006696366331</v>
      </c>
      <c r="AT154" s="27">
        <f t="shared" si="19"/>
        <v>0.006390229494</v>
      </c>
      <c r="AU154" s="27">
        <f t="shared" si="20"/>
        <v>1.830652892</v>
      </c>
      <c r="AV154" s="27">
        <f t="shared" si="21"/>
        <v>1.840106331</v>
      </c>
      <c r="AW154" s="28" t="str">
        <f t="shared" si="22"/>
        <v>#N/A</v>
      </c>
      <c r="AX154" s="27">
        <f t="shared" si="23"/>
        <v>0.005854091437</v>
      </c>
      <c r="AY154" s="27">
        <f t="shared" si="24"/>
        <v>0.00706013689</v>
      </c>
    </row>
    <row r="155" ht="15.75" customHeight="1">
      <c r="Y155" s="24">
        <v>42614.0</v>
      </c>
      <c r="Z155" s="25">
        <v>8.0E-4</v>
      </c>
      <c r="AA155" s="26">
        <f t="shared" si="1"/>
        <v>436.5422039</v>
      </c>
      <c r="AB155" s="25">
        <v>0.0111</v>
      </c>
      <c r="AC155" s="14">
        <f t="shared" si="2"/>
        <v>0</v>
      </c>
      <c r="AD155" s="27">
        <f t="shared" si="3"/>
        <v>0.008976683938</v>
      </c>
      <c r="AE155" s="28" t="str">
        <f t="shared" si="4"/>
        <v>#N/A</v>
      </c>
      <c r="AF155" s="27">
        <f t="shared" si="5"/>
        <v>0.1412995127</v>
      </c>
      <c r="AG155" s="27">
        <f t="shared" si="6"/>
        <v>0.1150556991</v>
      </c>
      <c r="AH155" s="28" t="str">
        <f t="shared" si="7"/>
        <v>#N/A</v>
      </c>
      <c r="AI155" s="27">
        <f t="shared" si="8"/>
        <v>0.002068596362</v>
      </c>
      <c r="AJ155" s="27">
        <f t="shared" si="9"/>
        <v>0.003284959222</v>
      </c>
      <c r="AK155" s="27">
        <f t="shared" si="10"/>
        <v>0.4121350702</v>
      </c>
      <c r="AL155" s="27">
        <f t="shared" si="11"/>
        <v>0.3837587893</v>
      </c>
      <c r="AM155" s="28" t="str">
        <f t="shared" si="12"/>
        <v>#N/A</v>
      </c>
      <c r="AN155" s="27">
        <f t="shared" si="13"/>
        <v>0.005115355036</v>
      </c>
      <c r="AO155" s="27">
        <f t="shared" si="14"/>
        <v>0.00576494839</v>
      </c>
      <c r="AP155" s="27">
        <f t="shared" si="15"/>
        <v>0.6639922602</v>
      </c>
      <c r="AQ155" s="27">
        <f t="shared" si="16"/>
        <v>0.6960076837</v>
      </c>
      <c r="AR155" s="28" t="str">
        <f t="shared" si="17"/>
        <v>#N/A</v>
      </c>
      <c r="AS155" s="27">
        <f t="shared" si="18"/>
        <v>0.006818009551</v>
      </c>
      <c r="AT155" s="27">
        <f t="shared" si="19"/>
        <v>0.006390229494</v>
      </c>
      <c r="AU155" s="27">
        <f t="shared" si="20"/>
        <v>1.82953461</v>
      </c>
      <c r="AV155" s="27">
        <f t="shared" si="21"/>
        <v>1.840106331</v>
      </c>
      <c r="AW155" s="28" t="str">
        <f t="shared" si="22"/>
        <v>#N/A</v>
      </c>
      <c r="AX155" s="27">
        <f t="shared" si="23"/>
        <v>0.005829291437</v>
      </c>
      <c r="AY155" s="27">
        <f t="shared" si="24"/>
        <v>0.00706013689</v>
      </c>
    </row>
    <row r="156" ht="15.75" customHeight="1">
      <c r="Y156" s="24">
        <v>42644.0</v>
      </c>
      <c r="Z156" s="25">
        <v>0.0026</v>
      </c>
      <c r="AA156" s="26">
        <f t="shared" si="1"/>
        <v>441.125897</v>
      </c>
      <c r="AB156" s="25">
        <v>0.0105</v>
      </c>
      <c r="AC156" s="14">
        <f t="shared" si="2"/>
        <v>0</v>
      </c>
      <c r="AD156" s="27">
        <f t="shared" si="3"/>
        <v>0.008976683938</v>
      </c>
      <c r="AE156" s="28" t="str">
        <f t="shared" si="4"/>
        <v>#N/A</v>
      </c>
      <c r="AF156" s="27">
        <f t="shared" si="5"/>
        <v>0.1406222506</v>
      </c>
      <c r="AG156" s="27">
        <f t="shared" si="6"/>
        <v>0.1150556991</v>
      </c>
      <c r="AH156" s="28" t="str">
        <f t="shared" si="7"/>
        <v>#N/A</v>
      </c>
      <c r="AI156" s="27">
        <f t="shared" si="8"/>
        <v>0.002146244077</v>
      </c>
      <c r="AJ156" s="27">
        <f t="shared" si="9"/>
        <v>0.003284959222</v>
      </c>
      <c r="AK156" s="27">
        <f t="shared" si="10"/>
        <v>0.4178845774</v>
      </c>
      <c r="AL156" s="27">
        <f t="shared" si="11"/>
        <v>0.3837587893</v>
      </c>
      <c r="AM156" s="28" t="str">
        <f t="shared" si="12"/>
        <v>#N/A</v>
      </c>
      <c r="AN156" s="27">
        <f t="shared" si="13"/>
        <v>0.00493627004</v>
      </c>
      <c r="AO156" s="27">
        <f t="shared" si="14"/>
        <v>0.00576494839</v>
      </c>
      <c r="AP156" s="27">
        <f t="shared" si="15"/>
        <v>0.6667947041</v>
      </c>
      <c r="AQ156" s="27">
        <f t="shared" si="16"/>
        <v>0.6960076837</v>
      </c>
      <c r="AR156" s="28" t="str">
        <f t="shared" si="17"/>
        <v>#N/A</v>
      </c>
      <c r="AS156" s="27">
        <f t="shared" si="18"/>
        <v>0.006904226168</v>
      </c>
      <c r="AT156" s="27">
        <f t="shared" si="19"/>
        <v>0.006390229494</v>
      </c>
      <c r="AU156" s="27">
        <f t="shared" si="20"/>
        <v>1.83121469</v>
      </c>
      <c r="AV156" s="27">
        <f t="shared" si="21"/>
        <v>1.840106331</v>
      </c>
      <c r="AW156" s="28" t="str">
        <f t="shared" si="22"/>
        <v>#N/A</v>
      </c>
      <c r="AX156" s="27">
        <f t="shared" si="23"/>
        <v>0.005850952663</v>
      </c>
      <c r="AY156" s="27">
        <f t="shared" si="24"/>
        <v>0.00706013689</v>
      </c>
    </row>
    <row r="157" ht="15.75" customHeight="1">
      <c r="Y157" s="24">
        <v>42675.0</v>
      </c>
      <c r="Z157" s="25">
        <v>0.0018</v>
      </c>
      <c r="AA157" s="26">
        <f t="shared" si="1"/>
        <v>445.7136063</v>
      </c>
      <c r="AB157" s="25">
        <v>0.0104</v>
      </c>
      <c r="AC157" s="14">
        <f t="shared" si="2"/>
        <v>0</v>
      </c>
      <c r="AD157" s="27">
        <f t="shared" si="3"/>
        <v>0.008976683938</v>
      </c>
      <c r="AE157" s="28" t="str">
        <f t="shared" si="4"/>
        <v>#N/A</v>
      </c>
      <c r="AF157" s="27">
        <f t="shared" si="5"/>
        <v>0.1403965189</v>
      </c>
      <c r="AG157" s="27">
        <f t="shared" si="6"/>
        <v>0.1150556991</v>
      </c>
      <c r="AH157" s="28" t="str">
        <f t="shared" si="7"/>
        <v>#N/A</v>
      </c>
      <c r="AI157" s="27">
        <f t="shared" si="8"/>
        <v>0.002198139709</v>
      </c>
      <c r="AJ157" s="27">
        <f t="shared" si="9"/>
        <v>0.003284959222</v>
      </c>
      <c r="AK157" s="27">
        <f t="shared" si="10"/>
        <v>0.4214011562</v>
      </c>
      <c r="AL157" s="27">
        <f t="shared" si="11"/>
        <v>0.3837587893</v>
      </c>
      <c r="AM157" s="28" t="str">
        <f t="shared" si="12"/>
        <v>#N/A</v>
      </c>
      <c r="AN157" s="27">
        <f t="shared" si="13"/>
        <v>0.004843021489</v>
      </c>
      <c r="AO157" s="27">
        <f t="shared" si="14"/>
        <v>0.00576494839</v>
      </c>
      <c r="AP157" s="27">
        <f t="shared" si="15"/>
        <v>0.6696035374</v>
      </c>
      <c r="AQ157" s="27">
        <f t="shared" si="16"/>
        <v>0.6960076837</v>
      </c>
      <c r="AR157" s="28" t="str">
        <f t="shared" si="17"/>
        <v>#N/A</v>
      </c>
      <c r="AS157" s="27">
        <f t="shared" si="18"/>
        <v>0.006958226445</v>
      </c>
      <c r="AT157" s="27">
        <f t="shared" si="19"/>
        <v>0.006390229494</v>
      </c>
      <c r="AU157" s="27">
        <f t="shared" si="20"/>
        <v>1.830094415</v>
      </c>
      <c r="AV157" s="27">
        <f t="shared" si="21"/>
        <v>1.840106331</v>
      </c>
      <c r="AW157" s="28" t="str">
        <f t="shared" si="22"/>
        <v>#N/A</v>
      </c>
      <c r="AX157" s="27">
        <f t="shared" si="23"/>
        <v>0.005837217594</v>
      </c>
      <c r="AY157" s="27">
        <f t="shared" si="24"/>
        <v>0.00706013689</v>
      </c>
    </row>
    <row r="158" ht="15.75" customHeight="1">
      <c r="Y158" s="24">
        <v>42705.0</v>
      </c>
      <c r="Z158" s="25">
        <v>0.003</v>
      </c>
      <c r="AA158" s="26">
        <f t="shared" si="1"/>
        <v>450.7055987</v>
      </c>
      <c r="AB158" s="35">
        <v>0.0112</v>
      </c>
      <c r="AC158" s="14">
        <f t="shared" si="2"/>
        <v>0</v>
      </c>
      <c r="AD158" s="27">
        <f t="shared" si="3"/>
        <v>0.008976683938</v>
      </c>
      <c r="AE158" s="28" t="str">
        <f t="shared" si="4"/>
        <v>#N/A</v>
      </c>
      <c r="AF158" s="36">
        <f t="shared" si="5"/>
        <v>0.139945591</v>
      </c>
      <c r="AG158" s="27">
        <f t="shared" si="6"/>
        <v>0.1150556991</v>
      </c>
      <c r="AH158" s="37" t="str">
        <f t="shared" si="7"/>
        <v>#N/A</v>
      </c>
      <c r="AI158" s="36">
        <f t="shared" si="8"/>
        <v>0.002115527014</v>
      </c>
      <c r="AJ158" s="27">
        <f t="shared" si="9"/>
        <v>0.003284959222</v>
      </c>
      <c r="AK158" s="27">
        <f t="shared" si="10"/>
        <v>0.4260587114</v>
      </c>
      <c r="AL158" s="27">
        <f t="shared" si="11"/>
        <v>0.3837587893</v>
      </c>
      <c r="AM158" s="28" t="str">
        <f t="shared" si="12"/>
        <v>#N/A</v>
      </c>
      <c r="AN158" s="27">
        <f t="shared" si="13"/>
        <v>0.004575743499</v>
      </c>
      <c r="AO158" s="27">
        <f t="shared" si="14"/>
        <v>0.00576494839</v>
      </c>
      <c r="AP158" s="27">
        <f t="shared" si="15"/>
        <v>0.6725831987</v>
      </c>
      <c r="AQ158" s="27">
        <f t="shared" si="16"/>
        <v>0.6960076837</v>
      </c>
      <c r="AR158" s="28" t="str">
        <f t="shared" si="17"/>
        <v>#N/A</v>
      </c>
      <c r="AS158" s="27">
        <f t="shared" si="18"/>
        <v>0.007005593407</v>
      </c>
      <c r="AT158" s="27">
        <f t="shared" si="19"/>
        <v>0.006390229494</v>
      </c>
      <c r="AU158" s="27">
        <f t="shared" si="20"/>
        <v>1.830654718</v>
      </c>
      <c r="AV158" s="27">
        <f t="shared" si="21"/>
        <v>1.840106331</v>
      </c>
      <c r="AW158" s="28" t="str">
        <f t="shared" si="22"/>
        <v>#N/A</v>
      </c>
      <c r="AX158" s="27">
        <f t="shared" si="23"/>
        <v>0.005842711469</v>
      </c>
      <c r="AY158" s="27">
        <f t="shared" si="24"/>
        <v>0.00706013689</v>
      </c>
    </row>
    <row r="159" ht="15.75" customHeight="1">
      <c r="Y159" s="24">
        <v>42736.0</v>
      </c>
      <c r="Z159" s="25">
        <v>0.0038</v>
      </c>
      <c r="AA159" s="26">
        <f t="shared" si="1"/>
        <v>455.5732192</v>
      </c>
      <c r="AB159" s="25">
        <v>0.0108</v>
      </c>
      <c r="AC159" s="14">
        <f t="shared" si="2"/>
        <v>0</v>
      </c>
      <c r="AD159" s="27">
        <f t="shared" si="3"/>
        <v>0.008976683938</v>
      </c>
      <c r="AE159" s="28" t="str">
        <f t="shared" si="4"/>
        <v>#N/A</v>
      </c>
      <c r="AF159" s="27">
        <f t="shared" si="5"/>
        <v>0.1402840212</v>
      </c>
      <c r="AG159" s="27">
        <f t="shared" si="6"/>
        <v>0.1150556991</v>
      </c>
      <c r="AH159" s="28" t="str">
        <f t="shared" si="7"/>
        <v>#N/A</v>
      </c>
      <c r="AI159" s="27">
        <f t="shared" si="8"/>
        <v>0.002062654953</v>
      </c>
      <c r="AJ159" s="27">
        <f t="shared" si="9"/>
        <v>0.003284959222</v>
      </c>
      <c r="AK159" s="27">
        <f t="shared" si="10"/>
        <v>0.4308697847</v>
      </c>
      <c r="AL159" s="27">
        <f t="shared" si="11"/>
        <v>0.3837587893</v>
      </c>
      <c r="AM159" s="37" t="str">
        <f t="shared" si="12"/>
        <v>#N/A</v>
      </c>
      <c r="AN159" s="27">
        <f t="shared" si="13"/>
        <v>0.00445817601</v>
      </c>
      <c r="AO159" s="27">
        <f t="shared" si="14"/>
        <v>0.00576494839</v>
      </c>
      <c r="AP159" s="27">
        <f t="shared" si="15"/>
        <v>0.6762300599</v>
      </c>
      <c r="AQ159" s="27">
        <f t="shared" si="16"/>
        <v>0.6960076837</v>
      </c>
      <c r="AR159" s="28" t="str">
        <f t="shared" si="17"/>
        <v>#N/A</v>
      </c>
      <c r="AS159" s="27">
        <f t="shared" si="18"/>
        <v>0.0070988636</v>
      </c>
      <c r="AT159" s="27">
        <f t="shared" si="19"/>
        <v>0.006390229494</v>
      </c>
      <c r="AU159" s="27">
        <f t="shared" si="20"/>
        <v>1.834579175</v>
      </c>
      <c r="AV159" s="27">
        <f t="shared" si="21"/>
        <v>1.840106331</v>
      </c>
      <c r="AW159" s="28" t="str">
        <f t="shared" si="22"/>
        <v>#N/A</v>
      </c>
      <c r="AX159" s="27">
        <f t="shared" si="23"/>
        <v>0.00588566411</v>
      </c>
      <c r="AY159" s="27">
        <f t="shared" si="24"/>
        <v>0.00706013689</v>
      </c>
    </row>
    <row r="160" ht="15.75" customHeight="1">
      <c r="Y160" s="24">
        <v>42767.0</v>
      </c>
      <c r="Z160" s="25">
        <v>0.0033</v>
      </c>
      <c r="AA160" s="26">
        <f t="shared" si="1"/>
        <v>459.4911489</v>
      </c>
      <c r="AB160" s="25">
        <v>0.0086</v>
      </c>
      <c r="AC160" s="14">
        <f t="shared" si="2"/>
        <v>0</v>
      </c>
      <c r="AD160" s="27">
        <f t="shared" si="3"/>
        <v>0.008976683938</v>
      </c>
      <c r="AE160" s="28" t="str">
        <f t="shared" si="4"/>
        <v>#N/A</v>
      </c>
      <c r="AF160" s="27">
        <f t="shared" si="5"/>
        <v>0.1387034295</v>
      </c>
      <c r="AG160" s="27">
        <f t="shared" si="6"/>
        <v>0.1150556991</v>
      </c>
      <c r="AH160" s="28" t="str">
        <f t="shared" si="7"/>
        <v>#N/A</v>
      </c>
      <c r="AI160" s="27">
        <f t="shared" si="8"/>
        <v>0.003044518174</v>
      </c>
      <c r="AJ160" s="27">
        <f t="shared" si="9"/>
        <v>0.003284959222</v>
      </c>
      <c r="AK160" s="27">
        <f t="shared" si="10"/>
        <v>0.4342752661</v>
      </c>
      <c r="AL160" s="27">
        <f t="shared" si="11"/>
        <v>0.3837587893</v>
      </c>
      <c r="AM160" s="28" t="str">
        <f t="shared" si="12"/>
        <v>#N/A</v>
      </c>
      <c r="AN160" s="27">
        <f t="shared" si="13"/>
        <v>0.004376941746</v>
      </c>
      <c r="AO160" s="27">
        <f t="shared" si="14"/>
        <v>0.00576494839</v>
      </c>
      <c r="AP160" s="27">
        <f t="shared" si="15"/>
        <v>0.679386802</v>
      </c>
      <c r="AQ160" s="27">
        <f t="shared" si="16"/>
        <v>0.6960076837</v>
      </c>
      <c r="AR160" s="28" t="str">
        <f t="shared" si="17"/>
        <v>#N/A</v>
      </c>
      <c r="AS160" s="27">
        <f t="shared" si="18"/>
        <v>0.007163125916</v>
      </c>
      <c r="AT160" s="27">
        <f t="shared" si="19"/>
        <v>0.006390229494</v>
      </c>
      <c r="AU160" s="27">
        <f t="shared" si="20"/>
        <v>1.834579175</v>
      </c>
      <c r="AV160" s="27">
        <f t="shared" si="21"/>
        <v>1.840106331</v>
      </c>
      <c r="AW160" s="28" t="str">
        <f t="shared" si="22"/>
        <v>#N/A</v>
      </c>
      <c r="AX160" s="27">
        <f t="shared" si="23"/>
        <v>0.00588566411</v>
      </c>
      <c r="AY160" s="27">
        <f t="shared" si="24"/>
        <v>0.00706013689</v>
      </c>
    </row>
    <row r="161" ht="15.75" customHeight="1">
      <c r="Y161" s="24">
        <v>42795.0</v>
      </c>
      <c r="Z161" s="25">
        <v>0.0025</v>
      </c>
      <c r="AA161" s="26">
        <f t="shared" si="1"/>
        <v>464.3158059</v>
      </c>
      <c r="AB161" s="25">
        <v>0.0105</v>
      </c>
      <c r="AC161" s="14">
        <f t="shared" si="2"/>
        <v>0</v>
      </c>
      <c r="AD161" s="27">
        <f t="shared" si="3"/>
        <v>0.008976683938</v>
      </c>
      <c r="AE161" s="28" t="str">
        <f t="shared" si="4"/>
        <v>#N/A</v>
      </c>
      <c r="AF161" s="27">
        <f t="shared" si="5"/>
        <v>0.1374652189</v>
      </c>
      <c r="AG161" s="27">
        <f t="shared" si="6"/>
        <v>0.1150556991</v>
      </c>
      <c r="AH161" s="28" t="str">
        <f t="shared" si="7"/>
        <v>#N/A</v>
      </c>
      <c r="AI161" s="27">
        <f t="shared" si="8"/>
        <v>0.002959576137</v>
      </c>
      <c r="AJ161" s="27">
        <f t="shared" si="9"/>
        <v>0.003284959222</v>
      </c>
      <c r="AK161" s="27">
        <f t="shared" si="10"/>
        <v>0.4354138057</v>
      </c>
      <c r="AL161" s="27">
        <f t="shared" si="11"/>
        <v>0.3837587893</v>
      </c>
      <c r="AM161" s="28" t="str">
        <f t="shared" si="12"/>
        <v>#N/A</v>
      </c>
      <c r="AN161" s="27">
        <f t="shared" si="13"/>
        <v>0.004257464034</v>
      </c>
      <c r="AO161" s="27">
        <f t="shared" si="14"/>
        <v>0.00576494839</v>
      </c>
      <c r="AP161" s="27">
        <f t="shared" si="15"/>
        <v>0.6813872628</v>
      </c>
      <c r="AQ161" s="27">
        <f t="shared" si="16"/>
        <v>0.6960076837</v>
      </c>
      <c r="AR161" s="28" t="str">
        <f t="shared" si="17"/>
        <v>#N/A</v>
      </c>
      <c r="AS161" s="27">
        <f t="shared" si="18"/>
        <v>0.007139576971</v>
      </c>
      <c r="AT161" s="27">
        <f t="shared" si="19"/>
        <v>0.006390229494</v>
      </c>
      <c r="AU161" s="27">
        <f t="shared" si="20"/>
        <v>1.834298162</v>
      </c>
      <c r="AV161" s="27">
        <f t="shared" si="21"/>
        <v>1.840106331</v>
      </c>
      <c r="AW161" s="28" t="str">
        <f t="shared" si="22"/>
        <v>#N/A</v>
      </c>
      <c r="AX161" s="27">
        <f t="shared" si="23"/>
        <v>0.005885786183</v>
      </c>
      <c r="AY161" s="27">
        <f t="shared" si="24"/>
        <v>0.00706013689</v>
      </c>
    </row>
    <row r="162" ht="15.75" customHeight="1">
      <c r="Y162" s="24">
        <v>42826.0</v>
      </c>
      <c r="Z162" s="25">
        <v>0.0014</v>
      </c>
      <c r="AA162" s="26">
        <f t="shared" si="1"/>
        <v>467.9839008</v>
      </c>
      <c r="AB162" s="25">
        <v>0.0079</v>
      </c>
      <c r="AC162" s="14">
        <f t="shared" si="2"/>
        <v>0</v>
      </c>
      <c r="AD162" s="27">
        <f t="shared" si="3"/>
        <v>0.008976683938</v>
      </c>
      <c r="AE162" s="28" t="str">
        <f t="shared" si="4"/>
        <v>#N/A</v>
      </c>
      <c r="AF162" s="27">
        <f t="shared" si="5"/>
        <v>0.1345385395</v>
      </c>
      <c r="AG162" s="27">
        <f t="shared" si="6"/>
        <v>0.1150556991</v>
      </c>
      <c r="AH162" s="28" t="str">
        <f t="shared" si="7"/>
        <v>#N/A</v>
      </c>
      <c r="AI162" s="27">
        <f t="shared" si="8"/>
        <v>0.004144108633</v>
      </c>
      <c r="AJ162" s="27">
        <f t="shared" si="9"/>
        <v>0.003284959222</v>
      </c>
      <c r="AK162" s="27">
        <f t="shared" si="10"/>
        <v>0.4395451079</v>
      </c>
      <c r="AL162" s="27">
        <f t="shared" si="11"/>
        <v>0.3837587893</v>
      </c>
      <c r="AM162" s="28" t="str">
        <f t="shared" si="12"/>
        <v>#N/A</v>
      </c>
      <c r="AN162" s="27">
        <f t="shared" si="13"/>
        <v>0.00399680825</v>
      </c>
      <c r="AO162" s="27">
        <f t="shared" si="14"/>
        <v>0.00576494839</v>
      </c>
      <c r="AP162" s="27">
        <f t="shared" si="15"/>
        <v>0.6853901687</v>
      </c>
      <c r="AQ162" s="27">
        <f t="shared" si="16"/>
        <v>0.6960076837</v>
      </c>
      <c r="AR162" s="28" t="str">
        <f t="shared" si="17"/>
        <v>#N/A</v>
      </c>
      <c r="AS162" s="27">
        <f t="shared" si="18"/>
        <v>0.007179122273</v>
      </c>
      <c r="AT162" s="27">
        <f t="shared" si="19"/>
        <v>0.006390229494</v>
      </c>
      <c r="AU162" s="27">
        <f t="shared" si="20"/>
        <v>1.834298162</v>
      </c>
      <c r="AV162" s="27">
        <f t="shared" si="21"/>
        <v>1.840106331</v>
      </c>
      <c r="AW162" s="28" t="str">
        <f t="shared" si="22"/>
        <v>#N/A</v>
      </c>
      <c r="AX162" s="27">
        <f t="shared" si="23"/>
        <v>0.005885786183</v>
      </c>
      <c r="AY162" s="27">
        <f t="shared" si="24"/>
        <v>0.00706013689</v>
      </c>
    </row>
    <row r="163" ht="15.75" customHeight="1">
      <c r="Y163" s="24">
        <v>42856.0</v>
      </c>
      <c r="Z163" s="25">
        <v>0.0031</v>
      </c>
      <c r="AA163" s="26">
        <f t="shared" si="1"/>
        <v>472.3361511</v>
      </c>
      <c r="AB163" s="25">
        <v>0.0093</v>
      </c>
      <c r="AC163" s="14">
        <f t="shared" si="2"/>
        <v>0</v>
      </c>
      <c r="AD163" s="27">
        <f t="shared" si="3"/>
        <v>0.008976683938</v>
      </c>
      <c r="AE163" s="28" t="str">
        <f t="shared" si="4"/>
        <v>#N/A</v>
      </c>
      <c r="AF163" s="27">
        <f t="shared" si="5"/>
        <v>0.1325187894</v>
      </c>
      <c r="AG163" s="27">
        <f t="shared" si="6"/>
        <v>0.1150556991</v>
      </c>
      <c r="AH163" s="28" t="str">
        <f t="shared" si="7"/>
        <v>#N/A</v>
      </c>
      <c r="AI163" s="27">
        <f t="shared" si="8"/>
        <v>0.004283902214</v>
      </c>
      <c r="AJ163" s="27">
        <f t="shared" si="9"/>
        <v>0.003284959222</v>
      </c>
      <c r="AK163" s="27">
        <f t="shared" si="10"/>
        <v>0.4391167568</v>
      </c>
      <c r="AL163" s="27">
        <f t="shared" si="11"/>
        <v>0.3837587893</v>
      </c>
      <c r="AM163" s="28" t="str">
        <f t="shared" si="12"/>
        <v>#N/A</v>
      </c>
      <c r="AN163" s="27">
        <f t="shared" si="13"/>
        <v>0.00405094933</v>
      </c>
      <c r="AO163" s="27">
        <f t="shared" si="14"/>
        <v>0.00576494839</v>
      </c>
      <c r="AP163" s="27">
        <f t="shared" si="15"/>
        <v>0.6868964757</v>
      </c>
      <c r="AQ163" s="27">
        <f t="shared" si="16"/>
        <v>0.6960076837</v>
      </c>
      <c r="AR163" s="28" t="str">
        <f t="shared" si="17"/>
        <v>#N/A</v>
      </c>
      <c r="AS163" s="27">
        <f t="shared" si="18"/>
        <v>0.007145962473</v>
      </c>
      <c r="AT163" s="27">
        <f t="shared" si="19"/>
        <v>0.006390229494</v>
      </c>
      <c r="AU163" s="27">
        <f t="shared" si="20"/>
        <v>1.830086306</v>
      </c>
      <c r="AV163" s="27">
        <f t="shared" si="21"/>
        <v>1.840106331</v>
      </c>
      <c r="AW163" s="28" t="str">
        <f t="shared" si="22"/>
        <v>#N/A</v>
      </c>
      <c r="AX163" s="27">
        <f t="shared" si="23"/>
        <v>0.005887445695</v>
      </c>
      <c r="AY163" s="27">
        <f t="shared" si="24"/>
        <v>0.00706013689</v>
      </c>
    </row>
    <row r="164" ht="15.75" customHeight="1">
      <c r="Y164" s="24">
        <v>42887.0</v>
      </c>
      <c r="Z164" s="25">
        <v>-0.0023</v>
      </c>
      <c r="AA164" s="26">
        <f t="shared" si="1"/>
        <v>476.1620739</v>
      </c>
      <c r="AB164" s="25">
        <v>0.0081</v>
      </c>
      <c r="AC164" s="14">
        <f t="shared" si="2"/>
        <v>0</v>
      </c>
      <c r="AD164" s="27">
        <f t="shared" si="3"/>
        <v>0.008976683938</v>
      </c>
      <c r="AE164" s="28" t="str">
        <f t="shared" si="4"/>
        <v>#N/A</v>
      </c>
      <c r="AF164" s="27">
        <f t="shared" si="5"/>
        <v>0.1286004266</v>
      </c>
      <c r="AG164" s="27">
        <f t="shared" si="6"/>
        <v>0.1150556991</v>
      </c>
      <c r="AH164" s="28" t="str">
        <f t="shared" si="7"/>
        <v>#N/A</v>
      </c>
      <c r="AI164" s="27">
        <f t="shared" si="8"/>
        <v>0.004650708646</v>
      </c>
      <c r="AJ164" s="27">
        <f t="shared" si="9"/>
        <v>0.003284959222</v>
      </c>
      <c r="AK164" s="27">
        <f t="shared" si="10"/>
        <v>0.4401155489</v>
      </c>
      <c r="AL164" s="27">
        <f t="shared" si="11"/>
        <v>0.3837587893</v>
      </c>
      <c r="AM164" s="28" t="str">
        <f t="shared" si="12"/>
        <v>#N/A</v>
      </c>
      <c r="AN164" s="27">
        <f t="shared" si="13"/>
        <v>0.003977795513</v>
      </c>
      <c r="AO164" s="27">
        <f t="shared" si="14"/>
        <v>0.00576494839</v>
      </c>
      <c r="AP164" s="27">
        <f t="shared" si="15"/>
        <v>0.6902458184</v>
      </c>
      <c r="AQ164" s="27">
        <f t="shared" si="16"/>
        <v>0.6960076837</v>
      </c>
      <c r="AR164" s="28" t="str">
        <f t="shared" si="17"/>
        <v>#N/A</v>
      </c>
      <c r="AS164" s="27">
        <f t="shared" si="18"/>
        <v>0.007119062498</v>
      </c>
      <c r="AT164" s="27">
        <f t="shared" si="19"/>
        <v>0.006390229494</v>
      </c>
      <c r="AU164" s="27">
        <f t="shared" si="20"/>
        <v>1.827564947</v>
      </c>
      <c r="AV164" s="27">
        <f t="shared" si="21"/>
        <v>1.840106331</v>
      </c>
      <c r="AW164" s="28" t="str">
        <f t="shared" si="22"/>
        <v>#N/A</v>
      </c>
      <c r="AX164" s="27">
        <f t="shared" si="23"/>
        <v>0.005871308245</v>
      </c>
      <c r="AY164" s="27">
        <f t="shared" si="24"/>
        <v>0.00706013689</v>
      </c>
    </row>
    <row r="165" ht="15.75" customHeight="1">
      <c r="Y165" s="24">
        <v>42917.0</v>
      </c>
      <c r="Z165" s="25">
        <v>0.0024</v>
      </c>
      <c r="AA165" s="26">
        <f t="shared" si="1"/>
        <v>479.9713705</v>
      </c>
      <c r="AB165" s="25">
        <v>0.008</v>
      </c>
      <c r="AC165" s="14">
        <f t="shared" si="2"/>
        <v>0</v>
      </c>
      <c r="AD165" s="27">
        <f t="shared" si="3"/>
        <v>0.008976683938</v>
      </c>
      <c r="AE165" s="28" t="str">
        <f t="shared" si="4"/>
        <v>#N/A</v>
      </c>
      <c r="AF165" s="27">
        <f t="shared" si="5"/>
        <v>0.1251401741</v>
      </c>
      <c r="AG165" s="27">
        <f t="shared" si="6"/>
        <v>0.1150556991</v>
      </c>
      <c r="AH165" s="28" t="str">
        <f t="shared" si="7"/>
        <v>#N/A</v>
      </c>
      <c r="AI165" s="27">
        <f t="shared" si="8"/>
        <v>0.004970000915</v>
      </c>
      <c r="AJ165" s="27">
        <f t="shared" si="9"/>
        <v>0.003284959222</v>
      </c>
      <c r="AK165" s="27">
        <f t="shared" si="10"/>
        <v>0.4399727087</v>
      </c>
      <c r="AL165" s="27">
        <f t="shared" si="11"/>
        <v>0.3837587893</v>
      </c>
      <c r="AM165" s="28" t="str">
        <f t="shared" si="12"/>
        <v>#N/A</v>
      </c>
      <c r="AN165" s="27">
        <f t="shared" si="13"/>
        <v>0.003995271014</v>
      </c>
      <c r="AO165" s="27">
        <f t="shared" si="14"/>
        <v>0.00576494839</v>
      </c>
      <c r="AP165" s="27">
        <f t="shared" si="15"/>
        <v>0.6931009634</v>
      </c>
      <c r="AQ165" s="27">
        <f t="shared" si="16"/>
        <v>0.6960076837</v>
      </c>
      <c r="AR165" s="28" t="str">
        <f t="shared" si="17"/>
        <v>#N/A</v>
      </c>
      <c r="AS165" s="27">
        <f t="shared" si="18"/>
        <v>0.007043256181</v>
      </c>
      <c r="AT165" s="27">
        <f t="shared" si="19"/>
        <v>0.006390229494</v>
      </c>
      <c r="AU165" s="27">
        <f t="shared" si="20"/>
        <v>1.825042837</v>
      </c>
      <c r="AV165" s="27">
        <f t="shared" si="21"/>
        <v>1.840106331</v>
      </c>
      <c r="AW165" s="28" t="str">
        <f t="shared" si="22"/>
        <v>#N/A</v>
      </c>
      <c r="AX165" s="27">
        <f t="shared" si="23"/>
        <v>0.005873581359</v>
      </c>
      <c r="AY165" s="27">
        <f t="shared" si="24"/>
        <v>0.00706013689</v>
      </c>
    </row>
    <row r="166" ht="15.75" customHeight="1">
      <c r="Y166" s="24">
        <v>42948.0</v>
      </c>
      <c r="Z166" s="25">
        <v>0.0019</v>
      </c>
      <c r="AA166" s="26">
        <f t="shared" si="1"/>
        <v>483.8111415</v>
      </c>
      <c r="AB166" s="25">
        <v>0.008</v>
      </c>
      <c r="AC166" s="14">
        <f t="shared" si="2"/>
        <v>0</v>
      </c>
      <c r="AD166" s="27">
        <f t="shared" si="3"/>
        <v>0.008976683938</v>
      </c>
      <c r="AE166" s="28" t="str">
        <f t="shared" si="4"/>
        <v>#N/A</v>
      </c>
      <c r="AF166" s="27">
        <f t="shared" si="5"/>
        <v>0.1205822502</v>
      </c>
      <c r="AG166" s="27">
        <f t="shared" si="6"/>
        <v>0.1150556991</v>
      </c>
      <c r="AH166" s="28" t="str">
        <f t="shared" si="7"/>
        <v>#N/A</v>
      </c>
      <c r="AI166" s="27">
        <f t="shared" si="8"/>
        <v>0.00464836237</v>
      </c>
      <c r="AJ166" s="27">
        <f t="shared" si="9"/>
        <v>0.003284959222</v>
      </c>
      <c r="AK166" s="27">
        <f t="shared" si="10"/>
        <v>0.4379755204</v>
      </c>
      <c r="AL166" s="27">
        <f t="shared" si="11"/>
        <v>0.3837587893</v>
      </c>
      <c r="AM166" s="28" t="str">
        <f t="shared" si="12"/>
        <v>#N/A</v>
      </c>
      <c r="AN166" s="27">
        <f t="shared" si="13"/>
        <v>0.004167116166</v>
      </c>
      <c r="AO166" s="27">
        <f t="shared" si="14"/>
        <v>0.00576494839</v>
      </c>
      <c r="AP166" s="27">
        <f t="shared" si="15"/>
        <v>0.6951189622</v>
      </c>
      <c r="AQ166" s="27">
        <f t="shared" si="16"/>
        <v>0.6960076837</v>
      </c>
      <c r="AR166" s="28" t="str">
        <f t="shared" si="17"/>
        <v>#N/A</v>
      </c>
      <c r="AS166" s="27">
        <f t="shared" si="18"/>
        <v>0.006993643603</v>
      </c>
      <c r="AT166" s="27">
        <f t="shared" si="19"/>
        <v>0.006390229494</v>
      </c>
      <c r="AU166" s="27">
        <f t="shared" si="20"/>
        <v>1.820286402</v>
      </c>
      <c r="AV166" s="27">
        <f t="shared" si="21"/>
        <v>1.840106331</v>
      </c>
      <c r="AW166" s="28" t="str">
        <f t="shared" si="22"/>
        <v>#N/A</v>
      </c>
      <c r="AX166" s="27">
        <f t="shared" si="23"/>
        <v>0.005868800144</v>
      </c>
      <c r="AY166" s="27">
        <f t="shared" si="24"/>
        <v>0.00706013689</v>
      </c>
    </row>
    <row r="167" ht="15.75" customHeight="1">
      <c r="Y167" s="24">
        <v>42979.0</v>
      </c>
      <c r="Z167" s="25">
        <v>0.0016</v>
      </c>
      <c r="AA167" s="26">
        <f t="shared" si="1"/>
        <v>486.9075328</v>
      </c>
      <c r="AB167" s="25">
        <v>0.0064</v>
      </c>
      <c r="AC167" s="14">
        <f t="shared" si="2"/>
        <v>0</v>
      </c>
      <c r="AD167" s="27">
        <f t="shared" si="3"/>
        <v>0.008976683938</v>
      </c>
      <c r="AE167" s="28" t="str">
        <f t="shared" si="4"/>
        <v>#N/A</v>
      </c>
      <c r="AF167" s="27">
        <f t="shared" si="5"/>
        <v>0.1153733327</v>
      </c>
      <c r="AG167" s="27">
        <f t="shared" si="6"/>
        <v>0.1150556991</v>
      </c>
      <c r="AH167" s="28" t="str">
        <f t="shared" si="7"/>
        <v>#N/A</v>
      </c>
      <c r="AI167" s="27">
        <f t="shared" si="8"/>
        <v>0.005256597586</v>
      </c>
      <c r="AJ167" s="27">
        <f t="shared" si="9"/>
        <v>0.003284959222</v>
      </c>
      <c r="AK167" s="27">
        <f t="shared" si="10"/>
        <v>0.4371200918</v>
      </c>
      <c r="AL167" s="27">
        <f t="shared" si="11"/>
        <v>0.3837587893</v>
      </c>
      <c r="AM167" s="28" t="str">
        <f t="shared" si="12"/>
        <v>#N/A</v>
      </c>
      <c r="AN167" s="27">
        <f t="shared" si="13"/>
        <v>0.004256658649</v>
      </c>
      <c r="AO167" s="27">
        <f t="shared" si="14"/>
        <v>0.00576494839</v>
      </c>
      <c r="AP167" s="27">
        <f t="shared" si="15"/>
        <v>0.6969708152</v>
      </c>
      <c r="AQ167" s="27">
        <f t="shared" si="16"/>
        <v>0.6960076837</v>
      </c>
      <c r="AR167" s="28" t="str">
        <f t="shared" si="17"/>
        <v>#N/A</v>
      </c>
      <c r="AS167" s="27">
        <f t="shared" si="18"/>
        <v>0.006948846996</v>
      </c>
      <c r="AT167" s="27">
        <f t="shared" si="19"/>
        <v>0.006390229494</v>
      </c>
      <c r="AU167" s="27">
        <f t="shared" si="20"/>
        <v>1.814980387</v>
      </c>
      <c r="AV167" s="27">
        <f t="shared" si="21"/>
        <v>1.840106331</v>
      </c>
      <c r="AW167" s="28" t="str">
        <f t="shared" si="22"/>
        <v>#N/A</v>
      </c>
      <c r="AX167" s="27">
        <f t="shared" si="23"/>
        <v>0.005859692825</v>
      </c>
      <c r="AY167" s="27">
        <f t="shared" si="24"/>
        <v>0.00706013689</v>
      </c>
    </row>
    <row r="168" ht="15.75" customHeight="1">
      <c r="Y168" s="24">
        <v>43009.0</v>
      </c>
      <c r="Z168" s="25">
        <v>0.0042</v>
      </c>
      <c r="AA168" s="26">
        <f t="shared" si="1"/>
        <v>490.023741</v>
      </c>
      <c r="AB168" s="25">
        <v>0.0064</v>
      </c>
      <c r="AC168" s="14">
        <f t="shared" si="2"/>
        <v>0</v>
      </c>
      <c r="AD168" s="27">
        <f t="shared" si="3"/>
        <v>0.008976683938</v>
      </c>
      <c r="AE168" s="28" t="str">
        <f t="shared" si="4"/>
        <v>#N/A</v>
      </c>
      <c r="AF168" s="27">
        <f t="shared" si="5"/>
        <v>0.1108478199</v>
      </c>
      <c r="AG168" s="27">
        <f t="shared" si="6"/>
        <v>0.1150556991</v>
      </c>
      <c r="AH168" s="28" t="str">
        <f t="shared" si="7"/>
        <v>#N/A</v>
      </c>
      <c r="AI168" s="27">
        <f t="shared" si="8"/>
        <v>0.005682509049</v>
      </c>
      <c r="AJ168" s="27">
        <f t="shared" si="9"/>
        <v>0.003284959222</v>
      </c>
      <c r="AK168" s="27">
        <f t="shared" si="10"/>
        <v>0.4334169082</v>
      </c>
      <c r="AL168" s="27">
        <f t="shared" si="11"/>
        <v>0.3837587893</v>
      </c>
      <c r="AM168" s="28" t="str">
        <f t="shared" si="12"/>
        <v>#N/A</v>
      </c>
      <c r="AN168" s="27">
        <f t="shared" si="13"/>
        <v>0.004730559214</v>
      </c>
      <c r="AO168" s="27">
        <f t="shared" si="14"/>
        <v>0.00576494839</v>
      </c>
      <c r="AP168" s="27">
        <f t="shared" si="15"/>
        <v>0.6986586716</v>
      </c>
      <c r="AQ168" s="27">
        <f t="shared" si="16"/>
        <v>0.6960076837</v>
      </c>
      <c r="AR168" s="28" t="str">
        <f t="shared" si="17"/>
        <v>#N/A</v>
      </c>
      <c r="AS168" s="27">
        <f t="shared" si="18"/>
        <v>0.006861563295</v>
      </c>
      <c r="AT168" s="27">
        <f t="shared" si="19"/>
        <v>0.006390229494</v>
      </c>
      <c r="AU168" s="27">
        <f t="shared" si="20"/>
        <v>1.810512164</v>
      </c>
      <c r="AV168" s="27">
        <f t="shared" si="21"/>
        <v>1.840106331</v>
      </c>
      <c r="AW168" s="28" t="str">
        <f t="shared" si="22"/>
        <v>#N/A</v>
      </c>
      <c r="AX168" s="27">
        <f t="shared" si="23"/>
        <v>0.00589966528</v>
      </c>
      <c r="AY168" s="27">
        <f t="shared" si="24"/>
        <v>0.00706013689</v>
      </c>
    </row>
    <row r="169" ht="15.75" customHeight="1">
      <c r="Y169" s="24">
        <v>43040.0</v>
      </c>
      <c r="Z169" s="25">
        <v>0.0028</v>
      </c>
      <c r="AA169" s="26">
        <f t="shared" si="1"/>
        <v>492.8168763</v>
      </c>
      <c r="AB169" s="25">
        <v>0.0057</v>
      </c>
      <c r="AC169" s="14">
        <f t="shared" si="2"/>
        <v>0</v>
      </c>
      <c r="AD169" s="27">
        <f t="shared" si="3"/>
        <v>0.008976683938</v>
      </c>
      <c r="AE169" s="28" t="str">
        <f t="shared" si="4"/>
        <v>#N/A</v>
      </c>
      <c r="AF169" s="27">
        <f t="shared" si="5"/>
        <v>0.1056805745</v>
      </c>
      <c r="AG169" s="27">
        <f t="shared" si="6"/>
        <v>0.1150556991</v>
      </c>
      <c r="AH169" s="28" t="str">
        <f t="shared" si="7"/>
        <v>#N/A</v>
      </c>
      <c r="AI169" s="27">
        <f t="shared" si="8"/>
        <v>0.006162275259</v>
      </c>
      <c r="AJ169" s="27">
        <f t="shared" si="9"/>
        <v>0.003284959222</v>
      </c>
      <c r="AK169" s="27">
        <f t="shared" si="10"/>
        <v>0.4291567034</v>
      </c>
      <c r="AL169" s="27">
        <f t="shared" si="11"/>
        <v>0.3837587893</v>
      </c>
      <c r="AM169" s="28" t="str">
        <f t="shared" si="12"/>
        <v>#N/A</v>
      </c>
      <c r="AN169" s="27">
        <f t="shared" si="13"/>
        <v>0.005169240526</v>
      </c>
      <c r="AO169" s="27">
        <f t="shared" si="14"/>
        <v>0.00576494839</v>
      </c>
      <c r="AP169" s="27">
        <f t="shared" si="15"/>
        <v>0.6991651795</v>
      </c>
      <c r="AQ169" s="27">
        <f t="shared" si="16"/>
        <v>0.6960076837</v>
      </c>
      <c r="AR169" s="28" t="str">
        <f t="shared" si="17"/>
        <v>#N/A</v>
      </c>
      <c r="AS169" s="27">
        <f t="shared" si="18"/>
        <v>0.006838187886</v>
      </c>
      <c r="AT169" s="27">
        <f t="shared" si="19"/>
        <v>0.006390229494</v>
      </c>
      <c r="AU169" s="27">
        <f t="shared" si="20"/>
        <v>1.802714469</v>
      </c>
      <c r="AV169" s="27">
        <f t="shared" si="21"/>
        <v>1.840106331</v>
      </c>
      <c r="AW169" s="28" t="str">
        <f t="shared" si="22"/>
        <v>#N/A</v>
      </c>
      <c r="AX169" s="27">
        <f t="shared" si="23"/>
        <v>0.005939651689</v>
      </c>
      <c r="AY169" s="27">
        <f t="shared" si="24"/>
        <v>0.00706013689</v>
      </c>
    </row>
    <row r="170" ht="15.75" customHeight="1">
      <c r="Y170" s="24">
        <v>43070.0</v>
      </c>
      <c r="Z170" s="25">
        <v>0.0044</v>
      </c>
      <c r="AA170" s="26">
        <f t="shared" si="1"/>
        <v>495.4780874</v>
      </c>
      <c r="AB170" s="25">
        <v>0.0054</v>
      </c>
      <c r="AC170" s="14">
        <f t="shared" si="2"/>
        <v>0</v>
      </c>
      <c r="AD170" s="27">
        <f t="shared" si="3"/>
        <v>0.008976683938</v>
      </c>
      <c r="AE170" s="28" t="str">
        <f t="shared" si="4"/>
        <v>#N/A</v>
      </c>
      <c r="AF170" s="36">
        <f t="shared" si="5"/>
        <v>0.09933865662</v>
      </c>
      <c r="AG170" s="27">
        <f t="shared" si="6"/>
        <v>0.1150556991</v>
      </c>
      <c r="AH170" s="37" t="str">
        <f t="shared" si="7"/>
        <v>#N/A</v>
      </c>
      <c r="AI170" s="36">
        <f t="shared" si="8"/>
        <v>0.006023816368</v>
      </c>
      <c r="AJ170" s="27">
        <f t="shared" si="9"/>
        <v>0.003284959222</v>
      </c>
      <c r="AK170" s="27">
        <f t="shared" si="10"/>
        <v>0.4253301236</v>
      </c>
      <c r="AL170" s="27">
        <f t="shared" si="11"/>
        <v>0.3837587893</v>
      </c>
      <c r="AM170" s="28" t="str">
        <f t="shared" si="12"/>
        <v>#N/A</v>
      </c>
      <c r="AN170" s="27">
        <f t="shared" si="13"/>
        <v>0.005661869118</v>
      </c>
      <c r="AO170" s="27">
        <f t="shared" si="14"/>
        <v>0.00576494839</v>
      </c>
      <c r="AP170" s="27">
        <f t="shared" si="15"/>
        <v>0.6996721912</v>
      </c>
      <c r="AQ170" s="27">
        <f t="shared" si="16"/>
        <v>0.6960076837</v>
      </c>
      <c r="AR170" s="28" t="str">
        <f t="shared" si="17"/>
        <v>#N/A</v>
      </c>
      <c r="AS170" s="27">
        <f t="shared" si="18"/>
        <v>0.006808417024</v>
      </c>
      <c r="AT170" s="27">
        <f t="shared" si="19"/>
        <v>0.006390229494</v>
      </c>
      <c r="AU170" s="27">
        <f t="shared" si="20"/>
        <v>1.795210176</v>
      </c>
      <c r="AV170" s="27">
        <f t="shared" si="21"/>
        <v>1.840106331</v>
      </c>
      <c r="AW170" s="28" t="str">
        <f t="shared" si="22"/>
        <v>#N/A</v>
      </c>
      <c r="AX170" s="27">
        <f t="shared" si="23"/>
        <v>0.006010980848</v>
      </c>
      <c r="AY170" s="27">
        <f t="shared" si="24"/>
        <v>0.00706013689</v>
      </c>
    </row>
    <row r="171" ht="15.75" customHeight="1">
      <c r="Y171" s="24">
        <v>43101.0</v>
      </c>
      <c r="Z171" s="25">
        <v>0.0029</v>
      </c>
      <c r="AA171" s="26">
        <f t="shared" si="1"/>
        <v>498.3518603</v>
      </c>
      <c r="AB171" s="25">
        <v>0.0058</v>
      </c>
      <c r="AC171" s="14">
        <f t="shared" si="2"/>
        <v>0</v>
      </c>
      <c r="AD171" s="27">
        <f t="shared" si="3"/>
        <v>0.008976683938</v>
      </c>
      <c r="AE171" s="28" t="str">
        <f t="shared" si="4"/>
        <v>#N/A</v>
      </c>
      <c r="AF171" s="27">
        <f t="shared" si="5"/>
        <v>0.09390069334</v>
      </c>
      <c r="AG171" s="27">
        <f t="shared" si="6"/>
        <v>0.1150556991</v>
      </c>
      <c r="AH171" s="28" t="str">
        <f t="shared" si="7"/>
        <v>#N/A</v>
      </c>
      <c r="AI171" s="27">
        <f t="shared" si="8"/>
        <v>0.005470167024</v>
      </c>
      <c r="AJ171" s="27">
        <f t="shared" si="9"/>
        <v>0.003284959222</v>
      </c>
      <c r="AK171" s="27">
        <f t="shared" si="10"/>
        <v>0.4194006599</v>
      </c>
      <c r="AL171" s="27">
        <f t="shared" si="11"/>
        <v>0.3837587893</v>
      </c>
      <c r="AM171" s="37" t="str">
        <f t="shared" si="12"/>
        <v>#N/A</v>
      </c>
      <c r="AN171" s="27">
        <f t="shared" si="13"/>
        <v>0.006227741316</v>
      </c>
      <c r="AO171" s="27">
        <f t="shared" si="14"/>
        <v>0.00576494839</v>
      </c>
      <c r="AP171" s="27">
        <f t="shared" si="15"/>
        <v>0.6998412624</v>
      </c>
      <c r="AQ171" s="27">
        <f t="shared" si="16"/>
        <v>0.6960076837</v>
      </c>
      <c r="AR171" s="28" t="str">
        <f t="shared" si="17"/>
        <v>#N/A</v>
      </c>
      <c r="AS171" s="27">
        <f t="shared" si="18"/>
        <v>0.006797856093</v>
      </c>
      <c r="AT171" s="27">
        <f t="shared" si="19"/>
        <v>0.006390229494</v>
      </c>
      <c r="AU171" s="27">
        <f t="shared" si="20"/>
        <v>1.786894398</v>
      </c>
      <c r="AV171" s="27">
        <f t="shared" si="21"/>
        <v>1.840106331</v>
      </c>
      <c r="AW171" s="28" t="str">
        <f t="shared" si="22"/>
        <v>#N/A</v>
      </c>
      <c r="AX171" s="27">
        <f t="shared" si="23"/>
        <v>0.006095524602</v>
      </c>
      <c r="AY171" s="27">
        <f t="shared" si="24"/>
        <v>0.00706013689</v>
      </c>
    </row>
    <row r="172" ht="15.75" customHeight="1">
      <c r="Y172" s="24">
        <v>43132.0</v>
      </c>
      <c r="Z172" s="25">
        <v>0.0032</v>
      </c>
      <c r="AA172" s="26">
        <f t="shared" si="1"/>
        <v>500.6442789</v>
      </c>
      <c r="AB172" s="25">
        <v>0.0046</v>
      </c>
      <c r="AC172" s="14">
        <f t="shared" si="2"/>
        <v>0</v>
      </c>
      <c r="AD172" s="27">
        <f t="shared" si="3"/>
        <v>0.008976683938</v>
      </c>
      <c r="AE172" s="28" t="str">
        <f t="shared" si="4"/>
        <v>#N/A</v>
      </c>
      <c r="AF172" s="27">
        <f t="shared" si="5"/>
        <v>0.08956239989</v>
      </c>
      <c r="AG172" s="27">
        <f t="shared" si="6"/>
        <v>0.1150556991</v>
      </c>
      <c r="AH172" s="28" t="str">
        <f t="shared" si="7"/>
        <v>#N/A</v>
      </c>
      <c r="AI172" s="27">
        <f t="shared" si="8"/>
        <v>0.006032864539</v>
      </c>
      <c r="AJ172" s="27">
        <f t="shared" si="9"/>
        <v>0.003284959222</v>
      </c>
      <c r="AK172" s="27">
        <f t="shared" si="10"/>
        <v>0.4144785334</v>
      </c>
      <c r="AL172" s="27">
        <f t="shared" si="11"/>
        <v>0.3837587893</v>
      </c>
      <c r="AM172" s="28" t="str">
        <f t="shared" si="12"/>
        <v>#N/A</v>
      </c>
      <c r="AN172" s="27">
        <f t="shared" si="13"/>
        <v>0.006634362208</v>
      </c>
      <c r="AO172" s="27">
        <f t="shared" si="14"/>
        <v>0.00576494839</v>
      </c>
      <c r="AP172" s="27">
        <f t="shared" si="15"/>
        <v>0.6996722753</v>
      </c>
      <c r="AQ172" s="27">
        <f t="shared" si="16"/>
        <v>0.6960076837</v>
      </c>
      <c r="AR172" s="28" t="str">
        <f t="shared" si="17"/>
        <v>#N/A</v>
      </c>
      <c r="AS172" s="27">
        <f t="shared" si="18"/>
        <v>0.006806923196</v>
      </c>
      <c r="AT172" s="27">
        <f t="shared" si="19"/>
        <v>0.006390229494</v>
      </c>
      <c r="AU172" s="27">
        <f t="shared" si="20"/>
        <v>1.777505336</v>
      </c>
      <c r="AV172" s="27">
        <f t="shared" si="21"/>
        <v>1.840106331</v>
      </c>
      <c r="AW172" s="28" t="str">
        <f t="shared" si="22"/>
        <v>#N/A</v>
      </c>
      <c r="AX172" s="27">
        <f t="shared" si="23"/>
        <v>0.006155136545</v>
      </c>
      <c r="AY172" s="27">
        <f t="shared" si="24"/>
        <v>0.00706013689</v>
      </c>
    </row>
    <row r="173" ht="15.75" customHeight="1">
      <c r="Y173" s="24">
        <v>43160.0</v>
      </c>
      <c r="Z173" s="25">
        <v>9.0E-4</v>
      </c>
      <c r="AA173" s="26">
        <f t="shared" si="1"/>
        <v>503.2976936</v>
      </c>
      <c r="AB173" s="25">
        <v>0.0053</v>
      </c>
      <c r="AC173" s="14">
        <f t="shared" si="2"/>
        <v>0</v>
      </c>
      <c r="AD173" s="27">
        <f t="shared" si="3"/>
        <v>0.008976683938</v>
      </c>
      <c r="AE173" s="28" t="str">
        <f t="shared" si="4"/>
        <v>#N/A</v>
      </c>
      <c r="AF173" s="27">
        <f t="shared" si="5"/>
        <v>0.08395554736</v>
      </c>
      <c r="AG173" s="27">
        <f t="shared" si="6"/>
        <v>0.1150556991</v>
      </c>
      <c r="AH173" s="28" t="str">
        <f t="shared" si="7"/>
        <v>#N/A</v>
      </c>
      <c r="AI173" s="27">
        <f t="shared" si="8"/>
        <v>0.005070682221</v>
      </c>
      <c r="AJ173" s="27">
        <f t="shared" si="9"/>
        <v>0.003284959222</v>
      </c>
      <c r="AK173" s="27">
        <f t="shared" si="10"/>
        <v>0.4094278265</v>
      </c>
      <c r="AL173" s="27">
        <f t="shared" si="11"/>
        <v>0.3837587893</v>
      </c>
      <c r="AM173" s="28" t="str">
        <f t="shared" si="12"/>
        <v>#N/A</v>
      </c>
      <c r="AN173" s="27">
        <f t="shared" si="13"/>
        <v>0.007210382725</v>
      </c>
      <c r="AO173" s="27">
        <f t="shared" si="14"/>
        <v>0.00576494839</v>
      </c>
      <c r="AP173" s="27">
        <f t="shared" si="15"/>
        <v>0.6993339647</v>
      </c>
      <c r="AQ173" s="27">
        <f t="shared" si="16"/>
        <v>0.6960076837</v>
      </c>
      <c r="AR173" s="28" t="str">
        <f t="shared" si="17"/>
        <v>#N/A</v>
      </c>
      <c r="AS173" s="27">
        <f t="shared" si="18"/>
        <v>0.006831857082</v>
      </c>
      <c r="AT173" s="27">
        <f t="shared" si="19"/>
        <v>0.006390229494</v>
      </c>
      <c r="AU173" s="27">
        <f t="shared" si="20"/>
        <v>1.768136767</v>
      </c>
      <c r="AV173" s="27">
        <f t="shared" si="21"/>
        <v>1.840106331</v>
      </c>
      <c r="AW173" s="28" t="str">
        <f t="shared" si="22"/>
        <v>#N/A</v>
      </c>
      <c r="AX173" s="27">
        <f t="shared" si="23"/>
        <v>0.006278488685</v>
      </c>
      <c r="AY173" s="27">
        <f t="shared" si="24"/>
        <v>0.00706013689</v>
      </c>
    </row>
    <row r="174" ht="15.75" customHeight="1">
      <c r="Y174" s="24">
        <v>43191.0</v>
      </c>
      <c r="Z174" s="25">
        <v>0.0022</v>
      </c>
      <c r="AA174" s="26">
        <f t="shared" si="1"/>
        <v>505.9148416</v>
      </c>
      <c r="AB174" s="25">
        <v>0.0052</v>
      </c>
      <c r="AC174" s="14">
        <f t="shared" si="2"/>
        <v>0</v>
      </c>
      <c r="AD174" s="27">
        <f t="shared" si="3"/>
        <v>0.008976683938</v>
      </c>
      <c r="AE174" s="28" t="str">
        <f t="shared" si="4"/>
        <v>#N/A</v>
      </c>
      <c r="AF174" s="27">
        <f t="shared" si="5"/>
        <v>0.08105180693</v>
      </c>
      <c r="AG174" s="27">
        <f t="shared" si="6"/>
        <v>0.1150556991</v>
      </c>
      <c r="AH174" s="28" t="str">
        <f t="shared" si="7"/>
        <v>#N/A</v>
      </c>
      <c r="AI174" s="27">
        <f t="shared" si="8"/>
        <v>0.005116461846</v>
      </c>
      <c r="AJ174" s="27">
        <f t="shared" si="9"/>
        <v>0.003284959222</v>
      </c>
      <c r="AK174" s="27">
        <f t="shared" si="10"/>
        <v>0.4023137311</v>
      </c>
      <c r="AL174" s="27">
        <f t="shared" si="11"/>
        <v>0.3837587893</v>
      </c>
      <c r="AM174" s="28" t="str">
        <f t="shared" si="12"/>
        <v>#N/A</v>
      </c>
      <c r="AN174" s="27">
        <f t="shared" si="13"/>
        <v>0.007602230249</v>
      </c>
      <c r="AO174" s="27">
        <f t="shared" si="14"/>
        <v>0.00576494839</v>
      </c>
      <c r="AP174" s="27">
        <f t="shared" si="15"/>
        <v>0.699164944</v>
      </c>
      <c r="AQ174" s="27">
        <f t="shared" si="16"/>
        <v>0.6960076837</v>
      </c>
      <c r="AR174" s="28" t="str">
        <f t="shared" si="17"/>
        <v>#N/A</v>
      </c>
      <c r="AS174" s="27">
        <f t="shared" si="18"/>
        <v>0.006842350672</v>
      </c>
      <c r="AT174" s="27">
        <f t="shared" si="19"/>
        <v>0.006390229494</v>
      </c>
      <c r="AU174" s="27">
        <f t="shared" si="20"/>
        <v>1.759627025</v>
      </c>
      <c r="AV174" s="27">
        <f t="shared" si="21"/>
        <v>1.840106331</v>
      </c>
      <c r="AW174" s="28" t="str">
        <f t="shared" si="22"/>
        <v>#N/A</v>
      </c>
      <c r="AX174" s="27">
        <f t="shared" si="23"/>
        <v>0.006360582395</v>
      </c>
      <c r="AY174" s="27">
        <f t="shared" si="24"/>
        <v>0.00706013689</v>
      </c>
    </row>
    <row r="175" ht="15.75" customHeight="1">
      <c r="Y175" s="24">
        <v>43221.0</v>
      </c>
      <c r="Z175" s="25">
        <v>0.004</v>
      </c>
      <c r="AA175" s="26">
        <f t="shared" si="1"/>
        <v>508.5455988</v>
      </c>
      <c r="AB175" s="25">
        <v>0.0052</v>
      </c>
      <c r="AC175" s="14">
        <f t="shared" si="2"/>
        <v>0</v>
      </c>
      <c r="AD175" s="27">
        <f t="shared" si="3"/>
        <v>0.008976683938</v>
      </c>
      <c r="AE175" s="28" t="str">
        <f t="shared" si="4"/>
        <v>#N/A</v>
      </c>
      <c r="AF175" s="27">
        <f t="shared" si="5"/>
        <v>0.07666033521</v>
      </c>
      <c r="AG175" s="27">
        <f t="shared" si="6"/>
        <v>0.1150556991</v>
      </c>
      <c r="AH175" s="28" t="str">
        <f t="shared" si="7"/>
        <v>#N/A</v>
      </c>
      <c r="AI175" s="27">
        <f t="shared" si="8"/>
        <v>0.004253234064</v>
      </c>
      <c r="AJ175" s="27">
        <f t="shared" si="9"/>
        <v>0.003284959222</v>
      </c>
      <c r="AK175" s="27">
        <f t="shared" si="10"/>
        <v>0.3963405275</v>
      </c>
      <c r="AL175" s="27">
        <f t="shared" si="11"/>
        <v>0.3837587893</v>
      </c>
      <c r="AM175" s="28" t="str">
        <f t="shared" si="12"/>
        <v>#N/A</v>
      </c>
      <c r="AN175" s="27">
        <f t="shared" si="13"/>
        <v>0.007986053319</v>
      </c>
      <c r="AO175" s="27">
        <f t="shared" si="14"/>
        <v>0.00576494839</v>
      </c>
      <c r="AP175" s="27">
        <f t="shared" si="15"/>
        <v>0.6978137194</v>
      </c>
      <c r="AQ175" s="27">
        <f t="shared" si="16"/>
        <v>0.6960076837</v>
      </c>
      <c r="AR175" s="28" t="str">
        <f t="shared" si="17"/>
        <v>#N/A</v>
      </c>
      <c r="AS175" s="27">
        <f t="shared" si="18"/>
        <v>0.006919674725</v>
      </c>
      <c r="AT175" s="27">
        <f t="shared" si="19"/>
        <v>0.006390229494</v>
      </c>
      <c r="AU175" s="27">
        <f t="shared" si="20"/>
        <v>1.749233979</v>
      </c>
      <c r="AV175" s="27">
        <f t="shared" si="21"/>
        <v>1.840106331</v>
      </c>
      <c r="AW175" s="28" t="str">
        <f t="shared" si="22"/>
        <v>#N/A</v>
      </c>
      <c r="AX175" s="27">
        <f t="shared" si="23"/>
        <v>0.006443233699</v>
      </c>
      <c r="AY175" s="27">
        <f t="shared" si="24"/>
        <v>0.00706013689</v>
      </c>
    </row>
    <row r="176" ht="15.75" customHeight="1">
      <c r="Y176" s="24">
        <v>43252.0</v>
      </c>
      <c r="Z176" s="25">
        <v>0.0126</v>
      </c>
      <c r="AA176" s="26">
        <f t="shared" si="1"/>
        <v>511.1900359</v>
      </c>
      <c r="AB176" s="25">
        <v>0.0052</v>
      </c>
      <c r="AC176" s="14">
        <f t="shared" si="2"/>
        <v>0</v>
      </c>
      <c r="AD176" s="27">
        <f t="shared" si="3"/>
        <v>0.008976683938</v>
      </c>
      <c r="AE176" s="28" t="str">
        <f t="shared" si="4"/>
        <v>#N/A</v>
      </c>
      <c r="AF176" s="27">
        <f t="shared" si="5"/>
        <v>0.07356310778</v>
      </c>
      <c r="AG176" s="27">
        <f t="shared" si="6"/>
        <v>0.1150556991</v>
      </c>
      <c r="AH176" s="28" t="str">
        <f t="shared" si="7"/>
        <v>#N/A</v>
      </c>
      <c r="AI176" s="27">
        <f t="shared" si="8"/>
        <v>0.003784177586</v>
      </c>
      <c r="AJ176" s="27">
        <f t="shared" si="9"/>
        <v>0.003284959222</v>
      </c>
      <c r="AK176" s="27">
        <f t="shared" si="10"/>
        <v>0.3899796972</v>
      </c>
      <c r="AL176" s="27">
        <f t="shared" si="11"/>
        <v>0.3837587893</v>
      </c>
      <c r="AM176" s="28" t="str">
        <f t="shared" si="12"/>
        <v>#N/A</v>
      </c>
      <c r="AN176" s="27">
        <f t="shared" si="13"/>
        <v>0.008325537306</v>
      </c>
      <c r="AO176" s="27">
        <f t="shared" si="14"/>
        <v>0.00576494839</v>
      </c>
      <c r="AP176" s="27">
        <f t="shared" si="15"/>
        <v>0.6968009055</v>
      </c>
      <c r="AQ176" s="27">
        <f t="shared" si="16"/>
        <v>0.6960076837</v>
      </c>
      <c r="AR176" s="28" t="str">
        <f t="shared" si="17"/>
        <v>#N/A</v>
      </c>
      <c r="AS176" s="27">
        <f t="shared" si="18"/>
        <v>0.006978650251</v>
      </c>
      <c r="AT176" s="27">
        <f t="shared" si="19"/>
        <v>0.006390229494</v>
      </c>
      <c r="AU176" s="27">
        <f t="shared" si="20"/>
        <v>1.739694653</v>
      </c>
      <c r="AV176" s="27">
        <f t="shared" si="21"/>
        <v>1.840106331</v>
      </c>
      <c r="AW176" s="28" t="str">
        <f t="shared" si="22"/>
        <v>#N/A</v>
      </c>
      <c r="AX176" s="27">
        <f t="shared" si="23"/>
        <v>0.006524904455</v>
      </c>
      <c r="AY176" s="27">
        <f t="shared" si="24"/>
        <v>0.00706013689</v>
      </c>
    </row>
    <row r="177" ht="15.75" customHeight="1">
      <c r="Y177" s="24">
        <v>43282.0</v>
      </c>
      <c r="Z177" s="25">
        <v>0.0033</v>
      </c>
      <c r="AA177" s="26">
        <f t="shared" si="1"/>
        <v>513.9504621</v>
      </c>
      <c r="AB177" s="25">
        <v>0.0054</v>
      </c>
      <c r="AC177" s="14">
        <f t="shared" si="2"/>
        <v>0</v>
      </c>
      <c r="AD177" s="27">
        <f t="shared" si="3"/>
        <v>0.008976683938</v>
      </c>
      <c r="AE177" s="28" t="str">
        <f t="shared" si="4"/>
        <v>#N/A</v>
      </c>
      <c r="AF177" s="27">
        <f t="shared" si="5"/>
        <v>0.07079399659</v>
      </c>
      <c r="AG177" s="27">
        <f t="shared" si="6"/>
        <v>0.1150556991</v>
      </c>
      <c r="AH177" s="28" t="str">
        <f t="shared" si="7"/>
        <v>#N/A</v>
      </c>
      <c r="AI177" s="27">
        <f t="shared" si="8"/>
        <v>0.003058817359</v>
      </c>
      <c r="AJ177" s="27">
        <f t="shared" si="9"/>
        <v>0.003284959222</v>
      </c>
      <c r="AK177" s="27">
        <f t="shared" si="10"/>
        <v>0.3824157432</v>
      </c>
      <c r="AL177" s="27">
        <f t="shared" si="11"/>
        <v>0.3837587893</v>
      </c>
      <c r="AM177" s="28" t="str">
        <f t="shared" si="12"/>
        <v>#N/A</v>
      </c>
      <c r="AN177" s="27">
        <f t="shared" si="13"/>
        <v>0.008585413987</v>
      </c>
      <c r="AO177" s="27">
        <f t="shared" si="14"/>
        <v>0.00576494839</v>
      </c>
      <c r="AP177" s="27">
        <f t="shared" si="15"/>
        <v>0.6956201116</v>
      </c>
      <c r="AQ177" s="27">
        <f t="shared" si="16"/>
        <v>0.6960076837</v>
      </c>
      <c r="AR177" s="28" t="str">
        <f t="shared" si="17"/>
        <v>#N/A</v>
      </c>
      <c r="AS177" s="27">
        <f t="shared" si="18"/>
        <v>0.007045602066</v>
      </c>
      <c r="AT177" s="27">
        <f t="shared" si="19"/>
        <v>0.006390229494</v>
      </c>
      <c r="AU177" s="27">
        <f t="shared" si="20"/>
        <v>1.728024829</v>
      </c>
      <c r="AV177" s="27">
        <f t="shared" si="21"/>
        <v>1.840106331</v>
      </c>
      <c r="AW177" s="28" t="str">
        <f t="shared" si="22"/>
        <v>#N/A</v>
      </c>
      <c r="AX177" s="27">
        <f t="shared" si="23"/>
        <v>0.006595491202</v>
      </c>
      <c r="AY177" s="27">
        <f t="shared" si="24"/>
        <v>0.00706013689</v>
      </c>
    </row>
    <row r="178" ht="15.75" customHeight="1">
      <c r="Y178" s="24">
        <v>43313.0</v>
      </c>
      <c r="Z178" s="25">
        <v>-9.0E-4</v>
      </c>
      <c r="AA178" s="26">
        <f t="shared" si="1"/>
        <v>516.8799797</v>
      </c>
      <c r="AB178" s="25">
        <v>0.0057</v>
      </c>
      <c r="AC178" s="14">
        <f t="shared" si="2"/>
        <v>0</v>
      </c>
      <c r="AD178" s="27">
        <f t="shared" si="3"/>
        <v>0.008976683938</v>
      </c>
      <c r="AE178" s="28" t="str">
        <f t="shared" si="4"/>
        <v>#N/A</v>
      </c>
      <c r="AF178" s="27">
        <f t="shared" si="5"/>
        <v>0.06835071664</v>
      </c>
      <c r="AG178" s="27">
        <f t="shared" si="6"/>
        <v>0.1150556991</v>
      </c>
      <c r="AH178" s="28" t="str">
        <f t="shared" si="7"/>
        <v>#N/A</v>
      </c>
      <c r="AI178" s="27">
        <f t="shared" si="8"/>
        <v>0.001785548044</v>
      </c>
      <c r="AJ178" s="27">
        <f t="shared" si="9"/>
        <v>0.003284959222</v>
      </c>
      <c r="AK178" s="27">
        <f t="shared" si="10"/>
        <v>0.3736714649</v>
      </c>
      <c r="AL178" s="27">
        <f t="shared" si="11"/>
        <v>0.3837587893</v>
      </c>
      <c r="AM178" s="28" t="str">
        <f t="shared" si="12"/>
        <v>#N/A</v>
      </c>
      <c r="AN178" s="27">
        <f t="shared" si="13"/>
        <v>0.0086744068</v>
      </c>
      <c r="AO178" s="27">
        <f t="shared" si="14"/>
        <v>0.00576494839</v>
      </c>
      <c r="AP178" s="27">
        <f t="shared" si="15"/>
        <v>0.6927578792</v>
      </c>
      <c r="AQ178" s="27">
        <f t="shared" si="16"/>
        <v>0.6960076837</v>
      </c>
      <c r="AR178" s="28" t="str">
        <f t="shared" si="17"/>
        <v>#N/A</v>
      </c>
      <c r="AS178" s="27">
        <f t="shared" si="18"/>
        <v>0.007170977287</v>
      </c>
      <c r="AT178" s="27">
        <f t="shared" si="19"/>
        <v>0.006390229494</v>
      </c>
      <c r="AU178" s="27">
        <f t="shared" si="20"/>
        <v>1.713987891</v>
      </c>
      <c r="AV178" s="27">
        <f t="shared" si="21"/>
        <v>1.840106331</v>
      </c>
      <c r="AW178" s="28" t="str">
        <f t="shared" si="22"/>
        <v>#N/A</v>
      </c>
      <c r="AX178" s="27">
        <f t="shared" si="23"/>
        <v>0.006625502042</v>
      </c>
      <c r="AY178" s="27">
        <f t="shared" si="24"/>
        <v>0.00706013689</v>
      </c>
    </row>
    <row r="179" ht="15.75" customHeight="1">
      <c r="Y179" s="24">
        <v>43344.0</v>
      </c>
      <c r="Z179" s="25">
        <v>0.0048</v>
      </c>
      <c r="AA179" s="26">
        <f t="shared" si="1"/>
        <v>519.3093156</v>
      </c>
      <c r="AB179" s="25">
        <v>0.0047</v>
      </c>
      <c r="AC179" s="14">
        <f t="shared" si="2"/>
        <v>0</v>
      </c>
      <c r="AD179" s="27">
        <f t="shared" si="3"/>
        <v>0.008976683938</v>
      </c>
      <c r="AE179" s="28" t="str">
        <f t="shared" si="4"/>
        <v>#N/A</v>
      </c>
      <c r="AF179" s="27">
        <f t="shared" si="5"/>
        <v>0.06654607016</v>
      </c>
      <c r="AG179" s="27">
        <f t="shared" si="6"/>
        <v>0.1150556991</v>
      </c>
      <c r="AH179" s="28" t="str">
        <f t="shared" si="7"/>
        <v>#N/A</v>
      </c>
      <c r="AI179" s="27">
        <f t="shared" si="8"/>
        <v>0.001683070787</v>
      </c>
      <c r="AJ179" s="27">
        <f t="shared" si="9"/>
        <v>0.003284959222</v>
      </c>
      <c r="AK179" s="27">
        <f t="shared" si="10"/>
        <v>0.366335073</v>
      </c>
      <c r="AL179" s="27">
        <f t="shared" si="11"/>
        <v>0.3837587893</v>
      </c>
      <c r="AM179" s="28" t="str">
        <f t="shared" si="12"/>
        <v>#N/A</v>
      </c>
      <c r="AN179" s="27">
        <f t="shared" si="13"/>
        <v>0.008756428931</v>
      </c>
      <c r="AO179" s="27">
        <f t="shared" si="14"/>
        <v>0.00576494839</v>
      </c>
      <c r="AP179" s="27">
        <f t="shared" si="15"/>
        <v>0.690572591</v>
      </c>
      <c r="AQ179" s="27">
        <f t="shared" si="16"/>
        <v>0.6960076837</v>
      </c>
      <c r="AR179" s="28" t="str">
        <f t="shared" si="17"/>
        <v>#N/A</v>
      </c>
      <c r="AS179" s="27">
        <f t="shared" si="18"/>
        <v>0.007260842273</v>
      </c>
      <c r="AT179" s="27">
        <f t="shared" si="19"/>
        <v>0.006390229494</v>
      </c>
      <c r="AU179" s="27">
        <f t="shared" si="20"/>
        <v>1.702165748</v>
      </c>
      <c r="AV179" s="27">
        <f t="shared" si="21"/>
        <v>1.840106331</v>
      </c>
      <c r="AW179" s="28" t="str">
        <f t="shared" si="22"/>
        <v>#N/A</v>
      </c>
      <c r="AX179" s="27">
        <f t="shared" si="23"/>
        <v>0.006654791665</v>
      </c>
      <c r="AY179" s="27">
        <f t="shared" si="24"/>
        <v>0.00706013689</v>
      </c>
    </row>
    <row r="180" ht="15.75" customHeight="1">
      <c r="Y180" s="24">
        <v>43374.0</v>
      </c>
      <c r="Z180" s="25">
        <v>0.0045</v>
      </c>
      <c r="AA180" s="26">
        <f t="shared" si="1"/>
        <v>522.1135859</v>
      </c>
      <c r="AB180" s="25">
        <v>0.0054</v>
      </c>
      <c r="AC180" s="14">
        <f t="shared" si="2"/>
        <v>0</v>
      </c>
      <c r="AD180" s="27">
        <f t="shared" si="3"/>
        <v>0.008976683938</v>
      </c>
      <c r="AE180" s="28" t="str">
        <f t="shared" si="4"/>
        <v>#N/A</v>
      </c>
      <c r="AF180" s="27">
        <f t="shared" si="5"/>
        <v>0.06548630658</v>
      </c>
      <c r="AG180" s="27">
        <f t="shared" si="6"/>
        <v>0.1150556991</v>
      </c>
      <c r="AH180" s="28" t="str">
        <f t="shared" si="7"/>
        <v>#N/A</v>
      </c>
      <c r="AI180" s="27">
        <f t="shared" si="8"/>
        <v>0.001270647652</v>
      </c>
      <c r="AJ180" s="27">
        <f t="shared" si="9"/>
        <v>0.003284959222</v>
      </c>
      <c r="AK180" s="27">
        <f t="shared" si="10"/>
        <v>0.3576865274</v>
      </c>
      <c r="AL180" s="27">
        <f t="shared" si="11"/>
        <v>0.3837587893</v>
      </c>
      <c r="AM180" s="28" t="str">
        <f t="shared" si="12"/>
        <v>#N/A</v>
      </c>
      <c r="AN180" s="27">
        <f t="shared" si="13"/>
        <v>0.008935578964</v>
      </c>
      <c r="AO180" s="27">
        <f t="shared" si="14"/>
        <v>0.00576494839</v>
      </c>
      <c r="AP180" s="27">
        <f t="shared" si="15"/>
        <v>0.686711303</v>
      </c>
      <c r="AQ180" s="27">
        <f t="shared" si="16"/>
        <v>0.6960076837</v>
      </c>
      <c r="AR180" s="28" t="str">
        <f t="shared" si="17"/>
        <v>#N/A</v>
      </c>
      <c r="AS180" s="27">
        <f t="shared" si="18"/>
        <v>0.007446751083</v>
      </c>
      <c r="AT180" s="27">
        <f t="shared" si="19"/>
        <v>0.006390229494</v>
      </c>
      <c r="AU180" s="27">
        <f t="shared" si="20"/>
        <v>1.685327327</v>
      </c>
      <c r="AV180" s="27">
        <f t="shared" si="21"/>
        <v>1.840106331</v>
      </c>
      <c r="AW180" s="28" t="str">
        <f t="shared" si="22"/>
        <v>#N/A</v>
      </c>
      <c r="AX180" s="27">
        <f t="shared" si="23"/>
        <v>0.006697019907</v>
      </c>
      <c r="AY180" s="27">
        <f t="shared" si="24"/>
        <v>0.00706013689</v>
      </c>
    </row>
    <row r="181" ht="15.75" customHeight="1">
      <c r="Y181" s="24">
        <v>43405.0</v>
      </c>
      <c r="Z181" s="25">
        <v>-0.0021</v>
      </c>
      <c r="AA181" s="26">
        <f t="shared" si="1"/>
        <v>524.6719425</v>
      </c>
      <c r="AB181" s="25">
        <v>0.0049</v>
      </c>
      <c r="AC181" s="14">
        <f t="shared" si="2"/>
        <v>0</v>
      </c>
      <c r="AD181" s="27">
        <f t="shared" si="3"/>
        <v>0.008976683938</v>
      </c>
      <c r="AE181" s="28" t="str">
        <f t="shared" si="4"/>
        <v>#N/A</v>
      </c>
      <c r="AF181" s="27">
        <f t="shared" si="5"/>
        <v>0.06463874861</v>
      </c>
      <c r="AG181" s="27">
        <f t="shared" si="6"/>
        <v>0.1150556991</v>
      </c>
      <c r="AH181" s="28" t="str">
        <f t="shared" si="7"/>
        <v>#N/A</v>
      </c>
      <c r="AI181" s="27">
        <f t="shared" si="8"/>
        <v>0.00124754304</v>
      </c>
      <c r="AJ181" s="27">
        <f t="shared" si="9"/>
        <v>0.003284959222</v>
      </c>
      <c r="AK181" s="27">
        <f t="shared" si="10"/>
        <v>0.350032672</v>
      </c>
      <c r="AL181" s="27">
        <f t="shared" si="11"/>
        <v>0.3837587893</v>
      </c>
      <c r="AM181" s="28" t="str">
        <f t="shared" si="12"/>
        <v>#N/A</v>
      </c>
      <c r="AN181" s="27">
        <f t="shared" si="13"/>
        <v>0.008980120903</v>
      </c>
      <c r="AO181" s="27">
        <f t="shared" si="14"/>
        <v>0.00576494839</v>
      </c>
      <c r="AP181" s="27">
        <f t="shared" si="15"/>
        <v>0.6823606588</v>
      </c>
      <c r="AQ181" s="27">
        <f t="shared" si="16"/>
        <v>0.6960076837</v>
      </c>
      <c r="AR181" s="28" t="str">
        <f t="shared" si="17"/>
        <v>#N/A</v>
      </c>
      <c r="AS181" s="27">
        <f t="shared" si="18"/>
        <v>0.007589653975</v>
      </c>
      <c r="AT181" s="27">
        <f t="shared" si="19"/>
        <v>0.006390229494</v>
      </c>
      <c r="AU181" s="27">
        <f t="shared" si="20"/>
        <v>1.668605411</v>
      </c>
      <c r="AV181" s="27">
        <f t="shared" si="21"/>
        <v>1.840106331</v>
      </c>
      <c r="AW181" s="28" t="str">
        <f t="shared" si="22"/>
        <v>#N/A</v>
      </c>
      <c r="AX181" s="27">
        <f t="shared" si="23"/>
        <v>0.006667666872</v>
      </c>
      <c r="AY181" s="27">
        <f t="shared" si="24"/>
        <v>0.00706013689</v>
      </c>
    </row>
    <row r="182" ht="15.75" customHeight="1">
      <c r="Y182" s="24">
        <v>43435.0</v>
      </c>
      <c r="Z182" s="25">
        <v>0.0015</v>
      </c>
      <c r="AA182" s="26">
        <f t="shared" si="1"/>
        <v>527.242835</v>
      </c>
      <c r="AB182" s="25">
        <v>0.0049</v>
      </c>
      <c r="AC182" s="14">
        <f t="shared" si="2"/>
        <v>0</v>
      </c>
      <c r="AD182" s="27">
        <f t="shared" si="3"/>
        <v>0.008976683938</v>
      </c>
      <c r="AE182" s="28" t="str">
        <f t="shared" si="4"/>
        <v>#N/A</v>
      </c>
      <c r="AF182" s="36">
        <f t="shared" si="5"/>
        <v>0.06410928832</v>
      </c>
      <c r="AG182" s="27">
        <f t="shared" si="6"/>
        <v>0.1150556991</v>
      </c>
      <c r="AH182" s="37" t="str">
        <f t="shared" si="7"/>
        <v>#N/A</v>
      </c>
      <c r="AI182" s="36">
        <f t="shared" si="8"/>
        <v>0.001274576579</v>
      </c>
      <c r="AJ182" s="27">
        <f t="shared" si="9"/>
        <v>0.003284959222</v>
      </c>
      <c r="AK182" s="27">
        <f t="shared" si="10"/>
        <v>0.3424181991</v>
      </c>
      <c r="AL182" s="27">
        <f t="shared" si="11"/>
        <v>0.3837587893</v>
      </c>
      <c r="AM182" s="28" t="str">
        <f t="shared" si="12"/>
        <v>#N/A</v>
      </c>
      <c r="AN182" s="27">
        <f t="shared" si="13"/>
        <v>0.009098131676</v>
      </c>
      <c r="AO182" s="27">
        <f t="shared" si="14"/>
        <v>0.00576494839</v>
      </c>
      <c r="AP182" s="27">
        <f t="shared" si="15"/>
        <v>0.6786855586</v>
      </c>
      <c r="AQ182" s="27">
        <f t="shared" si="16"/>
        <v>0.6960076837</v>
      </c>
      <c r="AR182" s="28" t="str">
        <f t="shared" si="17"/>
        <v>#N/A</v>
      </c>
      <c r="AS182" s="27">
        <f t="shared" si="18"/>
        <v>0.007746719371</v>
      </c>
      <c r="AT182" s="27">
        <f t="shared" si="19"/>
        <v>0.006390229494</v>
      </c>
      <c r="AU182" s="27">
        <f t="shared" si="20"/>
        <v>1.655130275</v>
      </c>
      <c r="AV182" s="27">
        <f t="shared" si="21"/>
        <v>1.840106331</v>
      </c>
      <c r="AW182" s="28" t="str">
        <f t="shared" si="22"/>
        <v>#N/A</v>
      </c>
      <c r="AX182" s="27">
        <f t="shared" si="23"/>
        <v>0.006724788585</v>
      </c>
      <c r="AY182" s="27">
        <f t="shared" si="24"/>
        <v>0.00706013689</v>
      </c>
    </row>
    <row r="183" ht="15.75" customHeight="1">
      <c r="Y183" s="24">
        <v>43466.0</v>
      </c>
      <c r="Z183" s="25">
        <v>0.0032</v>
      </c>
      <c r="AA183" s="26">
        <f t="shared" si="1"/>
        <v>530.0899463</v>
      </c>
      <c r="AB183" s="25">
        <v>0.0054</v>
      </c>
      <c r="AC183" s="14">
        <f t="shared" si="2"/>
        <v>0</v>
      </c>
      <c r="AD183" s="27">
        <f t="shared" si="3"/>
        <v>0.008976683938</v>
      </c>
      <c r="AE183" s="28" t="str">
        <f t="shared" si="4"/>
        <v>#N/A</v>
      </c>
      <c r="AF183" s="27">
        <f t="shared" si="5"/>
        <v>0.0636860991</v>
      </c>
      <c r="AG183" s="27">
        <f t="shared" si="6"/>
        <v>0.1150556991</v>
      </c>
      <c r="AH183" s="28" t="str">
        <f t="shared" si="7"/>
        <v>#N/A</v>
      </c>
      <c r="AI183" s="27">
        <f t="shared" si="8"/>
        <v>0.001119659039</v>
      </c>
      <c r="AJ183" s="27">
        <f t="shared" si="9"/>
        <v>0.003284959222</v>
      </c>
      <c r="AK183" s="27">
        <f t="shared" si="10"/>
        <v>0.3335271336</v>
      </c>
      <c r="AL183" s="27">
        <f t="shared" si="11"/>
        <v>0.3837587893</v>
      </c>
      <c r="AM183" s="37" t="str">
        <f t="shared" si="12"/>
        <v>#N/A</v>
      </c>
      <c r="AN183" s="27">
        <f t="shared" si="13"/>
        <v>0.009066164202</v>
      </c>
      <c r="AO183" s="27">
        <f t="shared" si="14"/>
        <v>0.00576494839</v>
      </c>
      <c r="AP183" s="27">
        <f t="shared" si="15"/>
        <v>0.6738550484</v>
      </c>
      <c r="AQ183" s="27">
        <f t="shared" si="16"/>
        <v>0.6960076837</v>
      </c>
      <c r="AR183" s="28" t="str">
        <f t="shared" si="17"/>
        <v>#N/A</v>
      </c>
      <c r="AS183" s="27">
        <f t="shared" si="18"/>
        <v>0.007919842063</v>
      </c>
      <c r="AT183" s="27">
        <f t="shared" si="19"/>
        <v>0.006390229494</v>
      </c>
      <c r="AU183" s="27">
        <f t="shared" si="20"/>
        <v>1.638849187</v>
      </c>
      <c r="AV183" s="27">
        <f t="shared" si="21"/>
        <v>1.840106331</v>
      </c>
      <c r="AW183" s="28" t="str">
        <f t="shared" si="22"/>
        <v>#N/A</v>
      </c>
      <c r="AX183" s="27">
        <f t="shared" si="23"/>
        <v>0.00673841053</v>
      </c>
      <c r="AY183" s="27">
        <f t="shared" si="24"/>
        <v>0.00706013689</v>
      </c>
    </row>
    <row r="184" ht="15.75" customHeight="1">
      <c r="Y184" s="24">
        <v>43497.0</v>
      </c>
      <c r="Z184" s="25">
        <v>0.0043</v>
      </c>
      <c r="AA184" s="26">
        <f t="shared" si="1"/>
        <v>532.687387</v>
      </c>
      <c r="AB184" s="25">
        <v>0.0049</v>
      </c>
      <c r="AC184" s="14">
        <f t="shared" si="2"/>
        <v>0</v>
      </c>
      <c r="AD184" s="27">
        <f t="shared" si="3"/>
        <v>0.008976683938</v>
      </c>
      <c r="AE184" s="28" t="str">
        <f t="shared" si="4"/>
        <v>#N/A</v>
      </c>
      <c r="AF184" s="27">
        <f t="shared" si="5"/>
        <v>0.06400374377</v>
      </c>
      <c r="AG184" s="27">
        <f t="shared" si="6"/>
        <v>0.1150556991</v>
      </c>
      <c r="AH184" s="28" t="str">
        <f t="shared" si="7"/>
        <v>#N/A</v>
      </c>
      <c r="AI184" s="27">
        <f t="shared" si="8"/>
        <v>0.0009890307468</v>
      </c>
      <c r="AJ184" s="27">
        <f t="shared" si="9"/>
        <v>0.003284959222</v>
      </c>
      <c r="AK184" s="27">
        <f t="shared" si="10"/>
        <v>0.3267968135</v>
      </c>
      <c r="AL184" s="27">
        <f t="shared" si="11"/>
        <v>0.3837587893</v>
      </c>
      <c r="AM184" s="28" t="str">
        <f t="shared" si="12"/>
        <v>#N/A</v>
      </c>
      <c r="AN184" s="27">
        <f t="shared" si="13"/>
        <v>0.009068039112</v>
      </c>
      <c r="AO184" s="27">
        <f t="shared" si="14"/>
        <v>0.00576494839</v>
      </c>
      <c r="AP184" s="27">
        <f t="shared" si="15"/>
        <v>0.6688753131</v>
      </c>
      <c r="AQ184" s="27">
        <f t="shared" si="16"/>
        <v>0.6960076837</v>
      </c>
      <c r="AR184" s="28" t="str">
        <f t="shared" si="17"/>
        <v>#N/A</v>
      </c>
      <c r="AS184" s="27">
        <f t="shared" si="18"/>
        <v>0.00804974997</v>
      </c>
      <c r="AT184" s="27">
        <f t="shared" si="19"/>
        <v>0.006390229494</v>
      </c>
      <c r="AU184" s="27">
        <f t="shared" si="20"/>
        <v>1.625790749</v>
      </c>
      <c r="AV184" s="27">
        <f t="shared" si="21"/>
        <v>1.840106331</v>
      </c>
      <c r="AW184" s="28" t="str">
        <f t="shared" si="22"/>
        <v>#N/A</v>
      </c>
      <c r="AX184" s="27">
        <f t="shared" si="23"/>
        <v>0.006753358953</v>
      </c>
      <c r="AY184" s="27">
        <f t="shared" si="24"/>
        <v>0.00706013689</v>
      </c>
    </row>
    <row r="185" ht="15.75" customHeight="1">
      <c r="Y185" s="24">
        <v>43525.0</v>
      </c>
      <c r="Z185" s="25">
        <v>0.0075</v>
      </c>
      <c r="AA185" s="26">
        <f t="shared" si="1"/>
        <v>535.1910178</v>
      </c>
      <c r="AB185" s="25">
        <v>0.0047</v>
      </c>
      <c r="AC185" s="14">
        <f t="shared" si="2"/>
        <v>0</v>
      </c>
      <c r="AD185" s="27">
        <f t="shared" si="3"/>
        <v>0.008976683938</v>
      </c>
      <c r="AE185" s="28" t="str">
        <f t="shared" si="4"/>
        <v>#N/A</v>
      </c>
      <c r="AF185" s="27">
        <f t="shared" si="5"/>
        <v>0.06336870722</v>
      </c>
      <c r="AG185" s="27">
        <f t="shared" si="6"/>
        <v>0.1150556991</v>
      </c>
      <c r="AH185" s="28" t="str">
        <f t="shared" si="7"/>
        <v>#N/A</v>
      </c>
      <c r="AI185" s="27">
        <f t="shared" si="8"/>
        <v>0.001088785812</v>
      </c>
      <c r="AJ185" s="27">
        <f t="shared" si="9"/>
        <v>0.003284959222</v>
      </c>
      <c r="AK185" s="27">
        <f t="shared" si="10"/>
        <v>0.3200971465</v>
      </c>
      <c r="AL185" s="27">
        <f t="shared" si="11"/>
        <v>0.3837587893</v>
      </c>
      <c r="AM185" s="28" t="str">
        <f t="shared" si="12"/>
        <v>#N/A</v>
      </c>
      <c r="AN185" s="27">
        <f t="shared" si="13"/>
        <v>0.009138734934</v>
      </c>
      <c r="AO185" s="27">
        <f t="shared" si="14"/>
        <v>0.00576494839</v>
      </c>
      <c r="AP185" s="27">
        <f t="shared" si="15"/>
        <v>0.6640730324</v>
      </c>
      <c r="AQ185" s="27">
        <f t="shared" si="16"/>
        <v>0.6960076837</v>
      </c>
      <c r="AR185" s="28" t="str">
        <f t="shared" si="17"/>
        <v>#N/A</v>
      </c>
      <c r="AS185" s="27">
        <f t="shared" si="18"/>
        <v>0.00820942823</v>
      </c>
      <c r="AT185" s="27">
        <f t="shared" si="19"/>
        <v>0.006390229494</v>
      </c>
      <c r="AU185" s="27">
        <f t="shared" si="20"/>
        <v>1.616417574</v>
      </c>
      <c r="AV185" s="27">
        <f t="shared" si="21"/>
        <v>1.840106331</v>
      </c>
      <c r="AW185" s="28" t="str">
        <f t="shared" si="22"/>
        <v>#N/A</v>
      </c>
      <c r="AX185" s="27">
        <f t="shared" si="23"/>
        <v>0.006826295549</v>
      </c>
      <c r="AY185" s="27">
        <f t="shared" si="24"/>
        <v>0.00706013689</v>
      </c>
    </row>
    <row r="186" ht="15.75" customHeight="1">
      <c r="Y186" s="24">
        <v>43556.0</v>
      </c>
      <c r="Z186" s="25">
        <v>0.0057</v>
      </c>
      <c r="AA186" s="26">
        <f t="shared" si="1"/>
        <v>537.9740111</v>
      </c>
      <c r="AB186" s="25">
        <v>0.0052</v>
      </c>
      <c r="AC186" s="14">
        <f t="shared" si="2"/>
        <v>0</v>
      </c>
      <c r="AD186" s="27">
        <f t="shared" si="3"/>
        <v>0.008976683938</v>
      </c>
      <c r="AE186" s="28" t="str">
        <f t="shared" si="4"/>
        <v>#N/A</v>
      </c>
      <c r="AF186" s="27">
        <f t="shared" si="5"/>
        <v>0.06336870722</v>
      </c>
      <c r="AG186" s="27">
        <f t="shared" si="6"/>
        <v>0.1150556991</v>
      </c>
      <c r="AH186" s="28" t="str">
        <f t="shared" si="7"/>
        <v>#N/A</v>
      </c>
      <c r="AI186" s="27">
        <f t="shared" si="8"/>
        <v>0.001088785812</v>
      </c>
      <c r="AJ186" s="27">
        <f t="shared" si="9"/>
        <v>0.003284959222</v>
      </c>
      <c r="AK186" s="27">
        <f t="shared" si="10"/>
        <v>0.3110929251</v>
      </c>
      <c r="AL186" s="27">
        <f t="shared" si="11"/>
        <v>0.3837587893</v>
      </c>
      <c r="AM186" s="28" t="str">
        <f t="shared" si="12"/>
        <v>#N/A</v>
      </c>
      <c r="AN186" s="27">
        <f t="shared" si="13"/>
        <v>0.0090087365</v>
      </c>
      <c r="AO186" s="27">
        <f t="shared" si="14"/>
        <v>0.00576494839</v>
      </c>
      <c r="AP186" s="27">
        <f t="shared" si="15"/>
        <v>0.6592836202</v>
      </c>
      <c r="AQ186" s="27">
        <f t="shared" si="16"/>
        <v>0.6960076837</v>
      </c>
      <c r="AR186" s="28" t="str">
        <f t="shared" si="17"/>
        <v>#N/A</v>
      </c>
      <c r="AS186" s="27">
        <f t="shared" si="18"/>
        <v>0.008376745454</v>
      </c>
      <c r="AT186" s="27">
        <f t="shared" si="19"/>
        <v>0.006390229494</v>
      </c>
      <c r="AU186" s="27">
        <f t="shared" si="20"/>
        <v>1.603461164</v>
      </c>
      <c r="AV186" s="27">
        <f t="shared" si="21"/>
        <v>1.840106331</v>
      </c>
      <c r="AW186" s="28" t="str">
        <f t="shared" si="22"/>
        <v>#N/A</v>
      </c>
      <c r="AX186" s="27">
        <f t="shared" si="23"/>
        <v>0.006887205895</v>
      </c>
      <c r="AY186" s="27">
        <f t="shared" si="24"/>
        <v>0.00706013689</v>
      </c>
    </row>
    <row r="187" ht="15.75" customHeight="1">
      <c r="Y187" s="24">
        <v>43586.0</v>
      </c>
      <c r="Z187" s="25">
        <v>0.0013</v>
      </c>
      <c r="AA187" s="26">
        <f t="shared" si="1"/>
        <v>540.8790707</v>
      </c>
      <c r="AB187" s="25">
        <v>0.0054</v>
      </c>
      <c r="AC187" s="14">
        <f t="shared" si="2"/>
        <v>0</v>
      </c>
      <c r="AD187" s="27">
        <f t="shared" si="3"/>
        <v>0.008976683938</v>
      </c>
      <c r="AE187" s="28" t="str">
        <f t="shared" si="4"/>
        <v>#N/A</v>
      </c>
      <c r="AF187" s="27">
        <f t="shared" si="5"/>
        <v>0.06358028078</v>
      </c>
      <c r="AG187" s="27">
        <f t="shared" si="6"/>
        <v>0.1150556991</v>
      </c>
      <c r="AH187" s="28" t="str">
        <f t="shared" si="7"/>
        <v>#N/A</v>
      </c>
      <c r="AI187" s="27">
        <f t="shared" si="8"/>
        <v>0.001120064933</v>
      </c>
      <c r="AJ187" s="27">
        <f t="shared" si="9"/>
        <v>0.003284959222</v>
      </c>
      <c r="AK187" s="27">
        <f t="shared" si="10"/>
        <v>0.3042163368</v>
      </c>
      <c r="AL187" s="27">
        <f t="shared" si="11"/>
        <v>0.3837587893</v>
      </c>
      <c r="AM187" s="28" t="str">
        <f t="shared" si="12"/>
        <v>#N/A</v>
      </c>
      <c r="AN187" s="27">
        <f t="shared" si="13"/>
        <v>0.008934187948</v>
      </c>
      <c r="AO187" s="27">
        <f t="shared" si="14"/>
        <v>0.00576494839</v>
      </c>
      <c r="AP187" s="27">
        <f t="shared" si="15"/>
        <v>0.6543462557</v>
      </c>
      <c r="AQ187" s="27">
        <f t="shared" si="16"/>
        <v>0.6960076837</v>
      </c>
      <c r="AR187" s="28" t="str">
        <f t="shared" si="17"/>
        <v>#N/A</v>
      </c>
      <c r="AS187" s="27">
        <f t="shared" si="18"/>
        <v>0.008503500775</v>
      </c>
      <c r="AT187" s="27">
        <f t="shared" si="19"/>
        <v>0.006390229494</v>
      </c>
      <c r="AU187" s="27">
        <f t="shared" si="20"/>
        <v>1.595199486</v>
      </c>
      <c r="AV187" s="27">
        <f t="shared" si="21"/>
        <v>1.840106331</v>
      </c>
      <c r="AW187" s="28" t="str">
        <f t="shared" si="22"/>
        <v>#N/A</v>
      </c>
      <c r="AX187" s="27">
        <f t="shared" si="23"/>
        <v>0.006942931234</v>
      </c>
      <c r="AY187" s="27">
        <f t="shared" si="24"/>
        <v>0.00706013689</v>
      </c>
    </row>
    <row r="188" ht="15.75" customHeight="1">
      <c r="Y188" s="24">
        <v>43617.0</v>
      </c>
      <c r="Z188" s="25">
        <v>1.0E-4</v>
      </c>
      <c r="AA188" s="26">
        <f t="shared" si="1"/>
        <v>543.4212024</v>
      </c>
      <c r="AB188" s="25">
        <v>0.0047</v>
      </c>
      <c r="AC188" s="14">
        <f t="shared" si="2"/>
        <v>0</v>
      </c>
      <c r="AD188" s="27">
        <f t="shared" si="3"/>
        <v>0.008976683938</v>
      </c>
      <c r="AE188" s="28" t="str">
        <f t="shared" si="4"/>
        <v>#N/A</v>
      </c>
      <c r="AF188" s="27">
        <f t="shared" si="5"/>
        <v>0.06305124164</v>
      </c>
      <c r="AG188" s="27">
        <f t="shared" si="6"/>
        <v>0.1150556991</v>
      </c>
      <c r="AH188" s="28" t="str">
        <f t="shared" si="7"/>
        <v>#N/A</v>
      </c>
      <c r="AI188" s="27">
        <f t="shared" si="8"/>
        <v>0.001204159458</v>
      </c>
      <c r="AJ188" s="27">
        <f t="shared" si="9"/>
        <v>0.003284959222</v>
      </c>
      <c r="AK188" s="27">
        <f t="shared" si="10"/>
        <v>0.2968639156</v>
      </c>
      <c r="AL188" s="27">
        <f t="shared" si="11"/>
        <v>0.3837587893</v>
      </c>
      <c r="AM188" s="28" t="str">
        <f t="shared" si="12"/>
        <v>#N/A</v>
      </c>
      <c r="AN188" s="27">
        <f t="shared" si="13"/>
        <v>0.008730439361</v>
      </c>
      <c r="AO188" s="27">
        <f t="shared" si="14"/>
        <v>0.00576494839</v>
      </c>
      <c r="AP188" s="27">
        <f t="shared" si="15"/>
        <v>0.6490974871</v>
      </c>
      <c r="AQ188" s="27">
        <f t="shared" si="16"/>
        <v>0.6960076837</v>
      </c>
      <c r="AR188" s="28" t="str">
        <f t="shared" si="17"/>
        <v>#N/A</v>
      </c>
      <c r="AS188" s="27">
        <f t="shared" si="18"/>
        <v>0.008610114273</v>
      </c>
      <c r="AT188" s="27">
        <f t="shared" si="19"/>
        <v>0.006390229494</v>
      </c>
      <c r="AU188" s="27">
        <f t="shared" si="20"/>
        <v>1.589276137</v>
      </c>
      <c r="AV188" s="27">
        <f t="shared" si="21"/>
        <v>1.840106331</v>
      </c>
      <c r="AW188" s="28" t="str">
        <f t="shared" si="22"/>
        <v>#N/A</v>
      </c>
      <c r="AX188" s="27">
        <f t="shared" si="23"/>
        <v>0.006990247708</v>
      </c>
      <c r="AY188" s="27">
        <f t="shared" si="24"/>
        <v>0.00706013689</v>
      </c>
    </row>
    <row r="189" ht="15.75" customHeight="1">
      <c r="Y189" s="24">
        <v>43647.0</v>
      </c>
      <c r="Z189" s="25">
        <v>0.0019</v>
      </c>
      <c r="AA189" s="26">
        <f t="shared" si="1"/>
        <v>546.5187032</v>
      </c>
      <c r="AB189" s="25">
        <v>0.0057</v>
      </c>
      <c r="AC189" s="14">
        <f t="shared" si="2"/>
        <v>0</v>
      </c>
      <c r="AD189" s="27">
        <f t="shared" si="3"/>
        <v>0.008976683938</v>
      </c>
      <c r="AE189" s="28" t="str">
        <f t="shared" si="4"/>
        <v>#N/A</v>
      </c>
      <c r="AF189" s="27">
        <f t="shared" si="5"/>
        <v>0.06336844412</v>
      </c>
      <c r="AG189" s="27">
        <f t="shared" si="6"/>
        <v>0.1150556991</v>
      </c>
      <c r="AH189" s="28" t="str">
        <f t="shared" si="7"/>
        <v>#N/A</v>
      </c>
      <c r="AI189" s="27">
        <f t="shared" si="8"/>
        <v>0.001315640183</v>
      </c>
      <c r="AJ189" s="27">
        <f t="shared" si="9"/>
        <v>0.003284959222</v>
      </c>
      <c r="AK189" s="27">
        <f t="shared" si="10"/>
        <v>0.2880181652</v>
      </c>
      <c r="AL189" s="27">
        <f t="shared" si="11"/>
        <v>0.3837587893</v>
      </c>
      <c r="AM189" s="28" t="str">
        <f t="shared" si="12"/>
        <v>#N/A</v>
      </c>
      <c r="AN189" s="27">
        <f t="shared" si="13"/>
        <v>0.00845629098</v>
      </c>
      <c r="AO189" s="27">
        <f t="shared" si="14"/>
        <v>0.00576494839</v>
      </c>
      <c r="AP189" s="27">
        <f t="shared" si="15"/>
        <v>0.6433725901</v>
      </c>
      <c r="AQ189" s="27">
        <f t="shared" si="16"/>
        <v>0.6960076837</v>
      </c>
      <c r="AR189" s="28" t="str">
        <f t="shared" si="17"/>
        <v>#N/A</v>
      </c>
      <c r="AS189" s="27">
        <f t="shared" si="18"/>
        <v>0.008765456083</v>
      </c>
      <c r="AT189" s="27">
        <f t="shared" si="19"/>
        <v>0.006390229494</v>
      </c>
      <c r="AU189" s="27">
        <f t="shared" si="20"/>
        <v>1.582080134</v>
      </c>
      <c r="AV189" s="27">
        <f t="shared" si="21"/>
        <v>1.840106331</v>
      </c>
      <c r="AW189" s="28" t="str">
        <f t="shared" si="22"/>
        <v>#N/A</v>
      </c>
      <c r="AX189" s="27">
        <f t="shared" si="23"/>
        <v>0.007064578466</v>
      </c>
      <c r="AY189" s="27">
        <f t="shared" si="24"/>
        <v>0.00706013689</v>
      </c>
    </row>
    <row r="190" ht="15.75" customHeight="1">
      <c r="Y190" s="24">
        <v>43678.0</v>
      </c>
      <c r="Z190" s="25">
        <v>0.0011</v>
      </c>
      <c r="AA190" s="26">
        <f t="shared" si="1"/>
        <v>549.2512967</v>
      </c>
      <c r="AB190" s="25">
        <v>0.005</v>
      </c>
      <c r="AC190" s="14">
        <f t="shared" si="2"/>
        <v>0</v>
      </c>
      <c r="AD190" s="27">
        <f t="shared" si="3"/>
        <v>0.008976683938</v>
      </c>
      <c r="AE190" s="28" t="str">
        <f t="shared" si="4"/>
        <v>#N/A</v>
      </c>
      <c r="AF190" s="27">
        <f t="shared" si="5"/>
        <v>0.062628305</v>
      </c>
      <c r="AG190" s="27">
        <f t="shared" si="6"/>
        <v>0.1150556991</v>
      </c>
      <c r="AH190" s="28" t="str">
        <f t="shared" si="7"/>
        <v>#N/A</v>
      </c>
      <c r="AI190" s="27">
        <f t="shared" si="8"/>
        <v>0.0011642399</v>
      </c>
      <c r="AJ190" s="27">
        <f t="shared" si="9"/>
        <v>0.003284959222</v>
      </c>
      <c r="AK190" s="27">
        <f t="shared" si="10"/>
        <v>0.2811392234</v>
      </c>
      <c r="AL190" s="27">
        <f t="shared" si="11"/>
        <v>0.3837587893</v>
      </c>
      <c r="AM190" s="28" t="str">
        <f t="shared" si="12"/>
        <v>#N/A</v>
      </c>
      <c r="AN190" s="27">
        <f t="shared" si="13"/>
        <v>0.008140217617</v>
      </c>
      <c r="AO190" s="27">
        <f t="shared" si="14"/>
        <v>0.00576494839</v>
      </c>
      <c r="AP190" s="27">
        <f t="shared" si="15"/>
        <v>0.6373487357</v>
      </c>
      <c r="AQ190" s="27">
        <f t="shared" si="16"/>
        <v>0.6960076837</v>
      </c>
      <c r="AR190" s="28" t="str">
        <f t="shared" si="17"/>
        <v>#N/A</v>
      </c>
      <c r="AS190" s="27">
        <f t="shared" si="18"/>
        <v>0.008828403699</v>
      </c>
      <c r="AT190" s="27">
        <f t="shared" si="19"/>
        <v>0.006390229494</v>
      </c>
      <c r="AU190" s="27">
        <f t="shared" si="20"/>
        <v>1.576699733</v>
      </c>
      <c r="AV190" s="27">
        <f t="shared" si="21"/>
        <v>1.840106331</v>
      </c>
      <c r="AW190" s="28" t="str">
        <f t="shared" si="22"/>
        <v>#N/A</v>
      </c>
      <c r="AX190" s="27">
        <f t="shared" si="23"/>
        <v>0.007099849093</v>
      </c>
      <c r="AY190" s="27">
        <f t="shared" si="24"/>
        <v>0.00706013689</v>
      </c>
    </row>
    <row r="191" ht="15.75" customHeight="1">
      <c r="Y191" s="24">
        <v>43709.0</v>
      </c>
      <c r="Z191" s="25">
        <v>-4.0E-4</v>
      </c>
      <c r="AA191" s="26">
        <f t="shared" si="1"/>
        <v>551.7778527</v>
      </c>
      <c r="AB191" s="25">
        <v>0.0046</v>
      </c>
      <c r="AC191" s="14">
        <f t="shared" si="2"/>
        <v>0</v>
      </c>
      <c r="AD191" s="27">
        <f t="shared" si="3"/>
        <v>0.008976683938</v>
      </c>
      <c r="AE191" s="28" t="str">
        <f t="shared" si="4"/>
        <v>#N/A</v>
      </c>
      <c r="AF191" s="27">
        <f t="shared" si="5"/>
        <v>0.06252253927</v>
      </c>
      <c r="AG191" s="27">
        <f t="shared" si="6"/>
        <v>0.1150556991</v>
      </c>
      <c r="AH191" s="28" t="str">
        <f t="shared" si="7"/>
        <v>#N/A</v>
      </c>
      <c r="AI191" s="27">
        <f t="shared" si="8"/>
        <v>0.001203026487</v>
      </c>
      <c r="AJ191" s="27">
        <f t="shared" si="9"/>
        <v>0.003284959222</v>
      </c>
      <c r="AK191" s="27">
        <f t="shared" si="10"/>
        <v>0.2721518818</v>
      </c>
      <c r="AL191" s="27">
        <f t="shared" si="11"/>
        <v>0.3837587893</v>
      </c>
      <c r="AM191" s="28" t="str">
        <f t="shared" si="12"/>
        <v>#N/A</v>
      </c>
      <c r="AN191" s="27">
        <f t="shared" si="13"/>
        <v>0.007602004748</v>
      </c>
      <c r="AO191" s="27">
        <f t="shared" si="14"/>
        <v>0.00576494839</v>
      </c>
      <c r="AP191" s="27">
        <f t="shared" si="15"/>
        <v>0.6315045403</v>
      </c>
      <c r="AQ191" s="27">
        <f t="shared" si="16"/>
        <v>0.6960076837</v>
      </c>
      <c r="AR191" s="28" t="str">
        <f t="shared" si="17"/>
        <v>#N/A</v>
      </c>
      <c r="AS191" s="27">
        <f t="shared" si="18"/>
        <v>0.008945808601</v>
      </c>
      <c r="AT191" s="27">
        <f t="shared" si="19"/>
        <v>0.006390229494</v>
      </c>
      <c r="AU191" s="27">
        <f t="shared" si="20"/>
        <v>1.571837552</v>
      </c>
      <c r="AV191" s="27">
        <f t="shared" si="21"/>
        <v>1.840106331</v>
      </c>
      <c r="AW191" s="28" t="str">
        <f t="shared" si="22"/>
        <v>#N/A</v>
      </c>
      <c r="AX191" s="27">
        <f t="shared" si="23"/>
        <v>0.007152624247</v>
      </c>
      <c r="AY191" s="27">
        <f t="shared" si="24"/>
        <v>0.00706013689</v>
      </c>
    </row>
    <row r="192" ht="15.75" customHeight="1">
      <c r="Y192" s="24">
        <v>43739.0</v>
      </c>
      <c r="Z192" s="25">
        <v>0.001</v>
      </c>
      <c r="AA192" s="26">
        <f t="shared" si="1"/>
        <v>554.4263864</v>
      </c>
      <c r="AB192" s="25">
        <v>0.0048</v>
      </c>
      <c r="AC192" s="14">
        <f t="shared" si="2"/>
        <v>0</v>
      </c>
      <c r="AD192" s="27">
        <f t="shared" si="3"/>
        <v>0.008976683938</v>
      </c>
      <c r="AE192" s="28" t="str">
        <f t="shared" si="4"/>
        <v>#N/A</v>
      </c>
      <c r="AF192" s="27">
        <f t="shared" si="5"/>
        <v>0.06188844983</v>
      </c>
      <c r="AG192" s="27">
        <f t="shared" si="6"/>
        <v>0.1150556991</v>
      </c>
      <c r="AH192" s="28" t="str">
        <f t="shared" si="7"/>
        <v>#N/A</v>
      </c>
      <c r="AI192" s="27">
        <f t="shared" si="8"/>
        <v>0.001170858271</v>
      </c>
      <c r="AJ192" s="27">
        <f t="shared" si="9"/>
        <v>0.003284959222</v>
      </c>
      <c r="AK192" s="27">
        <f t="shared" si="10"/>
        <v>0.2639736726</v>
      </c>
      <c r="AL192" s="27">
        <f t="shared" si="11"/>
        <v>0.3837587893</v>
      </c>
      <c r="AM192" s="28" t="str">
        <f t="shared" si="12"/>
        <v>#N/A</v>
      </c>
      <c r="AN192" s="27">
        <f t="shared" si="13"/>
        <v>0.007232696922</v>
      </c>
      <c r="AO192" s="27">
        <f t="shared" si="14"/>
        <v>0.00576494839</v>
      </c>
      <c r="AP192" s="27">
        <f t="shared" si="15"/>
        <v>0.6243899517</v>
      </c>
      <c r="AQ192" s="27">
        <f t="shared" si="16"/>
        <v>0.6960076837</v>
      </c>
      <c r="AR192" s="28" t="str">
        <f t="shared" si="17"/>
        <v>#N/A</v>
      </c>
      <c r="AS192" s="27">
        <f t="shared" si="18"/>
        <v>0.009080676074</v>
      </c>
      <c r="AT192" s="27">
        <f t="shared" si="19"/>
        <v>0.006390229494</v>
      </c>
      <c r="AU192" s="27">
        <f t="shared" si="20"/>
        <v>1.565962861</v>
      </c>
      <c r="AV192" s="27">
        <f t="shared" si="21"/>
        <v>1.840106331</v>
      </c>
      <c r="AW192" s="28" t="str">
        <f t="shared" si="22"/>
        <v>#N/A</v>
      </c>
      <c r="AX192" s="27">
        <f t="shared" si="23"/>
        <v>0.007221856997</v>
      </c>
      <c r="AY192" s="27">
        <f t="shared" si="24"/>
        <v>0.00706013689</v>
      </c>
    </row>
    <row r="193" ht="15.75" customHeight="1">
      <c r="Y193" s="24">
        <v>43770.0</v>
      </c>
      <c r="Z193" s="40">
        <v>0.0051</v>
      </c>
      <c r="AA193" s="26">
        <f t="shared" si="1"/>
        <v>556.5332066</v>
      </c>
      <c r="AB193" s="41">
        <v>0.0038</v>
      </c>
      <c r="AC193" s="14">
        <f t="shared" si="2"/>
        <v>0</v>
      </c>
      <c r="AD193" s="27">
        <f t="shared" si="3"/>
        <v>0.008976683938</v>
      </c>
      <c r="AE193" s="28" t="str">
        <f t="shared" si="4"/>
        <v>#N/A</v>
      </c>
      <c r="AF193" s="27"/>
      <c r="AG193" s="27"/>
      <c r="AH193" s="28"/>
      <c r="AI193" s="27"/>
      <c r="AJ193" s="27"/>
      <c r="AK193" s="27"/>
      <c r="AL193" s="27"/>
      <c r="AM193" s="28"/>
      <c r="AN193" s="27"/>
      <c r="AO193" s="27"/>
      <c r="AP193" s="27"/>
      <c r="AQ193" s="27"/>
      <c r="AR193" s="28"/>
      <c r="AS193" s="27"/>
      <c r="AT193" s="27"/>
      <c r="AU193" s="27"/>
      <c r="AV193" s="27"/>
      <c r="AW193" s="28"/>
      <c r="AX193" s="27"/>
      <c r="AY193" s="27"/>
    </row>
    <row r="194" ht="15.75" customHeight="1">
      <c r="Y194" s="24">
        <v>43800.0</v>
      </c>
      <c r="Z194" s="40">
        <v>0.0114999997840641</v>
      </c>
      <c r="AA194" s="26">
        <f t="shared" si="1"/>
        <v>558.5923795</v>
      </c>
      <c r="AB194" s="41">
        <v>0.0037</v>
      </c>
      <c r="AC194" s="14">
        <f t="shared" si="2"/>
        <v>0</v>
      </c>
      <c r="AD194" s="27">
        <f t="shared" si="3"/>
        <v>0.008976683938</v>
      </c>
      <c r="AE194" s="28" t="str">
        <f t="shared" si="4"/>
        <v>#N/A</v>
      </c>
      <c r="AF194" s="36"/>
      <c r="AG194" s="27"/>
      <c r="AH194" s="37"/>
      <c r="AI194" s="36"/>
      <c r="AJ194" s="27"/>
      <c r="AK194" s="27"/>
      <c r="AL194" s="27"/>
      <c r="AM194" s="28"/>
      <c r="AN194" s="27"/>
      <c r="AO194" s="27"/>
      <c r="AP194" s="27"/>
      <c r="AQ194" s="27"/>
      <c r="AR194" s="28"/>
      <c r="AS194" s="27"/>
      <c r="AT194" s="27"/>
      <c r="AU194" s="27"/>
      <c r="AV194" s="27"/>
      <c r="AW194" s="28"/>
      <c r="AX194" s="27"/>
      <c r="AY194" s="27"/>
    </row>
    <row r="195" ht="15.75" customHeight="1">
      <c r="Y195" s="24">
        <v>43831.0</v>
      </c>
      <c r="Z195" s="40">
        <v>0.0021000000979257</v>
      </c>
      <c r="AA195" s="26">
        <f t="shared" si="1"/>
        <v>560.7150306</v>
      </c>
      <c r="AB195" s="41">
        <v>0.0038</v>
      </c>
      <c r="AC195" s="14">
        <f t="shared" si="2"/>
        <v>0</v>
      </c>
      <c r="AD195" s="27">
        <f t="shared" si="3"/>
        <v>0.008976683938</v>
      </c>
      <c r="AE195" s="28" t="str">
        <f t="shared" si="4"/>
        <v>#N/A</v>
      </c>
      <c r="AF195" s="27"/>
      <c r="AG195" s="27"/>
      <c r="AH195" s="28"/>
      <c r="AI195" s="27"/>
      <c r="AJ195" s="27"/>
      <c r="AK195" s="27"/>
      <c r="AL195" s="27"/>
      <c r="AM195" s="37"/>
      <c r="AN195" s="27"/>
      <c r="AO195" s="27"/>
      <c r="AP195" s="27"/>
      <c r="AQ195" s="27"/>
      <c r="AR195" s="28"/>
      <c r="AS195" s="27"/>
      <c r="AT195" s="27"/>
      <c r="AU195" s="27"/>
      <c r="AV195" s="27"/>
      <c r="AW195" s="28"/>
      <c r="AX195" s="27"/>
      <c r="AY195" s="27"/>
    </row>
    <row r="196" ht="15.75" customHeight="1">
      <c r="Y196" s="24"/>
      <c r="Z196" s="25"/>
      <c r="AA196" s="26"/>
      <c r="AB196" s="25"/>
      <c r="AC196" s="14"/>
      <c r="AD196" s="27"/>
      <c r="AE196" s="28"/>
      <c r="AF196" s="27"/>
      <c r="AG196" s="27"/>
      <c r="AH196" s="28"/>
      <c r="AI196" s="27"/>
      <c r="AJ196" s="27"/>
      <c r="AK196" s="27"/>
      <c r="AL196" s="27"/>
      <c r="AM196" s="28"/>
      <c r="AN196" s="27"/>
      <c r="AO196" s="27"/>
      <c r="AP196" s="27"/>
      <c r="AQ196" s="27"/>
      <c r="AR196" s="28"/>
      <c r="AS196" s="27"/>
      <c r="AT196" s="27"/>
      <c r="AU196" s="27"/>
      <c r="AV196" s="27"/>
      <c r="AW196" s="28"/>
      <c r="AX196" s="27"/>
      <c r="AY196" s="27"/>
    </row>
    <row r="197" ht="15.75" customHeight="1">
      <c r="Y197" s="24"/>
      <c r="Z197" s="25"/>
      <c r="AA197" s="26"/>
      <c r="AB197" s="25"/>
      <c r="AC197" s="14"/>
      <c r="AD197" s="27"/>
      <c r="AE197" s="28"/>
      <c r="AF197" s="27"/>
      <c r="AG197" s="27"/>
      <c r="AH197" s="28"/>
      <c r="AI197" s="27"/>
      <c r="AJ197" s="27"/>
      <c r="AK197" s="27"/>
      <c r="AL197" s="27"/>
      <c r="AM197" s="28"/>
      <c r="AN197" s="27"/>
      <c r="AO197" s="27"/>
      <c r="AP197" s="27"/>
      <c r="AQ197" s="27"/>
      <c r="AR197" s="28"/>
      <c r="AS197" s="27"/>
      <c r="AT197" s="27"/>
      <c r="AU197" s="27"/>
      <c r="AV197" s="27"/>
      <c r="AW197" s="28"/>
      <c r="AX197" s="27"/>
      <c r="AY197" s="27"/>
    </row>
    <row r="198" ht="15.75" customHeight="1">
      <c r="Y198" s="24"/>
      <c r="Z198" s="25"/>
      <c r="AA198" s="26"/>
      <c r="AB198" s="25"/>
      <c r="AC198" s="14"/>
      <c r="AD198" s="27"/>
      <c r="AE198" s="28"/>
      <c r="AF198" s="27"/>
      <c r="AG198" s="27"/>
      <c r="AH198" s="28"/>
      <c r="AI198" s="27"/>
      <c r="AJ198" s="27"/>
      <c r="AK198" s="27"/>
      <c r="AL198" s="27"/>
      <c r="AM198" s="28"/>
      <c r="AN198" s="27"/>
      <c r="AO198" s="27"/>
      <c r="AP198" s="27"/>
      <c r="AQ198" s="27"/>
      <c r="AR198" s="28"/>
      <c r="AS198" s="27"/>
      <c r="AT198" s="27"/>
      <c r="AU198" s="27"/>
      <c r="AV198" s="27"/>
      <c r="AW198" s="28"/>
      <c r="AX198" s="27"/>
      <c r="AY198" s="27"/>
    </row>
    <row r="199" ht="15.75" customHeight="1">
      <c r="Y199" s="24"/>
      <c r="Z199" s="25"/>
      <c r="AA199" s="26"/>
      <c r="AB199" s="25"/>
      <c r="AC199" s="14"/>
      <c r="AD199" s="27"/>
      <c r="AE199" s="28"/>
      <c r="AF199" s="27"/>
      <c r="AG199" s="27"/>
      <c r="AH199" s="28"/>
      <c r="AI199" s="27"/>
      <c r="AJ199" s="27"/>
      <c r="AK199" s="27"/>
      <c r="AL199" s="27"/>
      <c r="AM199" s="28"/>
      <c r="AN199" s="27"/>
      <c r="AO199" s="27"/>
      <c r="AP199" s="27"/>
      <c r="AQ199" s="27"/>
      <c r="AR199" s="28"/>
      <c r="AS199" s="27"/>
      <c r="AT199" s="27"/>
      <c r="AU199" s="27"/>
      <c r="AV199" s="27"/>
      <c r="AW199" s="28"/>
      <c r="AX199" s="27"/>
      <c r="AY199" s="27"/>
    </row>
    <row r="200" ht="15.75" customHeight="1">
      <c r="Y200" s="24"/>
      <c r="Z200" s="25"/>
      <c r="AA200" s="26"/>
      <c r="AB200" s="25"/>
      <c r="AC200" s="14"/>
      <c r="AD200" s="27"/>
      <c r="AE200" s="28"/>
      <c r="AF200" s="27"/>
      <c r="AG200" s="27"/>
      <c r="AH200" s="28"/>
      <c r="AI200" s="27"/>
      <c r="AJ200" s="27"/>
      <c r="AK200" s="27"/>
      <c r="AL200" s="27"/>
      <c r="AM200" s="28"/>
      <c r="AN200" s="27"/>
      <c r="AO200" s="27"/>
      <c r="AP200" s="27"/>
      <c r="AQ200" s="27"/>
      <c r="AR200" s="28"/>
      <c r="AS200" s="27"/>
      <c r="AT200" s="27"/>
      <c r="AU200" s="27"/>
      <c r="AV200" s="27"/>
      <c r="AW200" s="28"/>
      <c r="AX200" s="27"/>
      <c r="AY200" s="27"/>
    </row>
    <row r="201" ht="15.75" customHeight="1">
      <c r="Y201" s="24"/>
      <c r="Z201" s="25"/>
      <c r="AA201" s="26"/>
      <c r="AB201" s="25"/>
      <c r="AC201" s="14"/>
      <c r="AD201" s="27"/>
      <c r="AE201" s="28"/>
      <c r="AF201" s="27"/>
      <c r="AG201" s="27"/>
      <c r="AH201" s="28"/>
      <c r="AI201" s="27"/>
      <c r="AJ201" s="27"/>
      <c r="AK201" s="27"/>
      <c r="AL201" s="27"/>
      <c r="AM201" s="28"/>
      <c r="AN201" s="27"/>
      <c r="AO201" s="27"/>
      <c r="AP201" s="27"/>
      <c r="AQ201" s="27"/>
      <c r="AR201" s="28"/>
      <c r="AS201" s="27"/>
      <c r="AT201" s="27"/>
      <c r="AU201" s="27"/>
      <c r="AV201" s="27"/>
      <c r="AW201" s="28"/>
      <c r="AX201" s="27"/>
      <c r="AY201" s="27"/>
    </row>
    <row r="202" ht="15.75" customHeight="1">
      <c r="Y202" s="24"/>
      <c r="Z202" s="25"/>
      <c r="AA202" s="26"/>
      <c r="AB202" s="25"/>
      <c r="AC202" s="14"/>
      <c r="AD202" s="27"/>
      <c r="AE202" s="28"/>
      <c r="AF202" s="27"/>
      <c r="AG202" s="27"/>
      <c r="AH202" s="28"/>
      <c r="AI202" s="27"/>
      <c r="AJ202" s="27"/>
      <c r="AK202" s="27"/>
      <c r="AL202" s="27"/>
      <c r="AM202" s="28"/>
      <c r="AN202" s="27"/>
      <c r="AO202" s="27"/>
      <c r="AP202" s="27"/>
      <c r="AQ202" s="27"/>
      <c r="AR202" s="28"/>
      <c r="AS202" s="27"/>
      <c r="AT202" s="27"/>
      <c r="AU202" s="27"/>
      <c r="AV202" s="27"/>
      <c r="AW202" s="28"/>
      <c r="AX202" s="27"/>
      <c r="AY202" s="27"/>
    </row>
    <row r="203" ht="15.75" customHeight="1">
      <c r="Y203" s="24"/>
      <c r="Z203" s="25"/>
      <c r="AA203" s="26"/>
      <c r="AB203" s="25"/>
      <c r="AC203" s="14"/>
      <c r="AD203" s="27"/>
      <c r="AE203" s="28"/>
      <c r="AF203" s="27"/>
      <c r="AG203" s="27"/>
      <c r="AH203" s="28"/>
      <c r="AI203" s="27"/>
      <c r="AJ203" s="27"/>
      <c r="AK203" s="27"/>
      <c r="AL203" s="27"/>
      <c r="AM203" s="28"/>
      <c r="AN203" s="27"/>
      <c r="AO203" s="27"/>
      <c r="AP203" s="27"/>
      <c r="AQ203" s="27"/>
      <c r="AR203" s="28"/>
      <c r="AS203" s="27"/>
      <c r="AT203" s="27"/>
      <c r="AU203" s="27"/>
      <c r="AV203" s="27"/>
      <c r="AW203" s="28"/>
      <c r="AX203" s="27"/>
      <c r="AY203" s="27"/>
    </row>
    <row r="204" ht="15.75" customHeight="1">
      <c r="Y204" s="24"/>
      <c r="Z204" s="25"/>
      <c r="AA204" s="26"/>
      <c r="AB204" s="25"/>
      <c r="AC204" s="14"/>
      <c r="AD204" s="27"/>
      <c r="AE204" s="28"/>
      <c r="AF204" s="27"/>
      <c r="AG204" s="27"/>
      <c r="AH204" s="28"/>
      <c r="AI204" s="27"/>
      <c r="AJ204" s="27"/>
      <c r="AK204" s="27"/>
      <c r="AL204" s="27"/>
      <c r="AM204" s="28"/>
      <c r="AN204" s="27"/>
      <c r="AO204" s="27"/>
      <c r="AP204" s="27"/>
      <c r="AQ204" s="27"/>
      <c r="AR204" s="28"/>
      <c r="AS204" s="27"/>
      <c r="AT204" s="27"/>
      <c r="AU204" s="27"/>
      <c r="AV204" s="27"/>
      <c r="AW204" s="28"/>
      <c r="AX204" s="27"/>
      <c r="AY204" s="27"/>
    </row>
    <row r="205" ht="15.75" customHeight="1">
      <c r="Y205" s="24"/>
      <c r="Z205" s="25"/>
      <c r="AA205" s="26"/>
      <c r="AB205" s="25"/>
      <c r="AC205" s="14"/>
      <c r="AD205" s="27"/>
      <c r="AE205" s="28"/>
      <c r="AF205" s="27"/>
      <c r="AG205" s="27"/>
      <c r="AH205" s="28"/>
      <c r="AI205" s="27"/>
      <c r="AJ205" s="27"/>
      <c r="AK205" s="27"/>
      <c r="AL205" s="27"/>
      <c r="AM205" s="28"/>
      <c r="AN205" s="27"/>
      <c r="AO205" s="27"/>
      <c r="AP205" s="27"/>
      <c r="AQ205" s="27"/>
      <c r="AR205" s="28"/>
      <c r="AS205" s="27"/>
      <c r="AT205" s="27"/>
      <c r="AU205" s="27"/>
      <c r="AV205" s="27"/>
      <c r="AW205" s="28"/>
      <c r="AX205" s="27"/>
      <c r="AY205" s="27"/>
    </row>
    <row r="206" ht="15.75" customHeight="1">
      <c r="Y206" s="24"/>
      <c r="Z206" s="25"/>
      <c r="AA206" s="26"/>
      <c r="AB206" s="25"/>
      <c r="AC206" s="14"/>
      <c r="AD206" s="27"/>
      <c r="AE206" s="37"/>
      <c r="AF206" s="36"/>
      <c r="AG206" s="27"/>
      <c r="AH206" s="37"/>
      <c r="AI206" s="36"/>
      <c r="AJ206" s="27"/>
      <c r="AK206" s="27"/>
      <c r="AL206" s="27"/>
      <c r="AM206" s="28"/>
      <c r="AN206" s="27"/>
      <c r="AO206" s="27"/>
      <c r="AP206" s="27"/>
      <c r="AQ206" s="27"/>
      <c r="AR206" s="28"/>
      <c r="AS206" s="27"/>
      <c r="AT206" s="27"/>
      <c r="AU206" s="27"/>
      <c r="AV206" s="27"/>
      <c r="AW206" s="28"/>
      <c r="AX206" s="27"/>
      <c r="AY206" s="27"/>
    </row>
    <row r="207" ht="15.75" customHeight="1">
      <c r="Y207" s="24"/>
      <c r="Z207" s="25"/>
      <c r="AA207" s="26"/>
      <c r="AB207" s="25"/>
      <c r="AC207" s="14"/>
      <c r="AD207" s="27"/>
      <c r="AE207" s="28"/>
      <c r="AF207" s="27"/>
      <c r="AG207" s="27"/>
      <c r="AH207" s="28"/>
      <c r="AI207" s="27"/>
      <c r="AJ207" s="27"/>
      <c r="AK207" s="27"/>
      <c r="AL207" s="27"/>
      <c r="AM207" s="37"/>
      <c r="AN207" s="27"/>
      <c r="AO207" s="27"/>
      <c r="AP207" s="27"/>
      <c r="AQ207" s="27"/>
      <c r="AR207" s="28"/>
      <c r="AS207" s="27"/>
      <c r="AT207" s="27"/>
      <c r="AU207" s="27"/>
      <c r="AV207" s="27"/>
      <c r="AW207" s="28"/>
      <c r="AX207" s="27"/>
      <c r="AY207" s="27"/>
    </row>
    <row r="208" ht="15.75" customHeight="1">
      <c r="Y208" s="24"/>
      <c r="Z208" s="25"/>
      <c r="AA208" s="26"/>
      <c r="AB208" s="25"/>
      <c r="AC208" s="14"/>
      <c r="AD208" s="27"/>
      <c r="AE208" s="28"/>
      <c r="AF208" s="27"/>
      <c r="AG208" s="27"/>
      <c r="AH208" s="28"/>
      <c r="AI208" s="27"/>
      <c r="AJ208" s="27"/>
      <c r="AK208" s="27"/>
      <c r="AL208" s="27"/>
      <c r="AM208" s="28"/>
      <c r="AN208" s="27"/>
      <c r="AO208" s="27"/>
      <c r="AP208" s="27"/>
      <c r="AQ208" s="27"/>
      <c r="AR208" s="28"/>
      <c r="AS208" s="27"/>
      <c r="AT208" s="27"/>
      <c r="AU208" s="27"/>
      <c r="AV208" s="27"/>
      <c r="AW208" s="28"/>
      <c r="AX208" s="27"/>
      <c r="AY208" s="27"/>
    </row>
    <row r="209" ht="15.75" customHeight="1">
      <c r="Y209" s="24"/>
      <c r="Z209" s="25"/>
      <c r="AA209" s="26"/>
      <c r="AB209" s="25"/>
      <c r="AC209" s="14"/>
      <c r="AD209" s="27"/>
      <c r="AE209" s="28"/>
      <c r="AF209" s="27"/>
      <c r="AG209" s="27"/>
      <c r="AH209" s="28"/>
      <c r="AI209" s="27"/>
      <c r="AJ209" s="27"/>
      <c r="AK209" s="27"/>
      <c r="AL209" s="27"/>
      <c r="AM209" s="28"/>
      <c r="AN209" s="27"/>
      <c r="AO209" s="27"/>
      <c r="AP209" s="27"/>
      <c r="AQ209" s="27"/>
      <c r="AR209" s="28"/>
      <c r="AS209" s="27"/>
      <c r="AT209" s="27"/>
      <c r="AU209" s="27"/>
      <c r="AV209" s="27"/>
      <c r="AW209" s="28"/>
      <c r="AX209" s="27"/>
      <c r="AY209" s="27"/>
    </row>
    <row r="210" ht="15.75" customHeight="1">
      <c r="Y210" s="24"/>
      <c r="Z210" s="25"/>
      <c r="AA210" s="26"/>
      <c r="AB210" s="25"/>
      <c r="AC210" s="14"/>
      <c r="AD210" s="27"/>
      <c r="AE210" s="28"/>
      <c r="AF210" s="27"/>
      <c r="AG210" s="27"/>
      <c r="AH210" s="28"/>
      <c r="AI210" s="27"/>
      <c r="AJ210" s="27"/>
      <c r="AK210" s="27"/>
      <c r="AL210" s="27"/>
      <c r="AM210" s="28"/>
      <c r="AN210" s="27"/>
      <c r="AO210" s="27"/>
      <c r="AP210" s="27"/>
      <c r="AQ210" s="27"/>
      <c r="AR210" s="28"/>
      <c r="AS210" s="27"/>
      <c r="AT210" s="27"/>
      <c r="AU210" s="27"/>
      <c r="AV210" s="27"/>
      <c r="AW210" s="28"/>
      <c r="AX210" s="27"/>
      <c r="AY210" s="27"/>
    </row>
    <row r="211" ht="15.75" customHeight="1">
      <c r="Y211" s="24"/>
      <c r="Z211" s="25"/>
      <c r="AA211" s="26"/>
      <c r="AB211" s="25"/>
      <c r="AC211" s="14"/>
      <c r="AD211" s="27"/>
      <c r="AE211" s="28"/>
      <c r="AF211" s="27"/>
      <c r="AG211" s="27"/>
      <c r="AH211" s="28"/>
      <c r="AI211" s="27"/>
      <c r="AJ211" s="27"/>
      <c r="AK211" s="27"/>
      <c r="AL211" s="27"/>
      <c r="AM211" s="28"/>
      <c r="AN211" s="27"/>
      <c r="AO211" s="27"/>
      <c r="AP211" s="27"/>
      <c r="AQ211" s="27"/>
      <c r="AR211" s="28"/>
      <c r="AS211" s="27"/>
      <c r="AT211" s="27"/>
      <c r="AU211" s="27"/>
      <c r="AV211" s="27"/>
      <c r="AW211" s="28"/>
      <c r="AX211" s="27"/>
      <c r="AY211" s="27"/>
    </row>
    <row r="212" ht="15.75" customHeight="1">
      <c r="Y212" s="24"/>
      <c r="Z212" s="25"/>
      <c r="AA212" s="26"/>
      <c r="AB212" s="25"/>
      <c r="AC212" s="14"/>
      <c r="AD212" s="27"/>
      <c r="AE212" s="28"/>
      <c r="AF212" s="27"/>
      <c r="AG212" s="27"/>
      <c r="AH212" s="28"/>
      <c r="AI212" s="27"/>
      <c r="AJ212" s="27"/>
      <c r="AK212" s="27"/>
      <c r="AL212" s="27"/>
      <c r="AM212" s="28"/>
      <c r="AN212" s="27"/>
      <c r="AO212" s="27"/>
      <c r="AP212" s="27"/>
      <c r="AQ212" s="27"/>
      <c r="AR212" s="28"/>
      <c r="AS212" s="27"/>
      <c r="AT212" s="27"/>
      <c r="AU212" s="27"/>
      <c r="AV212" s="27"/>
      <c r="AW212" s="28"/>
      <c r="AX212" s="27"/>
      <c r="AY212" s="27"/>
    </row>
    <row r="213" ht="15.75" customHeight="1">
      <c r="Y213" s="24"/>
      <c r="Z213" s="25"/>
      <c r="AA213" s="26"/>
      <c r="AB213" s="25"/>
      <c r="AC213" s="14"/>
      <c r="AD213" s="27"/>
      <c r="AE213" s="28"/>
      <c r="AF213" s="27"/>
      <c r="AG213" s="27"/>
      <c r="AH213" s="28"/>
      <c r="AI213" s="27"/>
      <c r="AJ213" s="27"/>
      <c r="AK213" s="27"/>
      <c r="AL213" s="27"/>
      <c r="AM213" s="28"/>
      <c r="AN213" s="27"/>
      <c r="AO213" s="27"/>
      <c r="AP213" s="27"/>
      <c r="AQ213" s="27"/>
      <c r="AR213" s="28"/>
      <c r="AS213" s="27"/>
      <c r="AT213" s="27"/>
      <c r="AU213" s="27"/>
      <c r="AV213" s="27"/>
      <c r="AW213" s="28"/>
      <c r="AX213" s="27"/>
      <c r="AY213" s="27"/>
    </row>
    <row r="214" ht="15.75" customHeight="1">
      <c r="Y214" s="24"/>
      <c r="Z214" s="25"/>
      <c r="AA214" s="26"/>
      <c r="AB214" s="25"/>
      <c r="AC214" s="14"/>
      <c r="AD214" s="27"/>
      <c r="AE214" s="28"/>
      <c r="AF214" s="27"/>
      <c r="AG214" s="27"/>
      <c r="AH214" s="28"/>
      <c r="AI214" s="27"/>
      <c r="AJ214" s="27"/>
      <c r="AK214" s="27"/>
      <c r="AL214" s="27"/>
      <c r="AM214" s="28"/>
      <c r="AN214" s="27"/>
      <c r="AO214" s="27"/>
      <c r="AP214" s="27"/>
      <c r="AQ214" s="27"/>
      <c r="AR214" s="28"/>
      <c r="AS214" s="27"/>
      <c r="AT214" s="27"/>
      <c r="AU214" s="27"/>
      <c r="AV214" s="27"/>
      <c r="AW214" s="28"/>
      <c r="AX214" s="27"/>
      <c r="AY214" s="27"/>
    </row>
    <row r="215" ht="15.75" customHeight="1">
      <c r="Y215" s="24"/>
      <c r="Z215" s="25"/>
      <c r="AA215" s="26"/>
      <c r="AB215" s="25"/>
      <c r="AC215" s="14"/>
      <c r="AD215" s="27"/>
      <c r="AE215" s="28"/>
      <c r="AF215" s="27"/>
      <c r="AG215" s="27"/>
      <c r="AH215" s="28"/>
      <c r="AI215" s="27"/>
      <c r="AJ215" s="27"/>
      <c r="AK215" s="27"/>
      <c r="AL215" s="27"/>
      <c r="AM215" s="28"/>
      <c r="AN215" s="27"/>
      <c r="AO215" s="27"/>
      <c r="AP215" s="27"/>
      <c r="AQ215" s="27"/>
      <c r="AR215" s="28"/>
      <c r="AS215" s="27"/>
      <c r="AT215" s="27"/>
      <c r="AU215" s="27"/>
      <c r="AV215" s="27"/>
      <c r="AW215" s="28"/>
      <c r="AX215" s="27"/>
      <c r="AY215" s="27"/>
    </row>
    <row r="216" ht="15.75" customHeight="1">
      <c r="Y216" s="24"/>
      <c r="Z216" s="25"/>
      <c r="AA216" s="26"/>
      <c r="AB216" s="25"/>
      <c r="AC216" s="14"/>
      <c r="AD216" s="27"/>
      <c r="AE216" s="28"/>
      <c r="AF216" s="27"/>
      <c r="AG216" s="27"/>
      <c r="AH216" s="28"/>
      <c r="AI216" s="27"/>
      <c r="AJ216" s="27"/>
      <c r="AK216" s="27"/>
      <c r="AL216" s="27"/>
      <c r="AM216" s="28"/>
      <c r="AN216" s="27"/>
      <c r="AO216" s="27"/>
      <c r="AP216" s="27"/>
      <c r="AQ216" s="27"/>
      <c r="AR216" s="28"/>
      <c r="AS216" s="27"/>
      <c r="AT216" s="27"/>
      <c r="AU216" s="27"/>
      <c r="AV216" s="27"/>
      <c r="AW216" s="28"/>
      <c r="AX216" s="27"/>
      <c r="AY216" s="27"/>
    </row>
    <row r="217" ht="15.75" customHeight="1">
      <c r="Y217" s="24"/>
      <c r="Z217" s="25"/>
      <c r="AA217" s="26"/>
      <c r="AB217" s="25"/>
      <c r="AC217" s="14"/>
      <c r="AD217" s="27"/>
      <c r="AE217" s="28"/>
      <c r="AF217" s="27"/>
      <c r="AG217" s="27"/>
      <c r="AH217" s="28"/>
      <c r="AI217" s="27"/>
      <c r="AJ217" s="27"/>
      <c r="AK217" s="27"/>
      <c r="AL217" s="27"/>
      <c r="AM217" s="28"/>
      <c r="AN217" s="27"/>
      <c r="AO217" s="27"/>
      <c r="AP217" s="27"/>
      <c r="AQ217" s="27"/>
      <c r="AR217" s="28"/>
      <c r="AS217" s="27"/>
      <c r="AT217" s="27"/>
      <c r="AU217" s="27"/>
      <c r="AV217" s="27"/>
      <c r="AW217" s="28"/>
      <c r="AX217" s="27"/>
      <c r="AY217" s="27"/>
    </row>
    <row r="218" ht="15.75" customHeight="1">
      <c r="Y218" s="24"/>
      <c r="Z218" s="25"/>
      <c r="AA218" s="26"/>
      <c r="AB218" s="25"/>
      <c r="AC218" s="14"/>
      <c r="AD218" s="27"/>
      <c r="AE218" s="37"/>
      <c r="AF218" s="36"/>
      <c r="AG218" s="27"/>
      <c r="AH218" s="37"/>
      <c r="AI218" s="36"/>
      <c r="AJ218" s="27"/>
      <c r="AK218" s="27"/>
      <c r="AL218" s="27"/>
      <c r="AM218" s="28"/>
      <c r="AN218" s="27"/>
      <c r="AO218" s="27"/>
      <c r="AP218" s="27"/>
      <c r="AQ218" s="27"/>
      <c r="AR218" s="28"/>
      <c r="AS218" s="27"/>
      <c r="AT218" s="27"/>
      <c r="AU218" s="27"/>
      <c r="AV218" s="27"/>
      <c r="AW218" s="28"/>
      <c r="AX218" s="27"/>
      <c r="AY218" s="27"/>
    </row>
    <row r="219" ht="15.75" customHeight="1">
      <c r="Y219" s="24"/>
      <c r="Z219" s="25"/>
      <c r="AA219" s="26"/>
      <c r="AB219" s="25"/>
      <c r="AC219" s="14"/>
      <c r="AD219" s="27"/>
      <c r="AE219" s="28"/>
      <c r="AF219" s="27"/>
      <c r="AG219" s="27"/>
      <c r="AH219" s="28"/>
      <c r="AI219" s="27"/>
      <c r="AJ219" s="27"/>
      <c r="AK219" s="27"/>
      <c r="AL219" s="27"/>
      <c r="AM219" s="37"/>
      <c r="AN219" s="27"/>
      <c r="AO219" s="27"/>
      <c r="AP219" s="27"/>
      <c r="AQ219" s="27"/>
      <c r="AR219" s="28"/>
      <c r="AS219" s="27"/>
      <c r="AT219" s="27"/>
      <c r="AU219" s="27"/>
      <c r="AV219" s="27"/>
      <c r="AW219" s="28"/>
      <c r="AX219" s="27"/>
      <c r="AY219" s="27"/>
    </row>
    <row r="220" ht="15.75" customHeight="1">
      <c r="Y220" s="24"/>
      <c r="Z220" s="25"/>
      <c r="AA220" s="26"/>
      <c r="AB220" s="25"/>
      <c r="AC220" s="14"/>
      <c r="AD220" s="27"/>
      <c r="AE220" s="28"/>
      <c r="AF220" s="27"/>
      <c r="AG220" s="27"/>
      <c r="AH220" s="28"/>
      <c r="AI220" s="27"/>
      <c r="AJ220" s="27"/>
      <c r="AK220" s="27"/>
      <c r="AL220" s="27"/>
      <c r="AM220" s="28"/>
      <c r="AN220" s="27"/>
      <c r="AO220" s="27"/>
      <c r="AP220" s="27"/>
      <c r="AQ220" s="27"/>
      <c r="AR220" s="28"/>
      <c r="AS220" s="27"/>
      <c r="AT220" s="27"/>
      <c r="AU220" s="27"/>
      <c r="AV220" s="27"/>
      <c r="AW220" s="28"/>
      <c r="AX220" s="27"/>
      <c r="AY220" s="27"/>
    </row>
    <row r="221" ht="15.75" customHeight="1">
      <c r="Y221" s="24"/>
      <c r="Z221" s="25"/>
      <c r="AA221" s="26"/>
      <c r="AB221" s="25"/>
      <c r="AC221" s="14"/>
      <c r="AD221" s="27"/>
      <c r="AE221" s="28"/>
      <c r="AF221" s="27"/>
      <c r="AG221" s="27"/>
      <c r="AH221" s="28"/>
      <c r="AI221" s="27"/>
      <c r="AJ221" s="27"/>
      <c r="AK221" s="27"/>
      <c r="AL221" s="27"/>
      <c r="AM221" s="28"/>
      <c r="AN221" s="27"/>
      <c r="AO221" s="27"/>
      <c r="AP221" s="27"/>
      <c r="AQ221" s="27"/>
      <c r="AR221" s="28"/>
      <c r="AS221" s="27"/>
      <c r="AT221" s="27"/>
      <c r="AU221" s="27"/>
      <c r="AV221" s="27"/>
      <c r="AW221" s="28"/>
      <c r="AX221" s="27"/>
      <c r="AY221" s="27"/>
    </row>
    <row r="222" ht="15.75" customHeight="1">
      <c r="Y222" s="24"/>
      <c r="Z222" s="25"/>
      <c r="AA222" s="26"/>
      <c r="AB222" s="25"/>
      <c r="AC222" s="14"/>
      <c r="AD222" s="27"/>
      <c r="AE222" s="28"/>
      <c r="AF222" s="27"/>
      <c r="AG222" s="27"/>
      <c r="AH222" s="28"/>
      <c r="AI222" s="27"/>
      <c r="AJ222" s="27"/>
      <c r="AK222" s="27"/>
      <c r="AL222" s="27"/>
      <c r="AM222" s="28"/>
      <c r="AN222" s="27"/>
      <c r="AO222" s="27"/>
      <c r="AP222" s="27"/>
      <c r="AQ222" s="27"/>
      <c r="AR222" s="28"/>
      <c r="AS222" s="27"/>
      <c r="AT222" s="27"/>
      <c r="AU222" s="27"/>
      <c r="AV222" s="27"/>
      <c r="AW222" s="28"/>
      <c r="AX222" s="27"/>
      <c r="AY222" s="27"/>
    </row>
    <row r="223" ht="15.75" customHeight="1">
      <c r="Y223" s="24"/>
      <c r="Z223" s="25"/>
      <c r="AA223" s="26"/>
      <c r="AB223" s="25"/>
      <c r="AC223" s="14"/>
      <c r="AD223" s="27"/>
      <c r="AE223" s="28"/>
      <c r="AF223" s="27"/>
      <c r="AG223" s="27"/>
      <c r="AH223" s="28"/>
      <c r="AI223" s="27"/>
      <c r="AJ223" s="27"/>
      <c r="AK223" s="27"/>
      <c r="AL223" s="27"/>
      <c r="AM223" s="28"/>
      <c r="AN223" s="27"/>
      <c r="AO223" s="27"/>
      <c r="AP223" s="27"/>
      <c r="AQ223" s="27"/>
      <c r="AR223" s="28"/>
      <c r="AS223" s="27"/>
      <c r="AT223" s="27"/>
      <c r="AU223" s="27"/>
      <c r="AV223" s="27"/>
      <c r="AW223" s="28"/>
      <c r="AX223" s="27"/>
      <c r="AY223" s="27"/>
    </row>
    <row r="224" ht="15.75" customHeight="1">
      <c r="Y224" s="24"/>
      <c r="Z224" s="25"/>
      <c r="AA224" s="26"/>
      <c r="AB224" s="25"/>
      <c r="AC224" s="14"/>
      <c r="AD224" s="27"/>
      <c r="AE224" s="28"/>
      <c r="AF224" s="27"/>
      <c r="AG224" s="27"/>
      <c r="AH224" s="28"/>
      <c r="AI224" s="27"/>
      <c r="AJ224" s="27"/>
      <c r="AK224" s="27"/>
      <c r="AL224" s="27"/>
      <c r="AM224" s="28"/>
      <c r="AN224" s="27"/>
      <c r="AO224" s="27"/>
      <c r="AP224" s="27"/>
      <c r="AQ224" s="27"/>
      <c r="AR224" s="28"/>
      <c r="AS224" s="27"/>
      <c r="AT224" s="27"/>
      <c r="AU224" s="27"/>
      <c r="AV224" s="27"/>
      <c r="AW224" s="28"/>
      <c r="AX224" s="27"/>
      <c r="AY224" s="27"/>
    </row>
    <row r="225" ht="15.75" customHeight="1">
      <c r="Y225" s="24"/>
      <c r="Z225" s="25"/>
      <c r="AA225" s="26"/>
      <c r="AB225" s="25"/>
      <c r="AC225" s="14"/>
      <c r="AD225" s="27"/>
      <c r="AE225" s="28"/>
      <c r="AF225" s="27"/>
      <c r="AG225" s="27"/>
      <c r="AH225" s="28"/>
      <c r="AI225" s="27"/>
      <c r="AJ225" s="27"/>
      <c r="AK225" s="27"/>
      <c r="AL225" s="27"/>
      <c r="AM225" s="28"/>
      <c r="AN225" s="27"/>
      <c r="AO225" s="27"/>
      <c r="AP225" s="27"/>
      <c r="AQ225" s="27"/>
      <c r="AR225" s="28"/>
      <c r="AS225" s="27"/>
      <c r="AT225" s="27"/>
      <c r="AU225" s="27"/>
      <c r="AV225" s="27"/>
      <c r="AW225" s="28"/>
      <c r="AX225" s="27"/>
      <c r="AY225" s="27"/>
    </row>
    <row r="226" ht="15.75" customHeight="1">
      <c r="Y226" s="24"/>
      <c r="Z226" s="25"/>
      <c r="AA226" s="26"/>
      <c r="AB226" s="25"/>
      <c r="AC226" s="14"/>
      <c r="AD226" s="27"/>
      <c r="AE226" s="28"/>
      <c r="AF226" s="27"/>
      <c r="AG226" s="27"/>
      <c r="AH226" s="28"/>
      <c r="AI226" s="27"/>
      <c r="AJ226" s="27"/>
      <c r="AK226" s="27"/>
      <c r="AL226" s="27"/>
      <c r="AM226" s="28"/>
      <c r="AN226" s="27"/>
      <c r="AO226" s="27"/>
      <c r="AP226" s="27"/>
      <c r="AQ226" s="27"/>
      <c r="AR226" s="28"/>
      <c r="AS226" s="27"/>
      <c r="AT226" s="27"/>
      <c r="AU226" s="27"/>
      <c r="AV226" s="27"/>
      <c r="AW226" s="28"/>
      <c r="AX226" s="27"/>
      <c r="AY226" s="27"/>
    </row>
    <row r="227" ht="15.75" customHeight="1">
      <c r="Y227" s="24"/>
      <c r="Z227" s="25"/>
      <c r="AA227" s="26"/>
      <c r="AB227" s="25"/>
      <c r="AC227" s="14"/>
      <c r="AD227" s="27"/>
      <c r="AE227" s="28"/>
      <c r="AF227" s="27"/>
      <c r="AG227" s="27"/>
      <c r="AH227" s="28"/>
      <c r="AI227" s="27"/>
      <c r="AJ227" s="27"/>
      <c r="AK227" s="27"/>
      <c r="AL227" s="27"/>
      <c r="AM227" s="28"/>
      <c r="AN227" s="27"/>
      <c r="AO227" s="27"/>
      <c r="AP227" s="27"/>
      <c r="AQ227" s="27"/>
      <c r="AR227" s="28"/>
      <c r="AS227" s="27"/>
      <c r="AT227" s="27"/>
      <c r="AU227" s="27"/>
      <c r="AV227" s="27"/>
      <c r="AW227" s="28"/>
      <c r="AX227" s="27"/>
      <c r="AY227" s="27"/>
    </row>
    <row r="228" ht="15.75" customHeight="1">
      <c r="Y228" s="24"/>
      <c r="Z228" s="25"/>
      <c r="AA228" s="26"/>
      <c r="AB228" s="25"/>
      <c r="AC228" s="14"/>
      <c r="AD228" s="27"/>
      <c r="AE228" s="28"/>
      <c r="AF228" s="27"/>
      <c r="AG228" s="27"/>
      <c r="AH228" s="28"/>
      <c r="AI228" s="27"/>
      <c r="AJ228" s="27"/>
      <c r="AK228" s="27"/>
      <c r="AL228" s="27"/>
      <c r="AM228" s="28"/>
      <c r="AN228" s="27"/>
      <c r="AO228" s="27"/>
      <c r="AP228" s="27"/>
      <c r="AQ228" s="27"/>
      <c r="AR228" s="28"/>
      <c r="AS228" s="27"/>
      <c r="AT228" s="27"/>
      <c r="AU228" s="27"/>
      <c r="AV228" s="27"/>
      <c r="AW228" s="28"/>
      <c r="AX228" s="27"/>
      <c r="AY228" s="27"/>
    </row>
    <row r="229" ht="15.75" customHeight="1">
      <c r="Y229" s="24"/>
      <c r="Z229" s="25"/>
      <c r="AA229" s="26"/>
      <c r="AB229" s="25"/>
      <c r="AC229" s="14"/>
      <c r="AD229" s="27"/>
      <c r="AE229" s="28"/>
      <c r="AF229" s="27"/>
      <c r="AG229" s="27"/>
      <c r="AH229" s="28"/>
      <c r="AI229" s="27"/>
      <c r="AJ229" s="27"/>
      <c r="AK229" s="27"/>
      <c r="AL229" s="27"/>
      <c r="AM229" s="28"/>
      <c r="AN229" s="27"/>
      <c r="AO229" s="27"/>
      <c r="AP229" s="27"/>
      <c r="AQ229" s="27"/>
      <c r="AR229" s="28"/>
      <c r="AS229" s="27"/>
      <c r="AT229" s="27"/>
      <c r="AU229" s="27"/>
      <c r="AV229" s="27"/>
      <c r="AW229" s="28"/>
      <c r="AX229" s="27"/>
      <c r="AY229" s="27"/>
    </row>
    <row r="230" ht="15.75" customHeight="1">
      <c r="Y230" s="24"/>
      <c r="Z230" s="25"/>
      <c r="AA230" s="26"/>
      <c r="AB230" s="25"/>
      <c r="AC230" s="14"/>
      <c r="AD230" s="27"/>
      <c r="AE230" s="37"/>
      <c r="AF230" s="36"/>
      <c r="AG230" s="27"/>
      <c r="AH230" s="37"/>
      <c r="AI230" s="36"/>
      <c r="AJ230" s="27"/>
      <c r="AK230" s="27"/>
      <c r="AL230" s="27"/>
      <c r="AM230" s="28"/>
      <c r="AN230" s="27"/>
      <c r="AO230" s="27"/>
      <c r="AP230" s="27"/>
      <c r="AQ230" s="27"/>
      <c r="AR230" s="28"/>
      <c r="AS230" s="27"/>
      <c r="AT230" s="27"/>
      <c r="AU230" s="27"/>
      <c r="AV230" s="27"/>
      <c r="AW230" s="28"/>
      <c r="AX230" s="27"/>
      <c r="AY230" s="27"/>
    </row>
    <row r="231" ht="15.75" customHeight="1">
      <c r="Y231" s="24"/>
      <c r="Z231" s="25"/>
      <c r="AA231" s="26"/>
      <c r="AB231" s="25"/>
      <c r="AC231" s="14"/>
      <c r="AD231" s="27"/>
      <c r="AE231" s="28"/>
      <c r="AF231" s="27"/>
      <c r="AG231" s="27"/>
      <c r="AH231" s="28"/>
      <c r="AI231" s="27"/>
      <c r="AJ231" s="27"/>
      <c r="AK231" s="27"/>
      <c r="AL231" s="27"/>
      <c r="AM231" s="37"/>
      <c r="AN231" s="27"/>
      <c r="AO231" s="27"/>
      <c r="AP231" s="27"/>
      <c r="AQ231" s="27"/>
      <c r="AR231" s="28"/>
      <c r="AS231" s="27"/>
      <c r="AT231" s="27"/>
      <c r="AU231" s="27"/>
      <c r="AV231" s="27"/>
      <c r="AW231" s="28"/>
      <c r="AX231" s="27"/>
      <c r="AY231" s="27"/>
    </row>
    <row r="232" ht="15.75" customHeight="1">
      <c r="Y232" s="24"/>
      <c r="Z232" s="25"/>
      <c r="AA232" s="26"/>
      <c r="AB232" s="25"/>
      <c r="AC232" s="14"/>
      <c r="AD232" s="27"/>
      <c r="AE232" s="28"/>
      <c r="AF232" s="27"/>
      <c r="AG232" s="27"/>
      <c r="AH232" s="28"/>
      <c r="AI232" s="27"/>
      <c r="AJ232" s="27"/>
      <c r="AK232" s="27"/>
      <c r="AL232" s="27"/>
      <c r="AM232" s="28"/>
      <c r="AN232" s="27"/>
      <c r="AO232" s="27"/>
      <c r="AP232" s="27"/>
      <c r="AQ232" s="27"/>
      <c r="AR232" s="28"/>
      <c r="AS232" s="27"/>
      <c r="AT232" s="27"/>
      <c r="AU232" s="27"/>
      <c r="AV232" s="27"/>
      <c r="AW232" s="28"/>
      <c r="AX232" s="27"/>
      <c r="AY232" s="27"/>
    </row>
    <row r="233" ht="15.75" customHeight="1">
      <c r="Y233" s="24"/>
      <c r="Z233" s="25"/>
      <c r="AA233" s="26"/>
      <c r="AB233" s="25"/>
      <c r="AC233" s="14"/>
      <c r="AD233" s="27"/>
      <c r="AE233" s="28"/>
      <c r="AF233" s="27"/>
      <c r="AG233" s="27"/>
      <c r="AH233" s="28"/>
      <c r="AI233" s="27"/>
      <c r="AJ233" s="27"/>
      <c r="AK233" s="27"/>
      <c r="AL233" s="27"/>
      <c r="AM233" s="28"/>
      <c r="AN233" s="27"/>
      <c r="AO233" s="27"/>
      <c r="AP233" s="27"/>
      <c r="AQ233" s="27"/>
      <c r="AR233" s="28"/>
      <c r="AS233" s="27"/>
      <c r="AT233" s="27"/>
      <c r="AU233" s="27"/>
      <c r="AV233" s="27"/>
      <c r="AW233" s="28"/>
      <c r="AX233" s="27"/>
      <c r="AY233" s="27"/>
    </row>
    <row r="234" ht="15.75" customHeight="1">
      <c r="Y234" s="24"/>
      <c r="Z234" s="25"/>
      <c r="AA234" s="26"/>
      <c r="AB234" s="25"/>
      <c r="AC234" s="14"/>
      <c r="AD234" s="27"/>
      <c r="AE234" s="28"/>
      <c r="AF234" s="27"/>
      <c r="AG234" s="27"/>
      <c r="AH234" s="28"/>
      <c r="AI234" s="27"/>
      <c r="AJ234" s="27"/>
      <c r="AK234" s="27"/>
      <c r="AL234" s="27"/>
      <c r="AM234" s="28"/>
      <c r="AN234" s="27"/>
      <c r="AO234" s="27"/>
      <c r="AP234" s="27"/>
      <c r="AQ234" s="27"/>
      <c r="AR234" s="28"/>
      <c r="AS234" s="27"/>
      <c r="AT234" s="27"/>
      <c r="AU234" s="27"/>
      <c r="AV234" s="27"/>
      <c r="AW234" s="28"/>
      <c r="AX234" s="27"/>
      <c r="AY234" s="27"/>
    </row>
    <row r="235" ht="15.75" customHeight="1">
      <c r="Y235" s="24"/>
      <c r="Z235" s="25"/>
      <c r="AA235" s="26"/>
      <c r="AB235" s="25"/>
      <c r="AC235" s="14"/>
      <c r="AD235" s="27"/>
      <c r="AE235" s="28"/>
      <c r="AF235" s="27"/>
      <c r="AG235" s="27"/>
      <c r="AH235" s="28"/>
      <c r="AI235" s="27"/>
      <c r="AJ235" s="27"/>
      <c r="AK235" s="27"/>
      <c r="AL235" s="27"/>
      <c r="AM235" s="28"/>
      <c r="AN235" s="27"/>
      <c r="AO235" s="27"/>
      <c r="AP235" s="27"/>
      <c r="AQ235" s="27"/>
      <c r="AR235" s="28"/>
      <c r="AS235" s="27"/>
      <c r="AT235" s="27"/>
      <c r="AU235" s="27"/>
      <c r="AV235" s="27"/>
      <c r="AW235" s="28"/>
      <c r="AX235" s="27"/>
      <c r="AY235" s="27"/>
    </row>
    <row r="236" ht="15.75" customHeight="1">
      <c r="Y236" s="24"/>
      <c r="Z236" s="25"/>
      <c r="AA236" s="26"/>
      <c r="AB236" s="25"/>
      <c r="AC236" s="14"/>
      <c r="AD236" s="27"/>
      <c r="AE236" s="28"/>
      <c r="AF236" s="27"/>
      <c r="AG236" s="27"/>
      <c r="AH236" s="28"/>
      <c r="AI236" s="27"/>
      <c r="AJ236" s="27"/>
      <c r="AK236" s="27"/>
      <c r="AL236" s="27"/>
      <c r="AM236" s="28"/>
      <c r="AN236" s="27"/>
      <c r="AO236" s="27"/>
      <c r="AP236" s="27"/>
      <c r="AQ236" s="27"/>
      <c r="AR236" s="28"/>
      <c r="AS236" s="27"/>
      <c r="AT236" s="27"/>
      <c r="AU236" s="27"/>
      <c r="AV236" s="27"/>
      <c r="AW236" s="28"/>
      <c r="AX236" s="27"/>
      <c r="AY236" s="27"/>
    </row>
    <row r="237" ht="15.75" customHeight="1">
      <c r="Y237" s="24"/>
      <c r="Z237" s="25"/>
      <c r="AA237" s="26"/>
      <c r="AB237" s="25"/>
      <c r="AC237" s="14"/>
      <c r="AD237" s="27"/>
      <c r="AE237" s="28"/>
      <c r="AF237" s="27"/>
      <c r="AG237" s="27"/>
      <c r="AH237" s="28"/>
      <c r="AI237" s="27"/>
      <c r="AJ237" s="27"/>
      <c r="AK237" s="27"/>
      <c r="AL237" s="27"/>
      <c r="AM237" s="28"/>
      <c r="AN237" s="27"/>
      <c r="AO237" s="27"/>
      <c r="AP237" s="27"/>
      <c r="AQ237" s="27"/>
      <c r="AR237" s="28"/>
      <c r="AS237" s="27"/>
      <c r="AT237" s="27"/>
      <c r="AU237" s="27"/>
      <c r="AV237" s="27"/>
      <c r="AW237" s="28"/>
      <c r="AX237" s="27"/>
      <c r="AY237" s="27"/>
    </row>
    <row r="238" ht="15.75" customHeight="1">
      <c r="Y238" s="24"/>
      <c r="Z238" s="25"/>
      <c r="AA238" s="26"/>
      <c r="AB238" s="25"/>
      <c r="AC238" s="14"/>
      <c r="AD238" s="27"/>
      <c r="AE238" s="28"/>
      <c r="AF238" s="27"/>
      <c r="AG238" s="27"/>
      <c r="AH238" s="28"/>
      <c r="AI238" s="27"/>
      <c r="AJ238" s="27"/>
      <c r="AK238" s="27"/>
      <c r="AL238" s="27"/>
      <c r="AM238" s="28"/>
      <c r="AN238" s="27"/>
      <c r="AO238" s="27"/>
      <c r="AP238" s="27"/>
      <c r="AQ238" s="27"/>
      <c r="AR238" s="28"/>
      <c r="AS238" s="27"/>
      <c r="AT238" s="27"/>
      <c r="AU238" s="27"/>
      <c r="AV238" s="27"/>
      <c r="AW238" s="28"/>
      <c r="AX238" s="27"/>
      <c r="AY238" s="27"/>
    </row>
    <row r="239" ht="15.75" customHeight="1">
      <c r="Y239" s="24"/>
      <c r="Z239" s="25"/>
      <c r="AA239" s="26"/>
      <c r="AB239" s="25"/>
      <c r="AC239" s="14"/>
      <c r="AD239" s="27"/>
      <c r="AE239" s="28"/>
      <c r="AF239" s="27"/>
      <c r="AG239" s="27"/>
      <c r="AH239" s="28"/>
      <c r="AI239" s="27"/>
      <c r="AJ239" s="27"/>
      <c r="AK239" s="27"/>
      <c r="AL239" s="27"/>
      <c r="AM239" s="28"/>
      <c r="AN239" s="27"/>
      <c r="AO239" s="27"/>
      <c r="AP239" s="27"/>
      <c r="AQ239" s="27"/>
      <c r="AR239" s="28"/>
      <c r="AS239" s="27"/>
      <c r="AT239" s="27"/>
      <c r="AU239" s="27"/>
      <c r="AV239" s="27"/>
      <c r="AW239" s="28"/>
      <c r="AX239" s="27"/>
      <c r="AY239" s="27"/>
    </row>
    <row r="240" ht="15.75" customHeight="1">
      <c r="Y240" s="24"/>
      <c r="Z240" s="25"/>
      <c r="AA240" s="26"/>
      <c r="AB240" s="25"/>
      <c r="AC240" s="14"/>
      <c r="AD240" s="27"/>
      <c r="AE240" s="28"/>
      <c r="AF240" s="27"/>
      <c r="AG240" s="27"/>
      <c r="AH240" s="28"/>
      <c r="AI240" s="27"/>
      <c r="AJ240" s="27"/>
      <c r="AK240" s="27"/>
      <c r="AL240" s="27"/>
      <c r="AM240" s="28"/>
      <c r="AN240" s="27"/>
      <c r="AO240" s="27"/>
      <c r="AP240" s="27"/>
      <c r="AQ240" s="27"/>
      <c r="AR240" s="28"/>
      <c r="AS240" s="27"/>
      <c r="AT240" s="27"/>
      <c r="AU240" s="27"/>
      <c r="AV240" s="27"/>
      <c r="AW240" s="28"/>
      <c r="AX240" s="27"/>
      <c r="AY240" s="27"/>
    </row>
    <row r="241" ht="15.75" customHeight="1">
      <c r="Y241" s="24"/>
      <c r="Z241" s="25"/>
      <c r="AA241" s="26"/>
      <c r="AB241" s="25"/>
      <c r="AC241" s="14"/>
      <c r="AD241" s="27"/>
      <c r="AE241" s="28"/>
      <c r="AF241" s="27"/>
      <c r="AG241" s="27"/>
      <c r="AH241" s="28"/>
      <c r="AI241" s="27"/>
      <c r="AJ241" s="27"/>
      <c r="AK241" s="27"/>
      <c r="AL241" s="27"/>
      <c r="AM241" s="28"/>
      <c r="AN241" s="27"/>
      <c r="AO241" s="27"/>
      <c r="AP241" s="27"/>
      <c r="AQ241" s="27"/>
      <c r="AR241" s="28"/>
      <c r="AS241" s="27"/>
      <c r="AT241" s="27"/>
      <c r="AU241" s="27"/>
      <c r="AV241" s="27"/>
      <c r="AW241" s="28"/>
      <c r="AX241" s="27"/>
      <c r="AY241" s="27"/>
    </row>
    <row r="242" ht="15.75" customHeight="1">
      <c r="Y242" s="24"/>
      <c r="Z242" s="25"/>
      <c r="AA242" s="26"/>
      <c r="AB242" s="25"/>
      <c r="AC242" s="14"/>
      <c r="AD242" s="27"/>
      <c r="AE242" s="37"/>
      <c r="AF242" s="36"/>
      <c r="AG242" s="27"/>
      <c r="AH242" s="37"/>
      <c r="AI242" s="36"/>
      <c r="AJ242" s="27"/>
      <c r="AK242" s="27"/>
      <c r="AL242" s="27"/>
      <c r="AM242" s="28"/>
      <c r="AN242" s="27"/>
      <c r="AO242" s="27"/>
      <c r="AP242" s="27"/>
      <c r="AQ242" s="27"/>
      <c r="AR242" s="28"/>
      <c r="AS242" s="27"/>
      <c r="AT242" s="27"/>
      <c r="AU242" s="27"/>
      <c r="AV242" s="27"/>
      <c r="AW242" s="28"/>
      <c r="AX242" s="27"/>
      <c r="AY242" s="27"/>
    </row>
    <row r="243" ht="15.75" customHeight="1">
      <c r="Y243" s="24"/>
      <c r="Z243" s="25"/>
      <c r="AA243" s="26"/>
      <c r="AB243" s="25"/>
      <c r="AC243" s="14"/>
      <c r="AD243" s="27"/>
      <c r="AE243" s="28"/>
      <c r="AF243" s="27"/>
      <c r="AG243" s="27"/>
      <c r="AH243" s="28"/>
      <c r="AI243" s="27"/>
      <c r="AJ243" s="27"/>
      <c r="AK243" s="27"/>
      <c r="AL243" s="27"/>
      <c r="AM243" s="37"/>
      <c r="AN243" s="27"/>
      <c r="AO243" s="27"/>
      <c r="AP243" s="27"/>
      <c r="AQ243" s="27"/>
      <c r="AR243" s="28"/>
      <c r="AS243" s="27"/>
      <c r="AT243" s="27"/>
      <c r="AU243" s="27"/>
      <c r="AV243" s="27"/>
      <c r="AW243" s="28"/>
      <c r="AX243" s="27"/>
      <c r="AY243" s="27"/>
    </row>
    <row r="244" ht="15.75" customHeight="1">
      <c r="Y244" s="24"/>
      <c r="Z244" s="25"/>
      <c r="AA244" s="26"/>
      <c r="AB244" s="25"/>
      <c r="AC244" s="14"/>
      <c r="AD244" s="27"/>
      <c r="AE244" s="28"/>
      <c r="AF244" s="27"/>
      <c r="AG244" s="27"/>
      <c r="AH244" s="28"/>
      <c r="AI244" s="27"/>
      <c r="AJ244" s="27"/>
      <c r="AK244" s="27"/>
      <c r="AL244" s="27"/>
      <c r="AM244" s="28"/>
      <c r="AN244" s="27"/>
      <c r="AO244" s="27"/>
      <c r="AP244" s="27"/>
      <c r="AQ244" s="27"/>
      <c r="AR244" s="28"/>
      <c r="AS244" s="27"/>
      <c r="AT244" s="27"/>
      <c r="AU244" s="27"/>
      <c r="AV244" s="27"/>
      <c r="AW244" s="28"/>
      <c r="AX244" s="27"/>
      <c r="AY244" s="27"/>
    </row>
    <row r="245" ht="15.75" customHeight="1">
      <c r="Y245" s="24"/>
      <c r="Z245" s="25"/>
      <c r="AA245" s="26"/>
      <c r="AB245" s="25"/>
      <c r="AC245" s="14"/>
      <c r="AD245" s="27"/>
      <c r="AE245" s="28"/>
      <c r="AF245" s="27"/>
      <c r="AG245" s="27"/>
      <c r="AH245" s="28"/>
      <c r="AI245" s="27"/>
      <c r="AJ245" s="27"/>
      <c r="AK245" s="27"/>
      <c r="AL245" s="27"/>
      <c r="AM245" s="28"/>
      <c r="AN245" s="27"/>
      <c r="AO245" s="27"/>
      <c r="AP245" s="27"/>
      <c r="AQ245" s="27"/>
      <c r="AR245" s="28"/>
      <c r="AS245" s="27"/>
      <c r="AT245" s="27"/>
      <c r="AU245" s="27"/>
      <c r="AV245" s="27"/>
      <c r="AW245" s="28"/>
      <c r="AX245" s="27"/>
      <c r="AY245" s="27"/>
    </row>
    <row r="246" ht="15.75" customHeight="1">
      <c r="Y246" s="24"/>
      <c r="Z246" s="25"/>
      <c r="AA246" s="26"/>
      <c r="AB246" s="25"/>
      <c r="AC246" s="14"/>
      <c r="AD246" s="27"/>
      <c r="AE246" s="28"/>
      <c r="AF246" s="27"/>
      <c r="AG246" s="27"/>
      <c r="AH246" s="28"/>
      <c r="AI246" s="27"/>
      <c r="AJ246" s="27"/>
      <c r="AK246" s="27"/>
      <c r="AL246" s="27"/>
      <c r="AM246" s="28"/>
      <c r="AN246" s="27"/>
      <c r="AO246" s="27"/>
      <c r="AP246" s="27"/>
      <c r="AQ246" s="27"/>
      <c r="AR246" s="28"/>
      <c r="AS246" s="27"/>
      <c r="AT246" s="27"/>
      <c r="AU246" s="27"/>
      <c r="AV246" s="27"/>
      <c r="AW246" s="28"/>
      <c r="AX246" s="27"/>
      <c r="AY246" s="27"/>
    </row>
    <row r="247" ht="15.75" customHeight="1">
      <c r="Y247" s="24"/>
      <c r="Z247" s="25"/>
      <c r="AA247" s="26"/>
      <c r="AB247" s="25"/>
      <c r="AC247" s="14"/>
      <c r="AD247" s="27"/>
      <c r="AE247" s="28"/>
      <c r="AF247" s="27"/>
      <c r="AG247" s="27"/>
      <c r="AH247" s="28"/>
      <c r="AI247" s="27"/>
      <c r="AJ247" s="27"/>
      <c r="AK247" s="27"/>
      <c r="AL247" s="27"/>
      <c r="AM247" s="28"/>
      <c r="AN247" s="27"/>
      <c r="AO247" s="27"/>
      <c r="AP247" s="27"/>
      <c r="AQ247" s="27"/>
      <c r="AR247" s="28"/>
      <c r="AS247" s="27"/>
      <c r="AT247" s="27"/>
      <c r="AU247" s="27"/>
      <c r="AV247" s="27"/>
      <c r="AW247" s="28"/>
      <c r="AX247" s="27"/>
      <c r="AY247" s="27"/>
    </row>
    <row r="248" ht="15.75" customHeight="1">
      <c r="Y248" s="24"/>
      <c r="Z248" s="25"/>
      <c r="AA248" s="26"/>
      <c r="AB248" s="25"/>
      <c r="AC248" s="14"/>
      <c r="AD248" s="27"/>
      <c r="AE248" s="28"/>
      <c r="AF248" s="27"/>
      <c r="AG248" s="27"/>
      <c r="AH248" s="28"/>
      <c r="AI248" s="27"/>
      <c r="AJ248" s="27"/>
      <c r="AK248" s="27"/>
      <c r="AL248" s="27"/>
      <c r="AM248" s="28"/>
      <c r="AN248" s="27"/>
      <c r="AO248" s="27"/>
      <c r="AP248" s="27"/>
      <c r="AQ248" s="27"/>
      <c r="AR248" s="28"/>
      <c r="AS248" s="27"/>
      <c r="AT248" s="27"/>
      <c r="AU248" s="27"/>
      <c r="AV248" s="27"/>
      <c r="AW248" s="28"/>
      <c r="AX248" s="27"/>
      <c r="AY248" s="27"/>
    </row>
    <row r="249" ht="15.75" customHeight="1">
      <c r="Y249" s="24"/>
      <c r="Z249" s="25"/>
      <c r="AA249" s="26"/>
      <c r="AB249" s="25"/>
      <c r="AC249" s="14"/>
      <c r="AD249" s="27"/>
      <c r="AE249" s="28"/>
      <c r="AF249" s="27"/>
      <c r="AG249" s="27"/>
      <c r="AH249" s="28"/>
      <c r="AI249" s="27"/>
      <c r="AJ249" s="27"/>
      <c r="AK249" s="27"/>
      <c r="AL249" s="27"/>
      <c r="AM249" s="28"/>
      <c r="AN249" s="27"/>
      <c r="AO249" s="27"/>
      <c r="AP249" s="27"/>
      <c r="AQ249" s="27"/>
      <c r="AR249" s="28"/>
      <c r="AS249" s="27"/>
      <c r="AT249" s="27"/>
      <c r="AU249" s="27"/>
      <c r="AV249" s="27"/>
      <c r="AW249" s="28"/>
      <c r="AX249" s="27"/>
      <c r="AY249" s="27"/>
    </row>
    <row r="250" ht="15.75" customHeight="1">
      <c r="Y250" s="24"/>
      <c r="Z250" s="25"/>
      <c r="AA250" s="26"/>
      <c r="AB250" s="25"/>
      <c r="AC250" s="14"/>
      <c r="AD250" s="27"/>
      <c r="AE250" s="28"/>
      <c r="AF250" s="27"/>
      <c r="AG250" s="27"/>
      <c r="AH250" s="28"/>
      <c r="AI250" s="27"/>
      <c r="AJ250" s="27"/>
      <c r="AK250" s="27"/>
      <c r="AL250" s="27"/>
      <c r="AM250" s="28"/>
      <c r="AN250" s="27"/>
      <c r="AO250" s="27"/>
      <c r="AP250" s="27"/>
      <c r="AQ250" s="27"/>
      <c r="AR250" s="28"/>
      <c r="AS250" s="27"/>
      <c r="AT250" s="27"/>
      <c r="AU250" s="27"/>
      <c r="AV250" s="27"/>
      <c r="AW250" s="28"/>
      <c r="AX250" s="27"/>
      <c r="AY250" s="27"/>
    </row>
    <row r="251" ht="15.75" customHeight="1">
      <c r="Y251" s="24"/>
      <c r="Z251" s="25"/>
      <c r="AA251" s="26"/>
      <c r="AB251" s="25"/>
      <c r="AC251" s="14"/>
      <c r="AD251" s="27"/>
      <c r="AE251" s="28"/>
      <c r="AF251" s="27"/>
      <c r="AG251" s="27"/>
      <c r="AH251" s="28"/>
      <c r="AI251" s="27"/>
      <c r="AJ251" s="27"/>
      <c r="AK251" s="27"/>
      <c r="AL251" s="27"/>
      <c r="AM251" s="28"/>
      <c r="AN251" s="27"/>
      <c r="AO251" s="27"/>
      <c r="AP251" s="27"/>
      <c r="AQ251" s="27"/>
      <c r="AR251" s="28"/>
      <c r="AS251" s="27"/>
      <c r="AT251" s="27"/>
      <c r="AU251" s="27"/>
      <c r="AV251" s="27"/>
      <c r="AW251" s="28"/>
      <c r="AX251" s="27"/>
      <c r="AY251" s="27"/>
    </row>
    <row r="252" ht="15.75" customHeight="1">
      <c r="Y252" s="24"/>
      <c r="Z252" s="25"/>
      <c r="AA252" s="26"/>
      <c r="AB252" s="25"/>
      <c r="AC252" s="14"/>
      <c r="AD252" s="27"/>
      <c r="AE252" s="28"/>
      <c r="AF252" s="27"/>
      <c r="AG252" s="27"/>
      <c r="AH252" s="28"/>
      <c r="AI252" s="27"/>
      <c r="AJ252" s="27"/>
      <c r="AK252" s="27"/>
      <c r="AL252" s="27"/>
      <c r="AM252" s="28"/>
      <c r="AN252" s="27"/>
      <c r="AO252" s="27"/>
      <c r="AP252" s="27"/>
      <c r="AQ252" s="27"/>
      <c r="AR252" s="28"/>
      <c r="AS252" s="27"/>
      <c r="AT252" s="27"/>
      <c r="AU252" s="27"/>
      <c r="AV252" s="27"/>
      <c r="AW252" s="28"/>
      <c r="AX252" s="27"/>
      <c r="AY252" s="27"/>
    </row>
    <row r="253" ht="15.75" customHeight="1">
      <c r="Y253" s="24"/>
      <c r="Z253" s="25"/>
      <c r="AA253" s="26"/>
      <c r="AB253" s="25"/>
      <c r="AC253" s="14"/>
      <c r="AD253" s="27"/>
      <c r="AE253" s="28"/>
      <c r="AF253" s="27"/>
      <c r="AG253" s="27"/>
      <c r="AH253" s="28"/>
      <c r="AI253" s="27"/>
      <c r="AJ253" s="27"/>
      <c r="AK253" s="27"/>
      <c r="AL253" s="27"/>
      <c r="AM253" s="28"/>
      <c r="AN253" s="27"/>
      <c r="AO253" s="27"/>
      <c r="AP253" s="27"/>
      <c r="AQ253" s="27"/>
      <c r="AR253" s="28"/>
      <c r="AS253" s="27"/>
      <c r="AT253" s="27"/>
      <c r="AU253" s="27"/>
      <c r="AV253" s="27"/>
      <c r="AW253" s="28"/>
      <c r="AX253" s="27"/>
      <c r="AY253" s="27"/>
    </row>
    <row r="254" ht="15.75" customHeight="1">
      <c r="Y254" s="24"/>
      <c r="Z254" s="25"/>
      <c r="AA254" s="26"/>
      <c r="AB254" s="25"/>
      <c r="AC254" s="14"/>
      <c r="AD254" s="27"/>
      <c r="AE254" s="37"/>
      <c r="AF254" s="36"/>
      <c r="AG254" s="27"/>
      <c r="AH254" s="37"/>
      <c r="AI254" s="36"/>
      <c r="AJ254" s="27"/>
      <c r="AK254" s="27"/>
      <c r="AL254" s="27"/>
      <c r="AM254" s="28"/>
      <c r="AN254" s="27"/>
      <c r="AO254" s="27"/>
      <c r="AP254" s="27"/>
      <c r="AQ254" s="27"/>
      <c r="AR254" s="28"/>
      <c r="AS254" s="27"/>
      <c r="AT254" s="27"/>
      <c r="AU254" s="27"/>
      <c r="AV254" s="27"/>
      <c r="AW254" s="28"/>
      <c r="AX254" s="27"/>
      <c r="AY254" s="27"/>
    </row>
    <row r="255" ht="15.75" customHeight="1">
      <c r="Y255" s="24"/>
      <c r="Z255" s="25"/>
      <c r="AA255" s="26"/>
      <c r="AB255" s="25"/>
      <c r="AC255" s="14"/>
      <c r="AD255" s="27"/>
      <c r="AE255" s="28"/>
      <c r="AF255" s="27"/>
      <c r="AG255" s="27"/>
      <c r="AH255" s="28"/>
      <c r="AI255" s="27"/>
      <c r="AJ255" s="27"/>
      <c r="AK255" s="27"/>
      <c r="AL255" s="27"/>
      <c r="AM255" s="37"/>
      <c r="AN255" s="27"/>
      <c r="AO255" s="27"/>
      <c r="AP255" s="27"/>
      <c r="AQ255" s="27"/>
      <c r="AR255" s="28"/>
      <c r="AS255" s="27"/>
      <c r="AT255" s="27"/>
      <c r="AU255" s="27"/>
      <c r="AV255" s="27"/>
      <c r="AW255" s="28"/>
      <c r="AX255" s="27"/>
      <c r="AY255" s="27"/>
    </row>
    <row r="256" ht="15.75" customHeight="1">
      <c r="Y256" s="24"/>
      <c r="Z256" s="25"/>
      <c r="AA256" s="26"/>
      <c r="AB256" s="25"/>
      <c r="AC256" s="14"/>
      <c r="AD256" s="27"/>
      <c r="AE256" s="28"/>
      <c r="AF256" s="27"/>
      <c r="AG256" s="27"/>
      <c r="AH256" s="28"/>
      <c r="AI256" s="27"/>
      <c r="AJ256" s="27"/>
      <c r="AK256" s="27"/>
      <c r="AL256" s="27"/>
      <c r="AM256" s="28"/>
      <c r="AN256" s="27"/>
      <c r="AO256" s="27"/>
      <c r="AP256" s="27"/>
      <c r="AQ256" s="27"/>
      <c r="AR256" s="28"/>
      <c r="AS256" s="27"/>
      <c r="AT256" s="27"/>
      <c r="AU256" s="27"/>
      <c r="AV256" s="27"/>
      <c r="AW256" s="28"/>
      <c r="AX256" s="27"/>
      <c r="AY256" s="27"/>
    </row>
    <row r="257" ht="15.75" customHeight="1">
      <c r="Y257" s="24"/>
      <c r="Z257" s="25"/>
      <c r="AA257" s="26"/>
      <c r="AB257" s="25"/>
      <c r="AC257" s="14"/>
      <c r="AD257" s="27"/>
      <c r="AE257" s="28"/>
      <c r="AF257" s="27"/>
      <c r="AG257" s="27"/>
      <c r="AH257" s="28"/>
      <c r="AI257" s="27"/>
      <c r="AJ257" s="27"/>
      <c r="AK257" s="27"/>
      <c r="AL257" s="27"/>
      <c r="AM257" s="28"/>
      <c r="AN257" s="27"/>
      <c r="AO257" s="27"/>
      <c r="AP257" s="27"/>
      <c r="AQ257" s="27"/>
      <c r="AR257" s="28"/>
      <c r="AS257" s="27"/>
      <c r="AT257" s="27"/>
      <c r="AU257" s="27"/>
      <c r="AV257" s="27"/>
      <c r="AW257" s="28"/>
      <c r="AX257" s="27"/>
      <c r="AY257" s="27"/>
    </row>
    <row r="258" ht="15.75" customHeight="1">
      <c r="Y258" s="24"/>
      <c r="Z258" s="25"/>
      <c r="AA258" s="26"/>
      <c r="AB258" s="25"/>
      <c r="AC258" s="14"/>
      <c r="AD258" s="27"/>
      <c r="AE258" s="28"/>
      <c r="AF258" s="27"/>
      <c r="AG258" s="27"/>
      <c r="AH258" s="28"/>
      <c r="AI258" s="27"/>
      <c r="AJ258" s="27"/>
      <c r="AK258" s="27"/>
      <c r="AL258" s="27"/>
      <c r="AM258" s="28"/>
      <c r="AN258" s="27"/>
      <c r="AO258" s="27"/>
      <c r="AP258" s="27"/>
      <c r="AQ258" s="27"/>
      <c r="AR258" s="28"/>
      <c r="AS258" s="27"/>
      <c r="AT258" s="27"/>
      <c r="AU258" s="27"/>
      <c r="AV258" s="27"/>
      <c r="AW258" s="28"/>
      <c r="AX258" s="27"/>
      <c r="AY258" s="27"/>
    </row>
    <row r="259" ht="15.75" customHeight="1">
      <c r="Y259" s="24"/>
      <c r="Z259" s="25"/>
      <c r="AA259" s="26"/>
      <c r="AB259" s="25"/>
      <c r="AC259" s="14"/>
      <c r="AD259" s="27"/>
      <c r="AE259" s="28"/>
      <c r="AF259" s="27"/>
      <c r="AG259" s="27"/>
      <c r="AH259" s="28"/>
      <c r="AI259" s="27"/>
      <c r="AJ259" s="27"/>
      <c r="AK259" s="27"/>
      <c r="AL259" s="27"/>
      <c r="AM259" s="28"/>
      <c r="AN259" s="27"/>
      <c r="AO259" s="27"/>
      <c r="AP259" s="27"/>
      <c r="AQ259" s="27"/>
      <c r="AR259" s="28"/>
      <c r="AS259" s="27"/>
      <c r="AT259" s="27"/>
      <c r="AU259" s="27"/>
      <c r="AV259" s="27"/>
      <c r="AW259" s="28"/>
      <c r="AX259" s="27"/>
      <c r="AY259" s="27"/>
    </row>
    <row r="260" ht="15.75" customHeight="1">
      <c r="Y260" s="24"/>
      <c r="Z260" s="25"/>
      <c r="AA260" s="26"/>
      <c r="AB260" s="25"/>
      <c r="AC260" s="14"/>
      <c r="AD260" s="27"/>
      <c r="AE260" s="28"/>
      <c r="AF260" s="27"/>
      <c r="AG260" s="27"/>
      <c r="AH260" s="28"/>
      <c r="AI260" s="27"/>
      <c r="AJ260" s="27"/>
      <c r="AK260" s="27"/>
      <c r="AL260" s="27"/>
      <c r="AM260" s="28"/>
      <c r="AN260" s="27"/>
      <c r="AO260" s="27"/>
      <c r="AP260" s="27"/>
      <c r="AQ260" s="27"/>
      <c r="AR260" s="28"/>
      <c r="AS260" s="27"/>
      <c r="AT260" s="27"/>
      <c r="AU260" s="27"/>
      <c r="AV260" s="27"/>
      <c r="AW260" s="28"/>
      <c r="AX260" s="27"/>
      <c r="AY260" s="27"/>
    </row>
    <row r="261" ht="15.75" customHeight="1">
      <c r="Y261" s="24"/>
      <c r="Z261" s="25"/>
      <c r="AA261" s="26"/>
      <c r="AB261" s="25"/>
      <c r="AC261" s="14"/>
      <c r="AD261" s="27"/>
      <c r="AE261" s="28"/>
      <c r="AF261" s="27"/>
      <c r="AG261" s="27"/>
      <c r="AH261" s="28"/>
      <c r="AI261" s="27"/>
      <c r="AJ261" s="27"/>
      <c r="AK261" s="27"/>
      <c r="AL261" s="27"/>
      <c r="AM261" s="28"/>
      <c r="AN261" s="27"/>
      <c r="AO261" s="27"/>
      <c r="AP261" s="27"/>
      <c r="AQ261" s="27"/>
      <c r="AR261" s="28"/>
      <c r="AS261" s="27"/>
      <c r="AT261" s="27"/>
      <c r="AU261" s="27"/>
      <c r="AV261" s="27"/>
      <c r="AW261" s="28"/>
      <c r="AX261" s="27"/>
      <c r="AY261" s="27"/>
    </row>
    <row r="262" ht="15.75" customHeight="1">
      <c r="Y262" s="24"/>
      <c r="Z262" s="25"/>
      <c r="AA262" s="26"/>
      <c r="AB262" s="25"/>
      <c r="AC262" s="14"/>
      <c r="AD262" s="27"/>
      <c r="AE262" s="28"/>
      <c r="AF262" s="27"/>
      <c r="AG262" s="27"/>
      <c r="AH262" s="28"/>
      <c r="AI262" s="27"/>
      <c r="AJ262" s="27"/>
      <c r="AK262" s="27"/>
      <c r="AL262" s="27"/>
      <c r="AM262" s="28"/>
      <c r="AN262" s="27"/>
      <c r="AO262" s="27"/>
      <c r="AP262" s="27"/>
      <c r="AQ262" s="27"/>
      <c r="AR262" s="28"/>
      <c r="AS262" s="27"/>
      <c r="AT262" s="27"/>
      <c r="AU262" s="27"/>
      <c r="AV262" s="27"/>
      <c r="AW262" s="28"/>
      <c r="AX262" s="27"/>
      <c r="AY262" s="27"/>
    </row>
    <row r="263" ht="15.75" customHeight="1">
      <c r="Y263" s="24"/>
      <c r="Z263" s="25"/>
      <c r="AA263" s="26"/>
      <c r="AB263" s="25"/>
      <c r="AC263" s="14"/>
      <c r="AD263" s="27"/>
      <c r="AE263" s="28"/>
      <c r="AF263" s="27"/>
      <c r="AG263" s="27"/>
      <c r="AH263" s="28"/>
      <c r="AI263" s="27"/>
      <c r="AJ263" s="27"/>
      <c r="AK263" s="27"/>
      <c r="AL263" s="27"/>
      <c r="AM263" s="28"/>
      <c r="AN263" s="27"/>
      <c r="AO263" s="27"/>
      <c r="AP263" s="27"/>
      <c r="AQ263" s="27"/>
      <c r="AR263" s="28"/>
      <c r="AS263" s="27"/>
      <c r="AT263" s="27"/>
      <c r="AU263" s="27"/>
      <c r="AV263" s="27"/>
      <c r="AW263" s="28"/>
      <c r="AX263" s="27"/>
      <c r="AY263" s="27"/>
    </row>
    <row r="264" ht="15.75" customHeight="1">
      <c r="Y264" s="24"/>
      <c r="Z264" s="25"/>
      <c r="AA264" s="26"/>
      <c r="AB264" s="25"/>
      <c r="AC264" s="14"/>
      <c r="AD264" s="27"/>
      <c r="AE264" s="28"/>
      <c r="AF264" s="27"/>
      <c r="AG264" s="27"/>
      <c r="AH264" s="28"/>
      <c r="AI264" s="27"/>
      <c r="AJ264" s="27"/>
      <c r="AK264" s="27"/>
      <c r="AL264" s="27"/>
      <c r="AM264" s="28"/>
      <c r="AN264" s="27"/>
      <c r="AO264" s="27"/>
      <c r="AP264" s="27"/>
      <c r="AQ264" s="27"/>
      <c r="AR264" s="28"/>
      <c r="AS264" s="27"/>
      <c r="AT264" s="27"/>
      <c r="AU264" s="27"/>
      <c r="AV264" s="27"/>
      <c r="AW264" s="28"/>
      <c r="AX264" s="27"/>
      <c r="AY264" s="27"/>
    </row>
    <row r="265" ht="15.75" customHeight="1">
      <c r="Y265" s="24"/>
      <c r="Z265" s="25"/>
      <c r="AA265" s="26"/>
      <c r="AB265" s="25"/>
      <c r="AC265" s="14"/>
      <c r="AD265" s="27"/>
      <c r="AE265" s="28"/>
      <c r="AF265" s="27"/>
      <c r="AG265" s="27"/>
      <c r="AH265" s="28"/>
      <c r="AI265" s="27"/>
      <c r="AJ265" s="27"/>
      <c r="AK265" s="27"/>
      <c r="AL265" s="27"/>
      <c r="AM265" s="28"/>
      <c r="AN265" s="27"/>
      <c r="AO265" s="27"/>
      <c r="AP265" s="27"/>
      <c r="AQ265" s="27"/>
      <c r="AR265" s="28"/>
      <c r="AS265" s="27"/>
      <c r="AT265" s="27"/>
      <c r="AU265" s="27"/>
      <c r="AV265" s="27"/>
      <c r="AW265" s="28"/>
      <c r="AX265" s="27"/>
      <c r="AY265" s="27"/>
    </row>
    <row r="266" ht="15.75" customHeight="1">
      <c r="Y266" s="24"/>
      <c r="Z266" s="25"/>
      <c r="AA266" s="26"/>
      <c r="AB266" s="25"/>
      <c r="AC266" s="14"/>
      <c r="AD266" s="27"/>
      <c r="AE266" s="37"/>
      <c r="AF266" s="36"/>
      <c r="AG266" s="27"/>
      <c r="AH266" s="37"/>
      <c r="AI266" s="36"/>
      <c r="AJ266" s="27"/>
      <c r="AK266" s="27"/>
      <c r="AL266" s="27"/>
      <c r="AM266" s="28"/>
      <c r="AN266" s="27"/>
      <c r="AO266" s="27"/>
      <c r="AP266" s="27"/>
      <c r="AQ266" s="27"/>
      <c r="AR266" s="28"/>
      <c r="AS266" s="27"/>
      <c r="AT266" s="27"/>
      <c r="AU266" s="27"/>
      <c r="AV266" s="27"/>
      <c r="AW266" s="28"/>
      <c r="AX266" s="27"/>
      <c r="AY266" s="27"/>
    </row>
    <row r="267" ht="15.75" customHeight="1">
      <c r="Y267" s="24"/>
      <c r="Z267" s="25"/>
      <c r="AA267" s="26"/>
      <c r="AB267" s="25"/>
      <c r="AC267" s="14"/>
      <c r="AD267" s="27"/>
      <c r="AE267" s="28"/>
      <c r="AF267" s="27"/>
      <c r="AG267" s="27"/>
      <c r="AH267" s="28"/>
      <c r="AI267" s="27"/>
      <c r="AJ267" s="27"/>
      <c r="AK267" s="27"/>
      <c r="AL267" s="27"/>
      <c r="AM267" s="37"/>
      <c r="AN267" s="27"/>
      <c r="AO267" s="27"/>
      <c r="AP267" s="27"/>
      <c r="AQ267" s="27"/>
      <c r="AR267" s="28"/>
      <c r="AS267" s="27"/>
      <c r="AT267" s="27"/>
      <c r="AU267" s="27"/>
      <c r="AV267" s="27"/>
      <c r="AW267" s="28"/>
      <c r="AX267" s="27"/>
      <c r="AY267" s="27"/>
    </row>
    <row r="268" ht="15.75" customHeight="1">
      <c r="Y268" s="24"/>
      <c r="Z268" s="25"/>
      <c r="AA268" s="26"/>
      <c r="AB268" s="25"/>
      <c r="AC268" s="14"/>
      <c r="AD268" s="27"/>
      <c r="AE268" s="28"/>
      <c r="AF268" s="27"/>
      <c r="AG268" s="27"/>
      <c r="AH268" s="28"/>
      <c r="AI268" s="27"/>
      <c r="AJ268" s="27"/>
      <c r="AK268" s="27"/>
      <c r="AL268" s="27"/>
      <c r="AM268" s="28"/>
      <c r="AN268" s="27"/>
      <c r="AO268" s="27"/>
      <c r="AP268" s="27"/>
      <c r="AQ268" s="27"/>
      <c r="AR268" s="28"/>
      <c r="AS268" s="27"/>
      <c r="AT268" s="27"/>
      <c r="AU268" s="27"/>
      <c r="AV268" s="27"/>
      <c r="AW268" s="28"/>
      <c r="AX268" s="27"/>
      <c r="AY268" s="27"/>
    </row>
    <row r="269" ht="15.75" customHeight="1">
      <c r="Y269" s="24"/>
      <c r="Z269" s="25"/>
      <c r="AA269" s="26"/>
      <c r="AB269" s="25"/>
      <c r="AC269" s="14"/>
      <c r="AD269" s="27"/>
      <c r="AE269" s="28"/>
      <c r="AF269" s="27"/>
      <c r="AG269" s="27"/>
      <c r="AH269" s="28"/>
      <c r="AI269" s="27"/>
      <c r="AJ269" s="27"/>
      <c r="AK269" s="27"/>
      <c r="AL269" s="27"/>
      <c r="AM269" s="28"/>
      <c r="AN269" s="27"/>
      <c r="AO269" s="27"/>
      <c r="AP269" s="27"/>
      <c r="AQ269" s="27"/>
      <c r="AR269" s="28"/>
      <c r="AS269" s="27"/>
      <c r="AT269" s="27"/>
      <c r="AU269" s="27"/>
      <c r="AV269" s="27"/>
      <c r="AW269" s="28"/>
      <c r="AX269" s="27"/>
      <c r="AY269" s="27"/>
    </row>
    <row r="270" ht="15.75" customHeight="1">
      <c r="Y270" s="24"/>
      <c r="Z270" s="25"/>
      <c r="AA270" s="26"/>
      <c r="AB270" s="25"/>
      <c r="AC270" s="14"/>
      <c r="AD270" s="27"/>
      <c r="AE270" s="28"/>
      <c r="AF270" s="27"/>
      <c r="AG270" s="27"/>
      <c r="AH270" s="28"/>
      <c r="AI270" s="27"/>
      <c r="AJ270" s="27"/>
      <c r="AK270" s="27"/>
      <c r="AL270" s="27"/>
      <c r="AM270" s="28"/>
      <c r="AN270" s="27"/>
      <c r="AO270" s="27"/>
      <c r="AP270" s="27"/>
      <c r="AQ270" s="27"/>
      <c r="AR270" s="28"/>
      <c r="AS270" s="27"/>
      <c r="AT270" s="27"/>
      <c r="AU270" s="27"/>
      <c r="AV270" s="27"/>
      <c r="AW270" s="28"/>
      <c r="AX270" s="27"/>
      <c r="AY270" s="27"/>
    </row>
    <row r="271" ht="15.75" customHeight="1">
      <c r="Y271" s="24"/>
      <c r="Z271" s="25"/>
      <c r="AA271" s="26"/>
      <c r="AB271" s="25"/>
      <c r="AC271" s="14"/>
      <c r="AD271" s="27"/>
      <c r="AE271" s="28"/>
      <c r="AF271" s="27"/>
      <c r="AG271" s="27"/>
      <c r="AH271" s="28"/>
      <c r="AI271" s="27"/>
      <c r="AJ271" s="27"/>
      <c r="AK271" s="27"/>
      <c r="AL271" s="27"/>
      <c r="AM271" s="28"/>
      <c r="AN271" s="27"/>
      <c r="AO271" s="27"/>
      <c r="AP271" s="27"/>
      <c r="AQ271" s="27"/>
      <c r="AR271" s="28"/>
      <c r="AS271" s="27"/>
      <c r="AT271" s="27"/>
      <c r="AU271" s="27"/>
      <c r="AV271" s="27"/>
      <c r="AW271" s="28"/>
      <c r="AX271" s="27"/>
      <c r="AY271" s="27"/>
    </row>
    <row r="272" ht="15.75" customHeight="1">
      <c r="Y272" s="24"/>
      <c r="Z272" s="25"/>
      <c r="AA272" s="26"/>
      <c r="AB272" s="25"/>
      <c r="AC272" s="14"/>
      <c r="AD272" s="27"/>
      <c r="AE272" s="28"/>
      <c r="AF272" s="27"/>
      <c r="AG272" s="27"/>
      <c r="AH272" s="28"/>
      <c r="AI272" s="27"/>
      <c r="AJ272" s="27"/>
      <c r="AK272" s="27"/>
      <c r="AL272" s="27"/>
      <c r="AM272" s="28"/>
      <c r="AN272" s="27"/>
      <c r="AO272" s="27"/>
      <c r="AP272" s="27"/>
      <c r="AQ272" s="27"/>
      <c r="AR272" s="28"/>
      <c r="AS272" s="27"/>
      <c r="AT272" s="27"/>
      <c r="AU272" s="27"/>
      <c r="AV272" s="27"/>
      <c r="AW272" s="28"/>
      <c r="AX272" s="27"/>
      <c r="AY272" s="27"/>
    </row>
    <row r="273" ht="15.75" customHeight="1">
      <c r="Y273" s="24"/>
      <c r="Z273" s="25"/>
      <c r="AA273" s="26"/>
      <c r="AB273" s="25"/>
      <c r="AC273" s="14"/>
      <c r="AD273" s="27"/>
      <c r="AE273" s="28"/>
      <c r="AF273" s="27"/>
      <c r="AG273" s="27"/>
      <c r="AH273" s="28"/>
      <c r="AI273" s="27"/>
      <c r="AJ273" s="27"/>
      <c r="AK273" s="27"/>
      <c r="AL273" s="27"/>
      <c r="AM273" s="28"/>
      <c r="AN273" s="27"/>
      <c r="AO273" s="27"/>
      <c r="AP273" s="27"/>
      <c r="AQ273" s="27"/>
      <c r="AR273" s="28"/>
      <c r="AS273" s="27"/>
      <c r="AT273" s="27"/>
      <c r="AU273" s="27"/>
      <c r="AV273" s="27"/>
      <c r="AW273" s="28"/>
      <c r="AX273" s="27"/>
      <c r="AY273" s="27"/>
    </row>
    <row r="274" ht="15.75" customHeight="1">
      <c r="Y274" s="24"/>
      <c r="Z274" s="25"/>
      <c r="AA274" s="26"/>
      <c r="AB274" s="25"/>
      <c r="AC274" s="14"/>
      <c r="AD274" s="27"/>
      <c r="AE274" s="28"/>
      <c r="AF274" s="27"/>
      <c r="AG274" s="27"/>
      <c r="AH274" s="28"/>
      <c r="AI274" s="27"/>
      <c r="AJ274" s="27"/>
      <c r="AK274" s="27"/>
      <c r="AL274" s="27"/>
      <c r="AM274" s="28"/>
      <c r="AN274" s="27"/>
      <c r="AO274" s="27"/>
      <c r="AP274" s="27"/>
      <c r="AQ274" s="27"/>
      <c r="AR274" s="28"/>
      <c r="AS274" s="27"/>
      <c r="AT274" s="27"/>
      <c r="AU274" s="27"/>
      <c r="AV274" s="27"/>
      <c r="AW274" s="28"/>
      <c r="AX274" s="27"/>
      <c r="AY274" s="27"/>
    </row>
    <row r="275" ht="15.75" customHeight="1">
      <c r="Y275" s="24"/>
      <c r="Z275" s="25"/>
      <c r="AA275" s="26"/>
      <c r="AB275" s="25"/>
      <c r="AC275" s="14"/>
      <c r="AD275" s="27"/>
      <c r="AE275" s="28"/>
      <c r="AF275" s="27"/>
      <c r="AG275" s="27"/>
      <c r="AH275" s="28"/>
      <c r="AI275" s="27"/>
      <c r="AJ275" s="27"/>
      <c r="AK275" s="27"/>
      <c r="AL275" s="27"/>
      <c r="AM275" s="28"/>
      <c r="AN275" s="27"/>
      <c r="AO275" s="27"/>
      <c r="AP275" s="27"/>
      <c r="AQ275" s="27"/>
      <c r="AR275" s="28"/>
      <c r="AS275" s="27"/>
      <c r="AT275" s="27"/>
      <c r="AU275" s="27"/>
      <c r="AV275" s="27"/>
      <c r="AW275" s="28"/>
      <c r="AX275" s="27"/>
      <c r="AY275" s="27"/>
    </row>
    <row r="276" ht="15.75" customHeight="1">
      <c r="Y276" s="24"/>
      <c r="Z276" s="25"/>
      <c r="AA276" s="26"/>
      <c r="AB276" s="25"/>
      <c r="AC276" s="14"/>
      <c r="AD276" s="27"/>
      <c r="AE276" s="28"/>
      <c r="AF276" s="27"/>
      <c r="AG276" s="27"/>
      <c r="AH276" s="28"/>
      <c r="AI276" s="27"/>
      <c r="AJ276" s="27"/>
      <c r="AK276" s="27"/>
      <c r="AL276" s="27"/>
      <c r="AM276" s="28"/>
      <c r="AN276" s="27"/>
      <c r="AO276" s="27"/>
      <c r="AP276" s="27"/>
      <c r="AQ276" s="27"/>
      <c r="AR276" s="28"/>
      <c r="AS276" s="27"/>
      <c r="AT276" s="27"/>
      <c r="AU276" s="27"/>
      <c r="AV276" s="27"/>
      <c r="AW276" s="28"/>
      <c r="AX276" s="27"/>
      <c r="AY276" s="27"/>
    </row>
    <row r="277" ht="15.75" customHeight="1">
      <c r="Y277" s="24"/>
      <c r="Z277" s="25"/>
      <c r="AA277" s="26"/>
      <c r="AB277" s="25"/>
      <c r="AC277" s="14"/>
      <c r="AD277" s="27"/>
      <c r="AE277" s="28"/>
      <c r="AF277" s="27"/>
      <c r="AG277" s="27"/>
      <c r="AH277" s="28"/>
      <c r="AI277" s="27"/>
      <c r="AJ277" s="27"/>
      <c r="AK277" s="27"/>
      <c r="AL277" s="27"/>
      <c r="AM277" s="28"/>
      <c r="AN277" s="27"/>
      <c r="AO277" s="27"/>
      <c r="AP277" s="27"/>
      <c r="AQ277" s="27"/>
      <c r="AR277" s="28"/>
      <c r="AS277" s="27"/>
      <c r="AT277" s="27"/>
      <c r="AU277" s="27"/>
      <c r="AV277" s="27"/>
      <c r="AW277" s="28"/>
      <c r="AX277" s="27"/>
      <c r="AY277" s="27"/>
    </row>
    <row r="278" ht="15.75" customHeight="1">
      <c r="Y278" s="24"/>
      <c r="Z278" s="25"/>
      <c r="AA278" s="26"/>
      <c r="AB278" s="25"/>
      <c r="AC278" s="14"/>
      <c r="AD278" s="27"/>
      <c r="AE278" s="37"/>
      <c r="AF278" s="36"/>
      <c r="AG278" s="27"/>
      <c r="AH278" s="37"/>
      <c r="AI278" s="36"/>
      <c r="AJ278" s="27"/>
      <c r="AK278" s="27"/>
      <c r="AL278" s="27"/>
      <c r="AM278" s="28"/>
      <c r="AN278" s="27"/>
      <c r="AO278" s="27"/>
      <c r="AP278" s="27"/>
      <c r="AQ278" s="27"/>
      <c r="AR278" s="28"/>
      <c r="AS278" s="27"/>
      <c r="AT278" s="27"/>
      <c r="AU278" s="27"/>
      <c r="AV278" s="27"/>
      <c r="AW278" s="28"/>
      <c r="AX278" s="27"/>
      <c r="AY278" s="27"/>
    </row>
    <row r="279" ht="15.75" customHeight="1">
      <c r="Y279" s="24"/>
      <c r="Z279" s="25"/>
      <c r="AA279" s="26"/>
      <c r="AB279" s="25"/>
      <c r="AC279" s="14"/>
      <c r="AD279" s="27"/>
      <c r="AE279" s="28"/>
      <c r="AF279" s="27"/>
      <c r="AG279" s="27"/>
      <c r="AH279" s="28"/>
      <c r="AI279" s="27"/>
      <c r="AJ279" s="27"/>
      <c r="AK279" s="27"/>
      <c r="AL279" s="27"/>
      <c r="AM279" s="37"/>
      <c r="AN279" s="27"/>
      <c r="AO279" s="27"/>
      <c r="AP279" s="27"/>
      <c r="AQ279" s="27"/>
      <c r="AR279" s="28"/>
      <c r="AS279" s="27"/>
      <c r="AT279" s="27"/>
      <c r="AU279" s="27"/>
      <c r="AV279" s="27"/>
      <c r="AW279" s="28"/>
      <c r="AX279" s="27"/>
      <c r="AY279" s="27"/>
    </row>
    <row r="280" ht="15.75" customHeight="1">
      <c r="Y280" s="24"/>
      <c r="Z280" s="25"/>
      <c r="AA280" s="26"/>
      <c r="AB280" s="25"/>
      <c r="AC280" s="14"/>
      <c r="AD280" s="27"/>
      <c r="AE280" s="28"/>
      <c r="AF280" s="27"/>
      <c r="AG280" s="27"/>
      <c r="AH280" s="28"/>
      <c r="AI280" s="27"/>
      <c r="AJ280" s="27"/>
      <c r="AK280" s="27"/>
      <c r="AL280" s="27"/>
      <c r="AM280" s="28"/>
      <c r="AN280" s="27"/>
      <c r="AO280" s="27"/>
      <c r="AP280" s="27"/>
      <c r="AQ280" s="27"/>
      <c r="AR280" s="28"/>
      <c r="AS280" s="27"/>
      <c r="AT280" s="27"/>
      <c r="AU280" s="27"/>
      <c r="AV280" s="27"/>
      <c r="AW280" s="28"/>
      <c r="AX280" s="27"/>
      <c r="AY280" s="27"/>
    </row>
    <row r="281" ht="15.75" customHeight="1">
      <c r="Y281" s="24"/>
      <c r="Z281" s="25"/>
      <c r="AA281" s="26"/>
      <c r="AB281" s="25"/>
      <c r="AC281" s="14"/>
      <c r="AD281" s="27"/>
      <c r="AE281" s="28"/>
      <c r="AF281" s="27"/>
      <c r="AG281" s="27"/>
      <c r="AH281" s="28"/>
      <c r="AI281" s="27"/>
      <c r="AJ281" s="27"/>
      <c r="AK281" s="27"/>
      <c r="AL281" s="27"/>
      <c r="AM281" s="28"/>
      <c r="AN281" s="27"/>
      <c r="AO281" s="27"/>
      <c r="AP281" s="27"/>
      <c r="AQ281" s="27"/>
      <c r="AR281" s="28"/>
      <c r="AS281" s="27"/>
      <c r="AT281" s="27"/>
      <c r="AU281" s="27"/>
      <c r="AV281" s="27"/>
      <c r="AW281" s="28"/>
      <c r="AX281" s="27"/>
      <c r="AY281" s="27"/>
    </row>
    <row r="282" ht="15.75" customHeight="1">
      <c r="Y282" s="24"/>
      <c r="Z282" s="25"/>
      <c r="AA282" s="26"/>
      <c r="AB282" s="25"/>
      <c r="AC282" s="14"/>
      <c r="AD282" s="27"/>
      <c r="AE282" s="28"/>
      <c r="AF282" s="27"/>
      <c r="AG282" s="27"/>
      <c r="AH282" s="28"/>
      <c r="AI282" s="27"/>
      <c r="AJ282" s="27"/>
      <c r="AK282" s="27"/>
      <c r="AL282" s="27"/>
      <c r="AM282" s="28"/>
      <c r="AN282" s="27"/>
      <c r="AO282" s="27"/>
      <c r="AP282" s="27"/>
      <c r="AQ282" s="27"/>
      <c r="AR282" s="28"/>
      <c r="AS282" s="27"/>
      <c r="AT282" s="27"/>
      <c r="AU282" s="27"/>
      <c r="AV282" s="27"/>
      <c r="AW282" s="28"/>
      <c r="AX282" s="27"/>
      <c r="AY282" s="27"/>
    </row>
    <row r="283" ht="15.75" customHeight="1">
      <c r="Y283" s="24"/>
      <c r="Z283" s="25"/>
      <c r="AA283" s="26"/>
      <c r="AB283" s="25"/>
      <c r="AC283" s="14"/>
      <c r="AD283" s="27"/>
      <c r="AE283" s="28"/>
      <c r="AF283" s="27"/>
      <c r="AG283" s="27"/>
      <c r="AH283" s="28"/>
      <c r="AI283" s="27"/>
      <c r="AJ283" s="27"/>
      <c r="AK283" s="27"/>
      <c r="AL283" s="27"/>
      <c r="AM283" s="28"/>
      <c r="AN283" s="27"/>
      <c r="AO283" s="27"/>
      <c r="AP283" s="27"/>
      <c r="AQ283" s="27"/>
      <c r="AR283" s="28"/>
      <c r="AS283" s="27"/>
      <c r="AT283" s="27"/>
      <c r="AU283" s="27"/>
      <c r="AV283" s="27"/>
      <c r="AW283" s="28"/>
      <c r="AX283" s="27"/>
      <c r="AY283" s="27"/>
    </row>
    <row r="284" ht="15.75" customHeight="1">
      <c r="Y284" s="24"/>
      <c r="Z284" s="25"/>
      <c r="AA284" s="26"/>
      <c r="AB284" s="25"/>
      <c r="AC284" s="14"/>
      <c r="AD284" s="27"/>
      <c r="AE284" s="28"/>
      <c r="AF284" s="27"/>
      <c r="AG284" s="27"/>
      <c r="AH284" s="28"/>
      <c r="AI284" s="27"/>
      <c r="AJ284" s="27"/>
      <c r="AK284" s="27"/>
      <c r="AL284" s="27"/>
      <c r="AM284" s="28"/>
      <c r="AN284" s="27"/>
      <c r="AO284" s="27"/>
      <c r="AP284" s="27"/>
      <c r="AQ284" s="27"/>
      <c r="AR284" s="28"/>
      <c r="AS284" s="27"/>
      <c r="AT284" s="27"/>
      <c r="AU284" s="27"/>
      <c r="AV284" s="27"/>
      <c r="AW284" s="28"/>
      <c r="AX284" s="27"/>
      <c r="AY284" s="27"/>
    </row>
    <row r="285" ht="15.75" customHeight="1">
      <c r="Y285" s="24"/>
      <c r="Z285" s="25"/>
      <c r="AA285" s="26"/>
      <c r="AB285" s="25"/>
      <c r="AC285" s="14"/>
      <c r="AD285" s="27"/>
      <c r="AE285" s="28"/>
      <c r="AF285" s="27"/>
      <c r="AG285" s="27"/>
      <c r="AH285" s="28"/>
      <c r="AI285" s="27"/>
      <c r="AJ285" s="27"/>
      <c r="AK285" s="27"/>
      <c r="AL285" s="27"/>
      <c r="AM285" s="28"/>
      <c r="AN285" s="27"/>
      <c r="AO285" s="27"/>
      <c r="AP285" s="27"/>
      <c r="AQ285" s="27"/>
      <c r="AR285" s="28"/>
      <c r="AS285" s="27"/>
      <c r="AT285" s="27"/>
      <c r="AU285" s="27"/>
      <c r="AV285" s="27"/>
      <c r="AW285" s="28"/>
      <c r="AX285" s="27"/>
      <c r="AY285" s="27"/>
    </row>
    <row r="286" ht="15.75" customHeight="1">
      <c r="Y286" s="24"/>
      <c r="Z286" s="25"/>
      <c r="AA286" s="26"/>
      <c r="AB286" s="25"/>
      <c r="AC286" s="14"/>
      <c r="AD286" s="27"/>
      <c r="AE286" s="28"/>
      <c r="AF286" s="27"/>
      <c r="AG286" s="27"/>
      <c r="AH286" s="28"/>
      <c r="AI286" s="27"/>
      <c r="AJ286" s="27"/>
      <c r="AK286" s="27"/>
      <c r="AL286" s="27"/>
      <c r="AM286" s="28"/>
      <c r="AN286" s="27"/>
      <c r="AO286" s="27"/>
      <c r="AP286" s="27"/>
      <c r="AQ286" s="27"/>
      <c r="AR286" s="28"/>
      <c r="AS286" s="27"/>
      <c r="AT286" s="27"/>
      <c r="AU286" s="27"/>
      <c r="AV286" s="27"/>
      <c r="AW286" s="28"/>
      <c r="AX286" s="27"/>
      <c r="AY286" s="27"/>
    </row>
    <row r="287" ht="15.75" customHeight="1">
      <c r="Y287" s="24"/>
      <c r="Z287" s="25"/>
      <c r="AA287" s="26"/>
      <c r="AB287" s="25"/>
      <c r="AC287" s="14"/>
      <c r="AD287" s="27"/>
      <c r="AE287" s="28"/>
      <c r="AF287" s="27"/>
      <c r="AG287" s="27"/>
      <c r="AH287" s="28"/>
      <c r="AI287" s="27"/>
      <c r="AJ287" s="27"/>
      <c r="AK287" s="27"/>
      <c r="AL287" s="27"/>
      <c r="AM287" s="28"/>
      <c r="AN287" s="27"/>
      <c r="AO287" s="27"/>
      <c r="AP287" s="27"/>
      <c r="AQ287" s="27"/>
      <c r="AR287" s="28"/>
      <c r="AS287" s="27"/>
      <c r="AT287" s="27"/>
      <c r="AU287" s="27"/>
      <c r="AV287" s="27"/>
      <c r="AW287" s="28"/>
      <c r="AX287" s="27"/>
      <c r="AY287" s="27"/>
    </row>
    <row r="288" ht="15.75" customHeight="1">
      <c r="Y288" s="24"/>
      <c r="Z288" s="25"/>
      <c r="AA288" s="26"/>
      <c r="AB288" s="25"/>
      <c r="AC288" s="14"/>
      <c r="AD288" s="27"/>
      <c r="AE288" s="28"/>
      <c r="AF288" s="27"/>
      <c r="AG288" s="27"/>
      <c r="AH288" s="28"/>
      <c r="AI288" s="27"/>
      <c r="AJ288" s="27"/>
      <c r="AK288" s="27"/>
      <c r="AL288" s="27"/>
      <c r="AM288" s="28"/>
      <c r="AN288" s="27"/>
      <c r="AO288" s="27"/>
      <c r="AP288" s="27"/>
      <c r="AQ288" s="27"/>
      <c r="AR288" s="28"/>
      <c r="AS288" s="27"/>
      <c r="AT288" s="27"/>
      <c r="AU288" s="27"/>
      <c r="AV288" s="27"/>
      <c r="AW288" s="28"/>
      <c r="AX288" s="27"/>
      <c r="AY288" s="27"/>
    </row>
    <row r="289" ht="15.75" customHeight="1">
      <c r="Y289" s="28"/>
      <c r="Z289" s="28"/>
      <c r="AA289" s="28"/>
      <c r="AB289" s="28"/>
      <c r="AC289" s="28"/>
      <c r="AD289" s="28"/>
      <c r="AE289" s="28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</row>
    <row r="290" ht="15.75" customHeight="1">
      <c r="Y290" s="28"/>
      <c r="Z290" s="28"/>
      <c r="AA290" s="28"/>
      <c r="AB290" s="28"/>
      <c r="AC290" s="28"/>
      <c r="AD290" s="28"/>
      <c r="AE290" s="28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</row>
    <row r="291" ht="15.75" customHeight="1">
      <c r="Y291" s="28"/>
      <c r="Z291" s="28"/>
      <c r="AA291" s="28"/>
      <c r="AB291" s="28"/>
      <c r="AC291" s="28"/>
      <c r="AD291" s="28"/>
      <c r="AE291" s="28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</row>
    <row r="292" ht="15.75" customHeight="1">
      <c r="Y292" s="28"/>
      <c r="Z292" s="28"/>
      <c r="AA292" s="28"/>
      <c r="AB292" s="28"/>
      <c r="AC292" s="28"/>
      <c r="AD292" s="28"/>
      <c r="AE292" s="28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</row>
    <row r="293" ht="15.75" customHeight="1">
      <c r="Y293" s="28"/>
      <c r="Z293" s="28"/>
      <c r="AA293" s="28"/>
      <c r="AB293" s="28"/>
      <c r="AC293" s="28"/>
      <c r="AD293" s="28"/>
      <c r="AE293" s="28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</row>
    <row r="294" ht="15.75" customHeight="1">
      <c r="Y294" s="28"/>
      <c r="Z294" s="28"/>
      <c r="AA294" s="28"/>
      <c r="AB294" s="28"/>
      <c r="AC294" s="28"/>
      <c r="AD294" s="28"/>
      <c r="AE294" s="28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</row>
    <row r="295" ht="15.75" customHeight="1">
      <c r="Y295" s="28"/>
      <c r="Z295" s="28"/>
      <c r="AA295" s="28"/>
      <c r="AB295" s="28"/>
      <c r="AC295" s="28"/>
      <c r="AD295" s="28"/>
      <c r="AE295" s="28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</row>
    <row r="296" ht="15.75" customHeight="1">
      <c r="Y296" s="28"/>
      <c r="Z296" s="28"/>
      <c r="AA296" s="28"/>
      <c r="AB296" s="28"/>
      <c r="AC296" s="28"/>
      <c r="AD296" s="28"/>
      <c r="AE296" s="28"/>
      <c r="AF296" s="27"/>
      <c r="AG296" s="27"/>
      <c r="AH296" s="27"/>
      <c r="AI296" s="27"/>
      <c r="AJ296" s="27"/>
      <c r="AK296" s="27"/>
      <c r="AL296" s="27"/>
      <c r="AM296" s="27"/>
      <c r="AN296" s="27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</row>
    <row r="297" ht="15.75" customHeight="1">
      <c r="Y297" s="28"/>
      <c r="Z297" s="28"/>
      <c r="AA297" s="28"/>
      <c r="AB297" s="28"/>
      <c r="AC297" s="28"/>
      <c r="AD297" s="28"/>
      <c r="AE297" s="28"/>
      <c r="AF297" s="27"/>
      <c r="AG297" s="27"/>
      <c r="AH297" s="27"/>
      <c r="AI297" s="27"/>
      <c r="AJ297" s="27"/>
      <c r="AK297" s="27"/>
      <c r="AL297" s="27"/>
      <c r="AM297" s="27"/>
      <c r="AN297" s="27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</row>
    <row r="298" ht="15.75" customHeight="1">
      <c r="Y298" s="28"/>
      <c r="Z298" s="28"/>
      <c r="AA298" s="28"/>
      <c r="AB298" s="28"/>
      <c r="AC298" s="28"/>
      <c r="AD298" s="28"/>
      <c r="AE298" s="28"/>
      <c r="AF298" s="27"/>
      <c r="AG298" s="27"/>
      <c r="AH298" s="27"/>
      <c r="AI298" s="27"/>
      <c r="AJ298" s="27"/>
      <c r="AK298" s="27"/>
      <c r="AL298" s="27"/>
      <c r="AM298" s="27"/>
      <c r="AN298" s="27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</row>
    <row r="299" ht="15.75" customHeight="1">
      <c r="Y299" s="28"/>
      <c r="Z299" s="28"/>
      <c r="AA299" s="28"/>
      <c r="AB299" s="28"/>
      <c r="AC299" s="28"/>
      <c r="AD299" s="28"/>
      <c r="AE299" s="28"/>
      <c r="AF299" s="27"/>
      <c r="AG299" s="27"/>
      <c r="AH299" s="27"/>
      <c r="AI299" s="27"/>
      <c r="AJ299" s="27"/>
      <c r="AK299" s="27"/>
      <c r="AL299" s="27"/>
      <c r="AM299" s="27"/>
      <c r="AN299" s="27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</row>
    <row r="300" ht="15.75" customHeight="1">
      <c r="Y300" s="28"/>
      <c r="Z300" s="28"/>
      <c r="AA300" s="28"/>
      <c r="AB300" s="28"/>
      <c r="AC300" s="28"/>
      <c r="AD300" s="28"/>
      <c r="AE300" s="28"/>
      <c r="AF300" s="27"/>
      <c r="AG300" s="27"/>
      <c r="AH300" s="27"/>
      <c r="AI300" s="27"/>
      <c r="AJ300" s="27"/>
      <c r="AK300" s="27"/>
      <c r="AL300" s="27"/>
      <c r="AM300" s="27"/>
      <c r="AN300" s="27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</row>
    <row r="301" ht="15.75" customHeight="1">
      <c r="Y301" s="28"/>
      <c r="Z301" s="28"/>
      <c r="AA301" s="28"/>
      <c r="AB301" s="28"/>
      <c r="AC301" s="28"/>
      <c r="AD301" s="28"/>
      <c r="AE301" s="28"/>
      <c r="AF301" s="27"/>
      <c r="AG301" s="27"/>
      <c r="AH301" s="27"/>
      <c r="AI301" s="27"/>
      <c r="AJ301" s="27"/>
      <c r="AK301" s="27"/>
      <c r="AL301" s="27"/>
      <c r="AM301" s="27"/>
      <c r="AN301" s="27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</row>
    <row r="302" ht="15.75" customHeight="1">
      <c r="Y302" s="28"/>
      <c r="Z302" s="28"/>
      <c r="AA302" s="28"/>
      <c r="AB302" s="28"/>
      <c r="AC302" s="28"/>
      <c r="AD302" s="28"/>
      <c r="AE302" s="28"/>
      <c r="AF302" s="27"/>
      <c r="AG302" s="27"/>
      <c r="AH302" s="27"/>
      <c r="AI302" s="27"/>
      <c r="AJ302" s="27"/>
      <c r="AK302" s="27"/>
      <c r="AL302" s="27"/>
      <c r="AM302" s="27"/>
      <c r="AN302" s="27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</row>
    <row r="303" ht="15.75" customHeight="1">
      <c r="Y303" s="28"/>
      <c r="Z303" s="28"/>
      <c r="AA303" s="28"/>
      <c r="AB303" s="28"/>
      <c r="AC303" s="28"/>
      <c r="AD303" s="28"/>
      <c r="AE303" s="28"/>
      <c r="AF303" s="27"/>
      <c r="AG303" s="27"/>
      <c r="AH303" s="27"/>
      <c r="AI303" s="27"/>
      <c r="AJ303" s="27"/>
      <c r="AK303" s="27"/>
      <c r="AL303" s="27"/>
      <c r="AM303" s="27"/>
      <c r="AN303" s="27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</row>
    <row r="304" ht="15.75" customHeight="1">
      <c r="Y304" s="28"/>
      <c r="Z304" s="28"/>
      <c r="AA304" s="28"/>
      <c r="AB304" s="28"/>
      <c r="AC304" s="28"/>
      <c r="AD304" s="28"/>
      <c r="AE304" s="28"/>
      <c r="AF304" s="27"/>
      <c r="AG304" s="27"/>
      <c r="AH304" s="27"/>
      <c r="AI304" s="27"/>
      <c r="AJ304" s="27"/>
      <c r="AK304" s="27"/>
      <c r="AL304" s="27"/>
      <c r="AM304" s="27"/>
      <c r="AN304" s="27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</row>
    <row r="305" ht="15.75" customHeight="1">
      <c r="Y305" s="28"/>
      <c r="Z305" s="28"/>
      <c r="AA305" s="28"/>
      <c r="AB305" s="28"/>
      <c r="AC305" s="28"/>
      <c r="AD305" s="28"/>
      <c r="AE305" s="28"/>
      <c r="AF305" s="27"/>
      <c r="AG305" s="27"/>
      <c r="AH305" s="27"/>
      <c r="AI305" s="27"/>
      <c r="AJ305" s="27"/>
      <c r="AK305" s="27"/>
      <c r="AL305" s="27"/>
      <c r="AM305" s="27"/>
      <c r="AN305" s="27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</row>
    <row r="306" ht="15.75" customHeight="1">
      <c r="Y306" s="28"/>
      <c r="Z306" s="28"/>
      <c r="AA306" s="28"/>
      <c r="AB306" s="28"/>
      <c r="AC306" s="28"/>
      <c r="AD306" s="28"/>
      <c r="AE306" s="28"/>
      <c r="AF306" s="27"/>
      <c r="AG306" s="27"/>
      <c r="AH306" s="27"/>
      <c r="AI306" s="27"/>
      <c r="AJ306" s="27"/>
      <c r="AK306" s="27"/>
      <c r="AL306" s="27"/>
      <c r="AM306" s="27"/>
      <c r="AN306" s="27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</row>
    <row r="307" ht="15.75" customHeight="1">
      <c r="Y307" s="28"/>
      <c r="Z307" s="28"/>
      <c r="AA307" s="28"/>
      <c r="AB307" s="28"/>
      <c r="AC307" s="28"/>
      <c r="AD307" s="28"/>
      <c r="AE307" s="28"/>
      <c r="AF307" s="27"/>
      <c r="AG307" s="27"/>
      <c r="AH307" s="27"/>
      <c r="AI307" s="27"/>
      <c r="AJ307" s="27"/>
      <c r="AK307" s="27"/>
      <c r="AL307" s="27"/>
      <c r="AM307" s="27"/>
      <c r="AN307" s="27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</row>
    <row r="308" ht="15.75" customHeight="1">
      <c r="Y308" s="28"/>
      <c r="Z308" s="28"/>
      <c r="AA308" s="28"/>
      <c r="AB308" s="28"/>
      <c r="AC308" s="28"/>
      <c r="AD308" s="28"/>
      <c r="AE308" s="28"/>
      <c r="AF308" s="27"/>
      <c r="AG308" s="27"/>
      <c r="AH308" s="27"/>
      <c r="AI308" s="27"/>
      <c r="AJ308" s="27"/>
      <c r="AK308" s="27"/>
      <c r="AL308" s="27"/>
      <c r="AM308" s="27"/>
      <c r="AN308" s="27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</row>
    <row r="309" ht="15.75" customHeight="1">
      <c r="Y309" s="28"/>
      <c r="Z309" s="28"/>
      <c r="AA309" s="28"/>
      <c r="AB309" s="28"/>
      <c r="AC309" s="28"/>
      <c r="AD309" s="28"/>
      <c r="AE309" s="28"/>
      <c r="AF309" s="27"/>
      <c r="AG309" s="27"/>
      <c r="AH309" s="27"/>
      <c r="AI309" s="27"/>
      <c r="AJ309" s="27"/>
      <c r="AK309" s="27"/>
      <c r="AL309" s="27"/>
      <c r="AM309" s="27"/>
      <c r="AN309" s="27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</row>
    <row r="310" ht="15.75" customHeight="1">
      <c r="Y310" s="28"/>
      <c r="Z310" s="28"/>
      <c r="AA310" s="28"/>
      <c r="AB310" s="28"/>
      <c r="AC310" s="28"/>
      <c r="AD310" s="28"/>
      <c r="AE310" s="28"/>
      <c r="AF310" s="27"/>
      <c r="AG310" s="27"/>
      <c r="AH310" s="27"/>
      <c r="AI310" s="27"/>
      <c r="AJ310" s="27"/>
      <c r="AK310" s="27"/>
      <c r="AL310" s="27"/>
      <c r="AM310" s="27"/>
      <c r="AN310" s="27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</row>
    <row r="311" ht="15.75" customHeight="1">
      <c r="Y311" s="28"/>
      <c r="Z311" s="28"/>
      <c r="AA311" s="28"/>
      <c r="AB311" s="28"/>
      <c r="AC311" s="28"/>
      <c r="AD311" s="28"/>
      <c r="AE311" s="28"/>
      <c r="AF311" s="27"/>
      <c r="AG311" s="27"/>
      <c r="AH311" s="27"/>
      <c r="AI311" s="27"/>
      <c r="AJ311" s="27"/>
      <c r="AK311" s="27"/>
      <c r="AL311" s="27"/>
      <c r="AM311" s="27"/>
      <c r="AN311" s="27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</row>
    <row r="312" ht="15.75" customHeight="1">
      <c r="Y312" s="28"/>
      <c r="Z312" s="28"/>
      <c r="AA312" s="28"/>
      <c r="AB312" s="28"/>
      <c r="AC312" s="28"/>
      <c r="AD312" s="28"/>
      <c r="AE312" s="28"/>
      <c r="AF312" s="27"/>
      <c r="AG312" s="27"/>
      <c r="AH312" s="27"/>
      <c r="AI312" s="27"/>
      <c r="AJ312" s="27"/>
      <c r="AK312" s="27"/>
      <c r="AL312" s="27"/>
      <c r="AM312" s="27"/>
      <c r="AN312" s="27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</row>
    <row r="313" ht="15.75" customHeight="1">
      <c r="Y313" s="28"/>
      <c r="Z313" s="28"/>
      <c r="AA313" s="28"/>
      <c r="AB313" s="28"/>
      <c r="AC313" s="28"/>
      <c r="AD313" s="28"/>
      <c r="AE313" s="28"/>
      <c r="AF313" s="27"/>
      <c r="AG313" s="27"/>
      <c r="AH313" s="27"/>
      <c r="AI313" s="27"/>
      <c r="AJ313" s="27"/>
      <c r="AK313" s="27"/>
      <c r="AL313" s="27"/>
      <c r="AM313" s="27"/>
      <c r="AN313" s="27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</row>
    <row r="314" ht="15.75" customHeight="1">
      <c r="Y314" s="28"/>
      <c r="Z314" s="28"/>
      <c r="AA314" s="28"/>
      <c r="AB314" s="28"/>
      <c r="AC314" s="28"/>
      <c r="AD314" s="28"/>
      <c r="AE314" s="28"/>
      <c r="AF314" s="27"/>
      <c r="AG314" s="27"/>
      <c r="AH314" s="27"/>
      <c r="AI314" s="27"/>
      <c r="AJ314" s="27"/>
      <c r="AK314" s="27"/>
      <c r="AL314" s="27"/>
      <c r="AM314" s="27"/>
      <c r="AN314" s="27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</row>
    <row r="315" ht="15.75" customHeight="1">
      <c r="Y315" s="28"/>
      <c r="Z315" s="28"/>
      <c r="AA315" s="28"/>
      <c r="AB315" s="28"/>
      <c r="AC315" s="28"/>
      <c r="AD315" s="28"/>
      <c r="AE315" s="28"/>
      <c r="AF315" s="27"/>
      <c r="AG315" s="27"/>
      <c r="AH315" s="27"/>
      <c r="AI315" s="27"/>
      <c r="AJ315" s="27"/>
      <c r="AK315" s="27"/>
      <c r="AL315" s="27"/>
      <c r="AM315" s="27"/>
      <c r="AN315" s="27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</row>
    <row r="316" ht="15.75" customHeight="1">
      <c r="Y316" s="28"/>
      <c r="Z316" s="28"/>
      <c r="AA316" s="28"/>
      <c r="AB316" s="28"/>
      <c r="AC316" s="28"/>
      <c r="AD316" s="28"/>
      <c r="AE316" s="28"/>
      <c r="AF316" s="27"/>
      <c r="AG316" s="27"/>
      <c r="AH316" s="27"/>
      <c r="AI316" s="27"/>
      <c r="AJ316" s="27"/>
      <c r="AK316" s="27"/>
      <c r="AL316" s="27"/>
      <c r="AM316" s="27"/>
      <c r="AN316" s="27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</row>
    <row r="317" ht="15.75" customHeight="1">
      <c r="Y317" s="28"/>
      <c r="Z317" s="28"/>
      <c r="AA317" s="28"/>
      <c r="AB317" s="28"/>
      <c r="AC317" s="28"/>
      <c r="AD317" s="28"/>
      <c r="AE317" s="28"/>
      <c r="AF317" s="27"/>
      <c r="AG317" s="27"/>
      <c r="AH317" s="27"/>
      <c r="AI317" s="27"/>
      <c r="AJ317" s="27"/>
      <c r="AK317" s="27"/>
      <c r="AL317" s="27"/>
      <c r="AM317" s="27"/>
      <c r="AN317" s="27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</row>
    <row r="318" ht="15.75" customHeight="1">
      <c r="Y318" s="28"/>
      <c r="Z318" s="28"/>
      <c r="AA318" s="28"/>
      <c r="AB318" s="28"/>
      <c r="AC318" s="28"/>
      <c r="AD318" s="28"/>
      <c r="AE318" s="28"/>
      <c r="AF318" s="27"/>
      <c r="AG318" s="27"/>
      <c r="AH318" s="27"/>
      <c r="AI318" s="27"/>
      <c r="AJ318" s="27"/>
      <c r="AK318" s="27"/>
      <c r="AL318" s="27"/>
      <c r="AM318" s="27"/>
      <c r="AN318" s="27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</row>
    <row r="319" ht="15.75" customHeight="1">
      <c r="Y319" s="28"/>
      <c r="Z319" s="28"/>
      <c r="AA319" s="28"/>
      <c r="AB319" s="28"/>
      <c r="AC319" s="28"/>
      <c r="AD319" s="28"/>
      <c r="AE319" s="28"/>
      <c r="AF319" s="27"/>
      <c r="AG319" s="27"/>
      <c r="AH319" s="27"/>
      <c r="AI319" s="27"/>
      <c r="AJ319" s="27"/>
      <c r="AK319" s="27"/>
      <c r="AL319" s="27"/>
      <c r="AM319" s="27"/>
      <c r="AN319" s="27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</row>
    <row r="320" ht="15.75" customHeight="1">
      <c r="Y320" s="28"/>
      <c r="Z320" s="28"/>
      <c r="AA320" s="28"/>
      <c r="AB320" s="28"/>
      <c r="AC320" s="28"/>
      <c r="AD320" s="28"/>
      <c r="AE320" s="28"/>
      <c r="AF320" s="27"/>
      <c r="AG320" s="27"/>
      <c r="AH320" s="27"/>
      <c r="AI320" s="27"/>
      <c r="AJ320" s="27"/>
      <c r="AK320" s="27"/>
      <c r="AL320" s="27"/>
      <c r="AM320" s="27"/>
      <c r="AN320" s="27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</row>
    <row r="321" ht="15.75" customHeight="1">
      <c r="Y321" s="28"/>
      <c r="Z321" s="28"/>
      <c r="AA321" s="28"/>
      <c r="AB321" s="28"/>
      <c r="AC321" s="28"/>
      <c r="AD321" s="28"/>
      <c r="AE321" s="28"/>
      <c r="AF321" s="27"/>
      <c r="AG321" s="27"/>
      <c r="AH321" s="27"/>
      <c r="AI321" s="27"/>
      <c r="AJ321" s="27"/>
      <c r="AK321" s="27"/>
      <c r="AL321" s="27"/>
      <c r="AM321" s="27"/>
      <c r="AN321" s="27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</row>
    <row r="322" ht="15.75" customHeight="1">
      <c r="Y322" s="28"/>
      <c r="Z322" s="28"/>
      <c r="AA322" s="28"/>
      <c r="AB322" s="28"/>
      <c r="AC322" s="28"/>
      <c r="AD322" s="28"/>
      <c r="AE322" s="28"/>
      <c r="AF322" s="27"/>
      <c r="AG322" s="27"/>
      <c r="AH322" s="27"/>
      <c r="AI322" s="27"/>
      <c r="AJ322" s="27"/>
      <c r="AK322" s="27"/>
      <c r="AL322" s="27"/>
      <c r="AM322" s="27"/>
      <c r="AN322" s="27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</row>
    <row r="323" ht="15.75" customHeight="1">
      <c r="Y323" s="28"/>
      <c r="Z323" s="28"/>
      <c r="AA323" s="28"/>
      <c r="AB323" s="28"/>
      <c r="AC323" s="28"/>
      <c r="AD323" s="28"/>
      <c r="AE323" s="28"/>
      <c r="AF323" s="27"/>
      <c r="AG323" s="27"/>
      <c r="AH323" s="27"/>
      <c r="AI323" s="27"/>
      <c r="AJ323" s="27"/>
      <c r="AK323" s="27"/>
      <c r="AL323" s="27"/>
      <c r="AM323" s="27"/>
      <c r="AN323" s="27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</row>
    <row r="324" ht="15.75" customHeight="1">
      <c r="Y324" s="28"/>
      <c r="Z324" s="28"/>
      <c r="AA324" s="28"/>
      <c r="AB324" s="28"/>
      <c r="AC324" s="28"/>
      <c r="AD324" s="28"/>
      <c r="AE324" s="28"/>
      <c r="AF324" s="27"/>
      <c r="AG324" s="27"/>
      <c r="AH324" s="27"/>
      <c r="AI324" s="27"/>
      <c r="AJ324" s="27"/>
      <c r="AK324" s="27"/>
      <c r="AL324" s="27"/>
      <c r="AM324" s="27"/>
      <c r="AN324" s="27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</row>
    <row r="325" ht="15.75" customHeight="1">
      <c r="Y325" s="28"/>
      <c r="Z325" s="28"/>
      <c r="AA325" s="28"/>
      <c r="AB325" s="28"/>
      <c r="AC325" s="28"/>
      <c r="AD325" s="28"/>
      <c r="AE325" s="28"/>
      <c r="AF325" s="27"/>
      <c r="AG325" s="27"/>
      <c r="AH325" s="27"/>
      <c r="AI325" s="27"/>
      <c r="AJ325" s="27"/>
      <c r="AK325" s="27"/>
      <c r="AL325" s="27"/>
      <c r="AM325" s="27"/>
      <c r="AN325" s="27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</row>
    <row r="326" ht="15.75" customHeight="1">
      <c r="Y326" s="28"/>
      <c r="Z326" s="28"/>
      <c r="AA326" s="28"/>
      <c r="AB326" s="28"/>
      <c r="AC326" s="28"/>
      <c r="AD326" s="28"/>
      <c r="AE326" s="28"/>
      <c r="AF326" s="27"/>
      <c r="AG326" s="27"/>
      <c r="AH326" s="27"/>
      <c r="AI326" s="27"/>
      <c r="AJ326" s="27"/>
      <c r="AK326" s="27"/>
      <c r="AL326" s="27"/>
      <c r="AM326" s="27"/>
      <c r="AN326" s="27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</row>
    <row r="327" ht="15.75" customHeight="1">
      <c r="Y327" s="28"/>
      <c r="Z327" s="28"/>
      <c r="AA327" s="28"/>
      <c r="AB327" s="28"/>
      <c r="AC327" s="28"/>
      <c r="AD327" s="28"/>
      <c r="AE327" s="28"/>
      <c r="AF327" s="27"/>
      <c r="AG327" s="27"/>
      <c r="AH327" s="27"/>
      <c r="AI327" s="27"/>
      <c r="AJ327" s="27"/>
      <c r="AK327" s="27"/>
      <c r="AL327" s="27"/>
      <c r="AM327" s="27"/>
      <c r="AN327" s="27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</row>
    <row r="328" ht="15.75" customHeight="1">
      <c r="Y328" s="28"/>
      <c r="Z328" s="28"/>
      <c r="AA328" s="28"/>
      <c r="AB328" s="28"/>
      <c r="AC328" s="28"/>
      <c r="AD328" s="28"/>
      <c r="AE328" s="28"/>
      <c r="AF328" s="27"/>
      <c r="AG328" s="27"/>
      <c r="AH328" s="27"/>
      <c r="AI328" s="27"/>
      <c r="AJ328" s="27"/>
      <c r="AK328" s="27"/>
      <c r="AL328" s="27"/>
      <c r="AM328" s="27"/>
      <c r="AN328" s="27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</row>
    <row r="329" ht="15.75" customHeight="1">
      <c r="Y329" s="28"/>
      <c r="Z329" s="28"/>
      <c r="AA329" s="28"/>
      <c r="AB329" s="28"/>
      <c r="AC329" s="28"/>
      <c r="AD329" s="28"/>
      <c r="AE329" s="28"/>
      <c r="AF329" s="27"/>
      <c r="AG329" s="27"/>
      <c r="AH329" s="27"/>
      <c r="AI329" s="27"/>
      <c r="AJ329" s="27"/>
      <c r="AK329" s="27"/>
      <c r="AL329" s="27"/>
      <c r="AM329" s="27"/>
      <c r="AN329" s="27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</row>
    <row r="330" ht="15.75" customHeight="1">
      <c r="Y330" s="28"/>
      <c r="Z330" s="28"/>
      <c r="AA330" s="28"/>
      <c r="AB330" s="28"/>
      <c r="AC330" s="28"/>
      <c r="AD330" s="28"/>
      <c r="AE330" s="28"/>
      <c r="AF330" s="27"/>
      <c r="AG330" s="27"/>
      <c r="AH330" s="27"/>
      <c r="AI330" s="27"/>
      <c r="AJ330" s="27"/>
      <c r="AK330" s="27"/>
      <c r="AL330" s="27"/>
      <c r="AM330" s="27"/>
      <c r="AN330" s="27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</row>
    <row r="331" ht="15.75" customHeight="1">
      <c r="AB331" s="25"/>
      <c r="AF331" s="27"/>
      <c r="AG331" s="27"/>
      <c r="AH331" s="27"/>
      <c r="AI331" s="27"/>
      <c r="AJ331" s="27"/>
      <c r="AK331" s="27"/>
      <c r="AL331" s="27"/>
      <c r="AM331" s="27"/>
      <c r="AN331" s="27"/>
    </row>
    <row r="332" ht="15.75" customHeight="1">
      <c r="AB332" s="25"/>
      <c r="AF332" s="27"/>
      <c r="AG332" s="27"/>
      <c r="AH332" s="27"/>
      <c r="AI332" s="27"/>
      <c r="AJ332" s="27"/>
      <c r="AK332" s="27"/>
      <c r="AL332" s="27"/>
      <c r="AM332" s="27"/>
      <c r="AN332" s="27"/>
    </row>
    <row r="333" ht="15.75" customHeight="1">
      <c r="AB333" s="25"/>
      <c r="AF333" s="27"/>
      <c r="AG333" s="27"/>
      <c r="AH333" s="27"/>
      <c r="AI333" s="27"/>
      <c r="AJ333" s="27"/>
      <c r="AK333" s="27"/>
      <c r="AL333" s="27"/>
      <c r="AM333" s="27"/>
      <c r="AN333" s="27"/>
    </row>
    <row r="334" ht="15.75" customHeight="1">
      <c r="AB334" s="25"/>
      <c r="AF334" s="27"/>
      <c r="AG334" s="27"/>
      <c r="AH334" s="27"/>
      <c r="AI334" s="27"/>
      <c r="AJ334" s="27"/>
      <c r="AK334" s="27"/>
      <c r="AL334" s="27"/>
      <c r="AM334" s="27"/>
      <c r="AN334" s="27"/>
    </row>
    <row r="335" ht="15.75" customHeight="1">
      <c r="AB335" s="25"/>
      <c r="AF335" s="27"/>
      <c r="AG335" s="27"/>
      <c r="AH335" s="27"/>
      <c r="AI335" s="27"/>
      <c r="AJ335" s="27"/>
      <c r="AK335" s="27"/>
      <c r="AL335" s="27"/>
      <c r="AM335" s="27"/>
      <c r="AN335" s="27"/>
    </row>
    <row r="336" ht="15.75" customHeight="1">
      <c r="AB336" s="25"/>
      <c r="AF336" s="27"/>
      <c r="AG336" s="27"/>
      <c r="AH336" s="27"/>
      <c r="AI336" s="27"/>
      <c r="AJ336" s="27"/>
      <c r="AK336" s="27"/>
      <c r="AL336" s="27"/>
      <c r="AM336" s="27"/>
      <c r="AN336" s="27"/>
    </row>
    <row r="337" ht="15.75" customHeight="1">
      <c r="AF337" s="27"/>
      <c r="AG337" s="27"/>
      <c r="AH337" s="27"/>
      <c r="AI337" s="27"/>
      <c r="AJ337" s="27"/>
      <c r="AK337" s="27"/>
      <c r="AL337" s="27"/>
      <c r="AM337" s="27"/>
      <c r="AN337" s="27"/>
    </row>
    <row r="338" ht="15.75" customHeight="1">
      <c r="AF338" s="27"/>
      <c r="AG338" s="27"/>
      <c r="AH338" s="27"/>
      <c r="AI338" s="27"/>
      <c r="AJ338" s="27"/>
      <c r="AK338" s="27"/>
      <c r="AL338" s="27"/>
      <c r="AM338" s="27"/>
      <c r="AN338" s="27"/>
    </row>
    <row r="339" ht="15.75" customHeight="1">
      <c r="AF339" s="27"/>
      <c r="AG339" s="27"/>
      <c r="AH339" s="27"/>
      <c r="AI339" s="27"/>
      <c r="AJ339" s="27"/>
      <c r="AK339" s="27"/>
      <c r="AL339" s="27"/>
      <c r="AM339" s="27"/>
      <c r="AN339" s="27"/>
    </row>
    <row r="340" ht="15.75" customHeight="1">
      <c r="AF340" s="27"/>
      <c r="AG340" s="27"/>
      <c r="AH340" s="27"/>
      <c r="AI340" s="27"/>
      <c r="AJ340" s="27"/>
      <c r="AK340" s="27"/>
      <c r="AL340" s="27"/>
      <c r="AM340" s="27"/>
      <c r="AN340" s="27"/>
    </row>
    <row r="341" ht="15.75" customHeight="1">
      <c r="AF341" s="27"/>
      <c r="AG341" s="27"/>
      <c r="AH341" s="27"/>
      <c r="AI341" s="27"/>
      <c r="AJ341" s="27"/>
      <c r="AK341" s="27"/>
      <c r="AL341" s="27"/>
      <c r="AM341" s="27"/>
      <c r="AN341" s="27"/>
    </row>
    <row r="342" ht="15.75" customHeight="1">
      <c r="AF342" s="27"/>
      <c r="AG342" s="27"/>
      <c r="AH342" s="27"/>
      <c r="AI342" s="27"/>
      <c r="AJ342" s="27"/>
      <c r="AK342" s="27"/>
      <c r="AL342" s="27"/>
      <c r="AM342" s="27"/>
      <c r="AN342" s="27"/>
    </row>
    <row r="343" ht="15.75" customHeight="1">
      <c r="AF343" s="27"/>
      <c r="AG343" s="27"/>
      <c r="AH343" s="27"/>
      <c r="AI343" s="27"/>
      <c r="AJ343" s="27"/>
      <c r="AK343" s="27"/>
      <c r="AL343" s="27"/>
      <c r="AM343" s="27"/>
      <c r="AN343" s="27"/>
    </row>
    <row r="344" ht="15.75" customHeight="1">
      <c r="AF344" s="27"/>
      <c r="AG344" s="27"/>
      <c r="AH344" s="27"/>
      <c r="AI344" s="27"/>
      <c r="AJ344" s="27"/>
      <c r="AK344" s="27"/>
      <c r="AL344" s="27"/>
      <c r="AM344" s="27"/>
      <c r="AN344" s="27"/>
    </row>
    <row r="345" ht="15.75" customHeight="1">
      <c r="AF345" s="27"/>
      <c r="AG345" s="27"/>
      <c r="AH345" s="27"/>
      <c r="AI345" s="27"/>
      <c r="AJ345" s="27"/>
      <c r="AK345" s="27"/>
      <c r="AL345" s="27"/>
      <c r="AM345" s="27"/>
      <c r="AN345" s="27"/>
    </row>
    <row r="346" ht="15.75" customHeight="1">
      <c r="AF346" s="27"/>
      <c r="AG346" s="27"/>
      <c r="AH346" s="27"/>
      <c r="AI346" s="27"/>
      <c r="AJ346" s="27"/>
      <c r="AK346" s="27"/>
      <c r="AL346" s="27"/>
      <c r="AM346" s="27"/>
      <c r="AN346" s="27"/>
    </row>
    <row r="347" ht="15.75" customHeight="1">
      <c r="AF347" s="27"/>
      <c r="AG347" s="27"/>
      <c r="AH347" s="27"/>
      <c r="AI347" s="27"/>
      <c r="AJ347" s="27"/>
      <c r="AK347" s="27"/>
      <c r="AL347" s="27"/>
      <c r="AM347" s="27"/>
      <c r="AN347" s="27"/>
    </row>
    <row r="348" ht="15.75" customHeight="1">
      <c r="AF348" s="27"/>
      <c r="AG348" s="27"/>
      <c r="AH348" s="27"/>
      <c r="AI348" s="27"/>
      <c r="AJ348" s="27"/>
      <c r="AK348" s="27"/>
      <c r="AL348" s="27"/>
      <c r="AM348" s="27"/>
      <c r="AN348" s="27"/>
    </row>
    <row r="349" ht="15.75" customHeight="1">
      <c r="AF349" s="27"/>
      <c r="AG349" s="27"/>
      <c r="AH349" s="27"/>
      <c r="AI349" s="27"/>
      <c r="AJ349" s="27"/>
      <c r="AK349" s="27"/>
      <c r="AL349" s="27"/>
      <c r="AM349" s="27"/>
      <c r="AN349" s="27"/>
    </row>
    <row r="350" ht="15.75" customHeight="1">
      <c r="AF350" s="27"/>
      <c r="AG350" s="27"/>
      <c r="AH350" s="27"/>
      <c r="AI350" s="27"/>
      <c r="AJ350" s="27"/>
      <c r="AK350" s="27"/>
      <c r="AL350" s="27"/>
      <c r="AM350" s="27"/>
      <c r="AN350" s="27"/>
    </row>
    <row r="351" ht="15.75" customHeight="1">
      <c r="AF351" s="27"/>
      <c r="AG351" s="27"/>
      <c r="AH351" s="27"/>
      <c r="AI351" s="27"/>
      <c r="AJ351" s="27"/>
      <c r="AK351" s="27"/>
      <c r="AL351" s="27"/>
      <c r="AM351" s="27"/>
      <c r="AN351" s="27"/>
    </row>
    <row r="352" ht="15.75" customHeight="1">
      <c r="AF352" s="27"/>
      <c r="AG352" s="27"/>
      <c r="AH352" s="27"/>
      <c r="AI352" s="27"/>
      <c r="AJ352" s="27"/>
      <c r="AK352" s="27"/>
      <c r="AL352" s="27"/>
      <c r="AM352" s="27"/>
      <c r="AN352" s="27"/>
    </row>
    <row r="353" ht="15.75" customHeight="1">
      <c r="AF353" s="27"/>
      <c r="AG353" s="27"/>
      <c r="AH353" s="27"/>
      <c r="AI353" s="27"/>
      <c r="AJ353" s="27"/>
      <c r="AK353" s="27"/>
      <c r="AL353" s="27"/>
      <c r="AM353" s="27"/>
      <c r="AN353" s="27"/>
    </row>
    <row r="354" ht="15.75" customHeight="1">
      <c r="AF354" s="27"/>
      <c r="AG354" s="27"/>
      <c r="AH354" s="27"/>
      <c r="AI354" s="27"/>
      <c r="AJ354" s="27"/>
      <c r="AK354" s="27"/>
      <c r="AL354" s="27"/>
      <c r="AM354" s="27"/>
      <c r="AN354" s="27"/>
    </row>
    <row r="355" ht="15.75" customHeight="1">
      <c r="AF355" s="27"/>
      <c r="AG355" s="27"/>
      <c r="AH355" s="27"/>
      <c r="AI355" s="27"/>
      <c r="AJ355" s="27"/>
      <c r="AK355" s="27"/>
      <c r="AL355" s="27"/>
      <c r="AM355" s="27"/>
      <c r="AN355" s="27"/>
    </row>
    <row r="356" ht="15.75" customHeight="1">
      <c r="AF356" s="27"/>
      <c r="AG356" s="27"/>
      <c r="AH356" s="27"/>
      <c r="AI356" s="27"/>
      <c r="AJ356" s="27"/>
      <c r="AK356" s="27"/>
      <c r="AL356" s="27"/>
      <c r="AM356" s="27"/>
      <c r="AN356" s="27"/>
    </row>
    <row r="357" ht="15.75" customHeight="1">
      <c r="AF357" s="27"/>
      <c r="AG357" s="27"/>
      <c r="AH357" s="27"/>
      <c r="AI357" s="27"/>
      <c r="AJ357" s="27"/>
      <c r="AK357" s="27"/>
      <c r="AL357" s="27"/>
      <c r="AM357" s="27"/>
      <c r="AN357" s="27"/>
    </row>
    <row r="358" ht="15.75" customHeight="1">
      <c r="AF358" s="27"/>
      <c r="AG358" s="27"/>
      <c r="AH358" s="27"/>
      <c r="AI358" s="27"/>
      <c r="AJ358" s="27"/>
      <c r="AK358" s="27"/>
      <c r="AL358" s="27"/>
      <c r="AM358" s="27"/>
      <c r="AN358" s="27"/>
    </row>
    <row r="359" ht="15.75" customHeight="1">
      <c r="AF359" s="27"/>
      <c r="AG359" s="27"/>
      <c r="AH359" s="27"/>
      <c r="AI359" s="27"/>
      <c r="AJ359" s="27"/>
      <c r="AK359" s="27"/>
      <c r="AL359" s="27"/>
      <c r="AM359" s="27"/>
      <c r="AN359" s="27"/>
    </row>
    <row r="360" ht="15.75" customHeight="1">
      <c r="AF360" s="27"/>
      <c r="AG360" s="27"/>
      <c r="AH360" s="27"/>
      <c r="AI360" s="27"/>
      <c r="AJ360" s="27"/>
      <c r="AK360" s="27"/>
      <c r="AL360" s="27"/>
      <c r="AM360" s="27"/>
      <c r="AN360" s="27"/>
    </row>
    <row r="361" ht="15.75" customHeight="1">
      <c r="AF361" s="27"/>
      <c r="AG361" s="27"/>
      <c r="AH361" s="27"/>
      <c r="AI361" s="27"/>
      <c r="AJ361" s="27"/>
      <c r="AK361" s="27"/>
      <c r="AL361" s="27"/>
      <c r="AM361" s="27"/>
      <c r="AN361" s="27"/>
    </row>
    <row r="362" ht="15.75" customHeight="1">
      <c r="AF362" s="27"/>
      <c r="AG362" s="27"/>
      <c r="AH362" s="27"/>
      <c r="AI362" s="27"/>
      <c r="AJ362" s="27"/>
      <c r="AK362" s="27"/>
      <c r="AL362" s="27"/>
      <c r="AM362" s="27"/>
      <c r="AN362" s="27"/>
    </row>
    <row r="363" ht="15.75" customHeight="1">
      <c r="AF363" s="27"/>
      <c r="AG363" s="27"/>
      <c r="AH363" s="27"/>
      <c r="AI363" s="27"/>
      <c r="AJ363" s="27"/>
      <c r="AK363" s="27"/>
      <c r="AL363" s="27"/>
      <c r="AM363" s="27"/>
      <c r="AN363" s="27"/>
    </row>
    <row r="364" ht="15.75" customHeight="1">
      <c r="AF364" s="27"/>
      <c r="AG364" s="27"/>
      <c r="AH364" s="27"/>
      <c r="AI364" s="27"/>
      <c r="AJ364" s="27"/>
      <c r="AK364" s="27"/>
      <c r="AL364" s="27"/>
      <c r="AM364" s="27"/>
      <c r="AN364" s="27"/>
    </row>
    <row r="365" ht="15.75" customHeight="1">
      <c r="AF365" s="27"/>
      <c r="AG365" s="27"/>
      <c r="AH365" s="27"/>
      <c r="AI365" s="27"/>
      <c r="AJ365" s="27"/>
      <c r="AK365" s="27"/>
      <c r="AL365" s="27"/>
      <c r="AM365" s="27"/>
      <c r="AN365" s="27"/>
    </row>
    <row r="366" ht="15.75" customHeight="1">
      <c r="AF366" s="27"/>
      <c r="AG366" s="27"/>
      <c r="AH366" s="27"/>
      <c r="AI366" s="27"/>
      <c r="AJ366" s="27"/>
      <c r="AK366" s="27"/>
      <c r="AL366" s="27"/>
      <c r="AM366" s="27"/>
      <c r="AN366" s="27"/>
    </row>
    <row r="367" ht="15.75" customHeight="1">
      <c r="AF367" s="27"/>
      <c r="AG367" s="27"/>
      <c r="AH367" s="27"/>
      <c r="AI367" s="27"/>
      <c r="AJ367" s="27"/>
      <c r="AK367" s="27"/>
      <c r="AL367" s="27"/>
      <c r="AM367" s="27"/>
      <c r="AN367" s="27"/>
    </row>
    <row r="368" ht="15.75" customHeight="1">
      <c r="AF368" s="27"/>
      <c r="AG368" s="27"/>
      <c r="AH368" s="27"/>
      <c r="AI368" s="27"/>
      <c r="AJ368" s="27"/>
      <c r="AK368" s="27"/>
      <c r="AL368" s="27"/>
      <c r="AM368" s="27"/>
      <c r="AN368" s="27"/>
    </row>
    <row r="369" ht="15.75" customHeight="1">
      <c r="AF369" s="27"/>
      <c r="AG369" s="27"/>
      <c r="AH369" s="27"/>
      <c r="AI369" s="27"/>
      <c r="AJ369" s="27"/>
      <c r="AK369" s="27"/>
      <c r="AL369" s="27"/>
      <c r="AM369" s="27"/>
      <c r="AN369" s="27"/>
    </row>
    <row r="370" ht="15.75" customHeight="1">
      <c r="AF370" s="27"/>
      <c r="AG370" s="27"/>
      <c r="AH370" s="27"/>
      <c r="AI370" s="27"/>
      <c r="AJ370" s="27"/>
      <c r="AK370" s="27"/>
      <c r="AL370" s="27"/>
      <c r="AM370" s="27"/>
      <c r="AN370" s="27"/>
    </row>
    <row r="371" ht="15.75" customHeight="1">
      <c r="AF371" s="27"/>
      <c r="AG371" s="27"/>
      <c r="AH371" s="27"/>
      <c r="AI371" s="27"/>
      <c r="AJ371" s="27"/>
      <c r="AK371" s="27"/>
      <c r="AL371" s="27"/>
      <c r="AM371" s="27"/>
      <c r="AN371" s="27"/>
    </row>
    <row r="372" ht="15.75" customHeight="1">
      <c r="AF372" s="27"/>
      <c r="AG372" s="27"/>
      <c r="AH372" s="27"/>
      <c r="AI372" s="27"/>
      <c r="AJ372" s="27"/>
      <c r="AK372" s="27"/>
      <c r="AL372" s="27"/>
      <c r="AM372" s="27"/>
      <c r="AN372" s="27"/>
    </row>
    <row r="373" ht="15.75" customHeight="1">
      <c r="AF373" s="27"/>
      <c r="AG373" s="27"/>
      <c r="AH373" s="27"/>
      <c r="AI373" s="27"/>
      <c r="AJ373" s="27"/>
      <c r="AK373" s="27"/>
      <c r="AL373" s="27"/>
      <c r="AM373" s="27"/>
      <c r="AN373" s="27"/>
    </row>
    <row r="374" ht="15.75" customHeight="1">
      <c r="AF374" s="27"/>
      <c r="AG374" s="27"/>
      <c r="AH374" s="27"/>
      <c r="AI374" s="27"/>
      <c r="AJ374" s="27"/>
      <c r="AK374" s="27"/>
      <c r="AL374" s="27"/>
      <c r="AM374" s="27"/>
      <c r="AN374" s="27"/>
    </row>
    <row r="375" ht="15.75" customHeight="1">
      <c r="AF375" s="27"/>
      <c r="AG375" s="27"/>
      <c r="AH375" s="27"/>
      <c r="AI375" s="27"/>
      <c r="AJ375" s="27"/>
      <c r="AK375" s="27"/>
      <c r="AL375" s="27"/>
      <c r="AM375" s="27"/>
      <c r="AN375" s="27"/>
    </row>
    <row r="376" ht="15.75" customHeight="1">
      <c r="AF376" s="27"/>
      <c r="AG376" s="27"/>
      <c r="AH376" s="27"/>
      <c r="AI376" s="27"/>
      <c r="AJ376" s="27"/>
      <c r="AK376" s="27"/>
      <c r="AL376" s="27"/>
      <c r="AM376" s="27"/>
      <c r="AN376" s="27"/>
    </row>
    <row r="377" ht="15.75" customHeight="1">
      <c r="AF377" s="27"/>
      <c r="AG377" s="27"/>
      <c r="AH377" s="27"/>
      <c r="AI377" s="27"/>
      <c r="AJ377" s="27"/>
      <c r="AK377" s="27"/>
      <c r="AL377" s="27"/>
      <c r="AM377" s="27"/>
      <c r="AN377" s="27"/>
    </row>
    <row r="378" ht="15.75" customHeight="1">
      <c r="AF378" s="27"/>
      <c r="AG378" s="27"/>
      <c r="AH378" s="27"/>
      <c r="AI378" s="27"/>
      <c r="AJ378" s="27"/>
      <c r="AK378" s="27"/>
      <c r="AL378" s="27"/>
      <c r="AM378" s="27"/>
      <c r="AN378" s="27"/>
    </row>
    <row r="379" ht="15.75" customHeight="1">
      <c r="AF379" s="27"/>
      <c r="AG379" s="27"/>
      <c r="AH379" s="27"/>
      <c r="AI379" s="27"/>
      <c r="AJ379" s="27"/>
      <c r="AK379" s="27"/>
      <c r="AL379" s="27"/>
      <c r="AM379" s="27"/>
      <c r="AN379" s="27"/>
    </row>
    <row r="380" ht="15.75" customHeight="1">
      <c r="AF380" s="27"/>
      <c r="AG380" s="27"/>
      <c r="AH380" s="27"/>
      <c r="AI380" s="27"/>
      <c r="AJ380" s="27"/>
      <c r="AK380" s="27"/>
      <c r="AL380" s="27"/>
      <c r="AM380" s="27"/>
      <c r="AN380" s="27"/>
    </row>
    <row r="381" ht="15.75" customHeight="1">
      <c r="AF381" s="27"/>
      <c r="AG381" s="27"/>
      <c r="AH381" s="27"/>
      <c r="AI381" s="27"/>
      <c r="AJ381" s="27"/>
      <c r="AK381" s="27"/>
      <c r="AL381" s="27"/>
      <c r="AM381" s="27"/>
      <c r="AN381" s="27"/>
    </row>
    <row r="382" ht="15.75" customHeight="1">
      <c r="AF382" s="27"/>
      <c r="AG382" s="27"/>
      <c r="AH382" s="27"/>
      <c r="AI382" s="27"/>
      <c r="AJ382" s="27"/>
      <c r="AK382" s="27"/>
      <c r="AL382" s="27"/>
      <c r="AM382" s="27"/>
      <c r="AN382" s="27"/>
    </row>
    <row r="383" ht="15.75" customHeight="1">
      <c r="AF383" s="27"/>
      <c r="AG383" s="27"/>
      <c r="AH383" s="27"/>
      <c r="AI383" s="27"/>
      <c r="AJ383" s="27"/>
      <c r="AK383" s="27"/>
      <c r="AL383" s="27"/>
      <c r="AM383" s="27"/>
      <c r="AN383" s="27"/>
    </row>
    <row r="384" ht="15.75" customHeight="1">
      <c r="AF384" s="27"/>
      <c r="AG384" s="27"/>
      <c r="AH384" s="27"/>
      <c r="AI384" s="27"/>
      <c r="AJ384" s="27"/>
      <c r="AK384" s="27"/>
      <c r="AL384" s="27"/>
      <c r="AM384" s="27"/>
      <c r="AN384" s="27"/>
    </row>
    <row r="385" ht="15.75" customHeight="1">
      <c r="AF385" s="27"/>
      <c r="AG385" s="27"/>
      <c r="AH385" s="27"/>
      <c r="AI385" s="27"/>
      <c r="AJ385" s="27"/>
      <c r="AK385" s="27"/>
      <c r="AL385" s="27"/>
      <c r="AM385" s="27"/>
      <c r="AN385" s="27"/>
    </row>
    <row r="386" ht="15.75" customHeight="1">
      <c r="AF386" s="27"/>
      <c r="AG386" s="27"/>
      <c r="AH386" s="27"/>
      <c r="AI386" s="27"/>
      <c r="AJ386" s="27"/>
      <c r="AK386" s="27"/>
      <c r="AL386" s="27"/>
      <c r="AM386" s="27"/>
      <c r="AN386" s="27"/>
    </row>
    <row r="387" ht="15.75" customHeight="1">
      <c r="AF387" s="27"/>
      <c r="AG387" s="27"/>
      <c r="AH387" s="27"/>
      <c r="AI387" s="27"/>
      <c r="AJ387" s="27"/>
      <c r="AK387" s="27"/>
      <c r="AL387" s="27"/>
      <c r="AM387" s="27"/>
      <c r="AN387" s="27"/>
    </row>
    <row r="388" ht="15.75" customHeight="1">
      <c r="AF388" s="27"/>
      <c r="AG388" s="27"/>
      <c r="AH388" s="27"/>
      <c r="AI388" s="27"/>
      <c r="AJ388" s="27"/>
      <c r="AK388" s="27"/>
      <c r="AL388" s="27"/>
      <c r="AM388" s="27"/>
      <c r="AN388" s="27"/>
    </row>
    <row r="389" ht="15.75" customHeight="1">
      <c r="AF389" s="27"/>
      <c r="AG389" s="27"/>
      <c r="AH389" s="27"/>
      <c r="AI389" s="27"/>
      <c r="AJ389" s="27"/>
      <c r="AK389" s="27"/>
      <c r="AL389" s="27"/>
      <c r="AM389" s="27"/>
      <c r="AN389" s="27"/>
    </row>
    <row r="390" ht="15.75" customHeight="1">
      <c r="AF390" s="27"/>
      <c r="AG390" s="27"/>
      <c r="AH390" s="27"/>
      <c r="AI390" s="27"/>
      <c r="AJ390" s="27"/>
      <c r="AK390" s="27"/>
      <c r="AL390" s="27"/>
      <c r="AM390" s="27"/>
      <c r="AN390" s="27"/>
    </row>
    <row r="391" ht="15.75" customHeight="1">
      <c r="AF391" s="27"/>
      <c r="AG391" s="27"/>
      <c r="AH391" s="27"/>
      <c r="AI391" s="27"/>
      <c r="AJ391" s="27"/>
      <c r="AK391" s="27"/>
      <c r="AL391" s="27"/>
      <c r="AM391" s="27"/>
      <c r="AN391" s="27"/>
    </row>
    <row r="392" ht="15.75" customHeight="1">
      <c r="AF392" s="27"/>
      <c r="AG392" s="27"/>
      <c r="AH392" s="27"/>
      <c r="AI392" s="27"/>
      <c r="AJ392" s="27"/>
      <c r="AK392" s="27"/>
      <c r="AL392" s="27"/>
      <c r="AM392" s="27"/>
      <c r="AN392" s="27"/>
    </row>
    <row r="393" ht="15.75" customHeight="1">
      <c r="AF393" s="27"/>
      <c r="AG393" s="27"/>
      <c r="AH393" s="27"/>
      <c r="AI393" s="27"/>
      <c r="AJ393" s="27"/>
      <c r="AK393" s="27"/>
      <c r="AL393" s="27"/>
      <c r="AM393" s="27"/>
      <c r="AN393" s="27"/>
    </row>
    <row r="394" ht="15.75" customHeight="1">
      <c r="AF394" s="27"/>
      <c r="AG394" s="27"/>
      <c r="AH394" s="27"/>
      <c r="AI394" s="27"/>
      <c r="AJ394" s="27"/>
      <c r="AK394" s="27"/>
      <c r="AL394" s="27"/>
      <c r="AM394" s="27"/>
      <c r="AN394" s="27"/>
    </row>
    <row r="395" ht="15.75" customHeight="1">
      <c r="AF395" s="27"/>
      <c r="AG395" s="27"/>
      <c r="AH395" s="27"/>
      <c r="AI395" s="27"/>
      <c r="AJ395" s="27"/>
      <c r="AK395" s="27"/>
      <c r="AL395" s="27"/>
      <c r="AM395" s="27"/>
      <c r="AN395" s="27"/>
    </row>
    <row r="396" ht="15.75" customHeight="1">
      <c r="AF396" s="27"/>
      <c r="AG396" s="27"/>
      <c r="AH396" s="27"/>
      <c r="AI396" s="27"/>
      <c r="AJ396" s="27"/>
      <c r="AK396" s="27"/>
      <c r="AL396" s="27"/>
      <c r="AM396" s="27"/>
      <c r="AN396" s="27"/>
    </row>
    <row r="397" ht="15.75" customHeight="1">
      <c r="AF397" s="27"/>
      <c r="AG397" s="27"/>
      <c r="AH397" s="27"/>
      <c r="AI397" s="27"/>
      <c r="AJ397" s="27"/>
      <c r="AK397" s="27"/>
      <c r="AL397" s="27"/>
      <c r="AM397" s="27"/>
      <c r="AN397" s="27"/>
    </row>
    <row r="398" ht="15.75" customHeight="1">
      <c r="AF398" s="27"/>
      <c r="AG398" s="27"/>
      <c r="AH398" s="27"/>
      <c r="AI398" s="27"/>
      <c r="AJ398" s="27"/>
      <c r="AK398" s="27"/>
      <c r="AL398" s="27"/>
      <c r="AM398" s="27"/>
      <c r="AN398" s="27"/>
    </row>
    <row r="399" ht="15.75" customHeight="1">
      <c r="AF399" s="27"/>
      <c r="AG399" s="27"/>
      <c r="AH399" s="27"/>
      <c r="AI399" s="27"/>
      <c r="AJ399" s="27"/>
      <c r="AK399" s="27"/>
      <c r="AL399" s="27"/>
      <c r="AM399" s="27"/>
      <c r="AN399" s="27"/>
    </row>
    <row r="400" ht="15.75" customHeight="1">
      <c r="AF400" s="27"/>
      <c r="AG400" s="27"/>
      <c r="AH400" s="27"/>
      <c r="AI400" s="27"/>
      <c r="AJ400" s="27"/>
      <c r="AK400" s="27"/>
      <c r="AL400" s="27"/>
      <c r="AM400" s="27"/>
      <c r="AN400" s="27"/>
    </row>
    <row r="401" ht="15.75" customHeight="1">
      <c r="AF401" s="27"/>
      <c r="AG401" s="27"/>
      <c r="AH401" s="27"/>
      <c r="AI401" s="27"/>
      <c r="AJ401" s="27"/>
      <c r="AK401" s="27"/>
      <c r="AL401" s="27"/>
      <c r="AM401" s="27"/>
      <c r="AN401" s="27"/>
    </row>
    <row r="402" ht="15.75" customHeight="1">
      <c r="AF402" s="27"/>
      <c r="AG402" s="27"/>
      <c r="AH402" s="27"/>
      <c r="AI402" s="27"/>
      <c r="AJ402" s="27"/>
      <c r="AK402" s="27"/>
      <c r="AL402" s="27"/>
      <c r="AM402" s="27"/>
      <c r="AN402" s="27"/>
    </row>
    <row r="403" ht="15.75" customHeight="1">
      <c r="AF403" s="27"/>
      <c r="AG403" s="27"/>
      <c r="AH403" s="27"/>
      <c r="AI403" s="27"/>
      <c r="AJ403" s="27"/>
      <c r="AK403" s="27"/>
      <c r="AL403" s="27"/>
      <c r="AM403" s="27"/>
      <c r="AN403" s="27"/>
    </row>
    <row r="404" ht="15.75" customHeight="1">
      <c r="AF404" s="27"/>
      <c r="AG404" s="27"/>
      <c r="AH404" s="27"/>
      <c r="AI404" s="27"/>
      <c r="AJ404" s="27"/>
      <c r="AK404" s="27"/>
      <c r="AL404" s="27"/>
      <c r="AM404" s="27"/>
      <c r="AN404" s="27"/>
    </row>
    <row r="405" ht="15.75" customHeight="1">
      <c r="AF405" s="27"/>
      <c r="AG405" s="27"/>
      <c r="AH405" s="27"/>
      <c r="AI405" s="27"/>
      <c r="AJ405" s="27"/>
      <c r="AK405" s="27"/>
      <c r="AL405" s="27"/>
      <c r="AM405" s="27"/>
      <c r="AN405" s="27"/>
    </row>
    <row r="406" ht="15.75" customHeight="1">
      <c r="AF406" s="27"/>
      <c r="AG406" s="27"/>
      <c r="AH406" s="27"/>
      <c r="AI406" s="27"/>
      <c r="AJ406" s="27"/>
      <c r="AK406" s="27"/>
      <c r="AL406" s="27"/>
      <c r="AM406" s="27"/>
      <c r="AN406" s="27"/>
    </row>
    <row r="407" ht="15.75" customHeight="1">
      <c r="AF407" s="27"/>
      <c r="AG407" s="27"/>
      <c r="AH407" s="27"/>
      <c r="AI407" s="27"/>
      <c r="AJ407" s="27"/>
      <c r="AK407" s="27"/>
      <c r="AL407" s="27"/>
      <c r="AM407" s="27"/>
      <c r="AN407" s="27"/>
    </row>
    <row r="408" ht="15.75" customHeight="1">
      <c r="AF408" s="27"/>
      <c r="AG408" s="27"/>
      <c r="AH408" s="27"/>
      <c r="AI408" s="27"/>
      <c r="AJ408" s="27"/>
      <c r="AK408" s="27"/>
      <c r="AL408" s="27"/>
      <c r="AM408" s="27"/>
      <c r="AN408" s="27"/>
    </row>
    <row r="409" ht="15.75" customHeight="1">
      <c r="AF409" s="27"/>
      <c r="AG409" s="27"/>
      <c r="AH409" s="27"/>
      <c r="AI409" s="27"/>
      <c r="AJ409" s="27"/>
      <c r="AK409" s="27"/>
      <c r="AL409" s="27"/>
      <c r="AM409" s="27"/>
      <c r="AN409" s="27"/>
    </row>
    <row r="410" ht="15.75" customHeight="1">
      <c r="AF410" s="27"/>
      <c r="AG410" s="27"/>
      <c r="AH410" s="27"/>
      <c r="AI410" s="27"/>
      <c r="AJ410" s="27"/>
      <c r="AK410" s="27"/>
      <c r="AL410" s="27"/>
      <c r="AM410" s="27"/>
      <c r="AN410" s="27"/>
    </row>
    <row r="411" ht="15.75" customHeight="1">
      <c r="AF411" s="27"/>
      <c r="AG411" s="27"/>
      <c r="AH411" s="27"/>
      <c r="AI411" s="27"/>
      <c r="AJ411" s="27"/>
      <c r="AK411" s="27"/>
      <c r="AL411" s="27"/>
      <c r="AM411" s="27"/>
      <c r="AN411" s="27"/>
    </row>
    <row r="412" ht="15.75" customHeight="1">
      <c r="AF412" s="27"/>
      <c r="AG412" s="27"/>
      <c r="AH412" s="27"/>
      <c r="AI412" s="27"/>
      <c r="AJ412" s="27"/>
      <c r="AK412" s="27"/>
      <c r="AL412" s="27"/>
      <c r="AM412" s="27"/>
      <c r="AN412" s="27"/>
    </row>
    <row r="413" ht="15.75" customHeight="1">
      <c r="AF413" s="27"/>
      <c r="AG413" s="27"/>
      <c r="AH413" s="27"/>
      <c r="AI413" s="27"/>
      <c r="AJ413" s="27"/>
      <c r="AK413" s="27"/>
      <c r="AL413" s="27"/>
      <c r="AM413" s="27"/>
      <c r="AN413" s="27"/>
    </row>
    <row r="414" ht="15.75" customHeight="1">
      <c r="AF414" s="27"/>
      <c r="AG414" s="27"/>
      <c r="AH414" s="27"/>
      <c r="AI414" s="27"/>
      <c r="AJ414" s="27"/>
      <c r="AK414" s="27"/>
      <c r="AL414" s="27"/>
      <c r="AM414" s="27"/>
      <c r="AN414" s="27"/>
    </row>
    <row r="415" ht="15.75" customHeight="1">
      <c r="AF415" s="27"/>
      <c r="AG415" s="27"/>
      <c r="AH415" s="27"/>
      <c r="AI415" s="27"/>
      <c r="AJ415" s="27"/>
      <c r="AK415" s="27"/>
      <c r="AL415" s="27"/>
      <c r="AM415" s="27"/>
      <c r="AN415" s="27"/>
    </row>
    <row r="416" ht="15.75" customHeight="1">
      <c r="AF416" s="27"/>
      <c r="AG416" s="27"/>
      <c r="AH416" s="27"/>
      <c r="AI416" s="27"/>
      <c r="AJ416" s="27"/>
      <c r="AK416" s="27"/>
      <c r="AL416" s="27"/>
      <c r="AM416" s="27"/>
      <c r="AN416" s="27"/>
    </row>
    <row r="417" ht="15.75" customHeight="1">
      <c r="AF417" s="27"/>
      <c r="AG417" s="27"/>
      <c r="AH417" s="27"/>
      <c r="AI417" s="27"/>
      <c r="AJ417" s="27"/>
      <c r="AK417" s="27"/>
      <c r="AL417" s="27"/>
      <c r="AM417" s="27"/>
      <c r="AN417" s="27"/>
    </row>
    <row r="418" ht="15.75" customHeight="1">
      <c r="AF418" s="27"/>
      <c r="AG418" s="27"/>
      <c r="AH418" s="27"/>
      <c r="AI418" s="27"/>
      <c r="AJ418" s="27"/>
      <c r="AK418" s="27"/>
      <c r="AL418" s="27"/>
      <c r="AM418" s="27"/>
      <c r="AN418" s="27"/>
    </row>
    <row r="419" ht="15.75" customHeight="1">
      <c r="AF419" s="27"/>
      <c r="AG419" s="27"/>
      <c r="AH419" s="27"/>
      <c r="AI419" s="27"/>
      <c r="AJ419" s="27"/>
      <c r="AK419" s="27"/>
      <c r="AL419" s="27"/>
      <c r="AM419" s="27"/>
      <c r="AN419" s="27"/>
    </row>
    <row r="420" ht="15.75" customHeight="1">
      <c r="AF420" s="27"/>
      <c r="AG420" s="27"/>
      <c r="AH420" s="27"/>
      <c r="AI420" s="27"/>
      <c r="AJ420" s="27"/>
      <c r="AK420" s="27"/>
      <c r="AL420" s="27"/>
      <c r="AM420" s="27"/>
      <c r="AN420" s="27"/>
    </row>
    <row r="421" ht="15.75" customHeight="1">
      <c r="AF421" s="27"/>
      <c r="AG421" s="27"/>
      <c r="AH421" s="27"/>
      <c r="AI421" s="27"/>
      <c r="AJ421" s="27"/>
      <c r="AK421" s="27"/>
      <c r="AL421" s="27"/>
      <c r="AM421" s="27"/>
      <c r="AN421" s="27"/>
    </row>
    <row r="422" ht="15.75" customHeight="1">
      <c r="AF422" s="27"/>
      <c r="AG422" s="27"/>
      <c r="AH422" s="27"/>
      <c r="AI422" s="27"/>
      <c r="AJ422" s="27"/>
      <c r="AK422" s="27"/>
      <c r="AL422" s="27"/>
      <c r="AM422" s="27"/>
      <c r="AN422" s="27"/>
    </row>
    <row r="423" ht="15.75" customHeight="1">
      <c r="AF423" s="27"/>
      <c r="AG423" s="27"/>
      <c r="AH423" s="27"/>
      <c r="AI423" s="27"/>
      <c r="AJ423" s="27"/>
      <c r="AK423" s="27"/>
      <c r="AL423" s="27"/>
      <c r="AM423" s="27"/>
      <c r="AN423" s="27"/>
    </row>
    <row r="424" ht="15.75" customHeight="1">
      <c r="AF424" s="27"/>
      <c r="AG424" s="27"/>
      <c r="AH424" s="27"/>
      <c r="AI424" s="27"/>
      <c r="AJ424" s="27"/>
      <c r="AK424" s="27"/>
      <c r="AL424" s="27"/>
      <c r="AM424" s="27"/>
      <c r="AN424" s="27"/>
    </row>
    <row r="425" ht="15.75" customHeight="1">
      <c r="AF425" s="27"/>
      <c r="AG425" s="27"/>
      <c r="AH425" s="27"/>
      <c r="AI425" s="27"/>
      <c r="AJ425" s="27"/>
      <c r="AK425" s="27"/>
      <c r="AL425" s="27"/>
      <c r="AM425" s="27"/>
      <c r="AN425" s="27"/>
    </row>
    <row r="426" ht="15.75" customHeight="1">
      <c r="AF426" s="27"/>
      <c r="AG426" s="27"/>
      <c r="AH426" s="27"/>
      <c r="AI426" s="27"/>
      <c r="AJ426" s="27"/>
      <c r="AK426" s="27"/>
      <c r="AL426" s="27"/>
      <c r="AM426" s="27"/>
      <c r="AN426" s="27"/>
    </row>
    <row r="427" ht="15.75" customHeight="1">
      <c r="AF427" s="27"/>
      <c r="AG427" s="27"/>
      <c r="AH427" s="27"/>
      <c r="AI427" s="27"/>
      <c r="AJ427" s="27"/>
      <c r="AK427" s="27"/>
      <c r="AL427" s="27"/>
      <c r="AM427" s="27"/>
      <c r="AN427" s="27"/>
    </row>
    <row r="428" ht="15.75" customHeight="1">
      <c r="AF428" s="27"/>
      <c r="AG428" s="27"/>
      <c r="AH428" s="27"/>
      <c r="AI428" s="27"/>
      <c r="AJ428" s="27"/>
      <c r="AK428" s="27"/>
      <c r="AL428" s="27"/>
      <c r="AM428" s="27"/>
      <c r="AN428" s="27"/>
    </row>
    <row r="429" ht="15.75" customHeight="1">
      <c r="AF429" s="27"/>
      <c r="AG429" s="27"/>
      <c r="AH429" s="27"/>
      <c r="AI429" s="27"/>
      <c r="AJ429" s="27"/>
      <c r="AK429" s="27"/>
      <c r="AL429" s="27"/>
      <c r="AM429" s="27"/>
      <c r="AN429" s="27"/>
    </row>
    <row r="430" ht="15.75" customHeight="1">
      <c r="AF430" s="27"/>
      <c r="AG430" s="27"/>
      <c r="AH430" s="27"/>
      <c r="AI430" s="27"/>
      <c r="AJ430" s="27"/>
      <c r="AK430" s="27"/>
      <c r="AL430" s="27"/>
      <c r="AM430" s="27"/>
      <c r="AN430" s="27"/>
    </row>
    <row r="431" ht="15.75" customHeight="1">
      <c r="AF431" s="27"/>
      <c r="AG431" s="27"/>
      <c r="AH431" s="27"/>
      <c r="AI431" s="27"/>
      <c r="AJ431" s="27"/>
      <c r="AK431" s="27"/>
      <c r="AL431" s="27"/>
      <c r="AM431" s="27"/>
      <c r="AN431" s="27"/>
    </row>
    <row r="432" ht="15.75" customHeight="1">
      <c r="AF432" s="27"/>
      <c r="AG432" s="27"/>
      <c r="AH432" s="27"/>
      <c r="AI432" s="27"/>
      <c r="AJ432" s="27"/>
      <c r="AK432" s="27"/>
      <c r="AL432" s="27"/>
      <c r="AM432" s="27"/>
      <c r="AN432" s="27"/>
    </row>
    <row r="433" ht="15.75" customHeight="1">
      <c r="AF433" s="27"/>
      <c r="AG433" s="27"/>
      <c r="AH433" s="27"/>
      <c r="AI433" s="27"/>
      <c r="AJ433" s="27"/>
      <c r="AK433" s="27"/>
      <c r="AL433" s="27"/>
      <c r="AM433" s="27"/>
      <c r="AN433" s="27"/>
    </row>
    <row r="434" ht="15.75" customHeight="1">
      <c r="AF434" s="27"/>
      <c r="AG434" s="27"/>
      <c r="AH434" s="27"/>
      <c r="AI434" s="27"/>
      <c r="AJ434" s="27"/>
      <c r="AK434" s="27"/>
      <c r="AL434" s="27"/>
      <c r="AM434" s="27"/>
      <c r="AN434" s="27"/>
    </row>
    <row r="435" ht="15.75" customHeight="1">
      <c r="AF435" s="27"/>
      <c r="AG435" s="27"/>
      <c r="AH435" s="27"/>
      <c r="AI435" s="27"/>
      <c r="AJ435" s="27"/>
      <c r="AK435" s="27"/>
      <c r="AL435" s="27"/>
      <c r="AM435" s="27"/>
      <c r="AN435" s="27"/>
    </row>
    <row r="436" ht="15.75" customHeight="1">
      <c r="AF436" s="27"/>
      <c r="AG436" s="27"/>
      <c r="AH436" s="27"/>
      <c r="AI436" s="27"/>
      <c r="AJ436" s="27"/>
      <c r="AK436" s="27"/>
      <c r="AL436" s="27"/>
      <c r="AM436" s="27"/>
      <c r="AN436" s="27"/>
    </row>
    <row r="437" ht="15.75" customHeight="1">
      <c r="AF437" s="27"/>
      <c r="AG437" s="27"/>
      <c r="AH437" s="27"/>
      <c r="AI437" s="27"/>
      <c r="AJ437" s="27"/>
      <c r="AK437" s="27"/>
      <c r="AL437" s="27"/>
      <c r="AM437" s="27"/>
      <c r="AN437" s="27"/>
    </row>
    <row r="438" ht="15.75" customHeight="1">
      <c r="AF438" s="27"/>
      <c r="AG438" s="27"/>
      <c r="AH438" s="27"/>
      <c r="AI438" s="27"/>
      <c r="AJ438" s="27"/>
      <c r="AK438" s="27"/>
      <c r="AL438" s="27"/>
      <c r="AM438" s="27"/>
      <c r="AN438" s="27"/>
    </row>
    <row r="439" ht="15.75" customHeight="1">
      <c r="AF439" s="27"/>
      <c r="AG439" s="27"/>
      <c r="AH439" s="27"/>
      <c r="AI439" s="27"/>
      <c r="AJ439" s="27"/>
      <c r="AK439" s="27"/>
      <c r="AL439" s="27"/>
      <c r="AM439" s="27"/>
      <c r="AN439" s="27"/>
    </row>
    <row r="440" ht="15.75" customHeight="1">
      <c r="AF440" s="27"/>
      <c r="AG440" s="27"/>
      <c r="AH440" s="27"/>
      <c r="AI440" s="27"/>
      <c r="AJ440" s="27"/>
      <c r="AK440" s="27"/>
      <c r="AL440" s="27"/>
      <c r="AM440" s="27"/>
      <c r="AN440" s="27"/>
    </row>
    <row r="441" ht="15.75" customHeight="1">
      <c r="AF441" s="27"/>
      <c r="AG441" s="27"/>
      <c r="AH441" s="27"/>
      <c r="AI441" s="27"/>
      <c r="AJ441" s="27"/>
      <c r="AK441" s="27"/>
      <c r="AL441" s="27"/>
      <c r="AM441" s="27"/>
      <c r="AN441" s="27"/>
    </row>
    <row r="442" ht="15.75" customHeight="1">
      <c r="AF442" s="27"/>
      <c r="AG442" s="27"/>
      <c r="AH442" s="27"/>
      <c r="AI442" s="27"/>
      <c r="AJ442" s="27"/>
      <c r="AK442" s="27"/>
      <c r="AL442" s="27"/>
      <c r="AM442" s="27"/>
      <c r="AN442" s="27"/>
    </row>
    <row r="443" ht="15.75" customHeight="1">
      <c r="AF443" s="27"/>
      <c r="AG443" s="27"/>
      <c r="AH443" s="27"/>
      <c r="AI443" s="27"/>
      <c r="AJ443" s="27"/>
      <c r="AK443" s="27"/>
      <c r="AL443" s="27"/>
      <c r="AM443" s="27"/>
      <c r="AN443" s="27"/>
    </row>
    <row r="444" ht="15.75" customHeight="1">
      <c r="AF444" s="27"/>
      <c r="AG444" s="27"/>
      <c r="AH444" s="27"/>
      <c r="AI444" s="27"/>
      <c r="AJ444" s="27"/>
      <c r="AK444" s="27"/>
      <c r="AL444" s="27"/>
      <c r="AM444" s="27"/>
      <c r="AN444" s="27"/>
    </row>
    <row r="445" ht="15.75" customHeight="1">
      <c r="AF445" s="27"/>
      <c r="AG445" s="27"/>
      <c r="AH445" s="27"/>
      <c r="AI445" s="27"/>
      <c r="AJ445" s="27"/>
      <c r="AK445" s="27"/>
      <c r="AL445" s="27"/>
      <c r="AM445" s="27"/>
      <c r="AN445" s="27"/>
    </row>
    <row r="446" ht="15.75" customHeight="1">
      <c r="AF446" s="27"/>
      <c r="AG446" s="27"/>
      <c r="AH446" s="27"/>
      <c r="AI446" s="27"/>
      <c r="AJ446" s="27"/>
      <c r="AK446" s="27"/>
      <c r="AL446" s="27"/>
      <c r="AM446" s="27"/>
      <c r="AN446" s="27"/>
    </row>
    <row r="447" ht="15.75" customHeight="1">
      <c r="AF447" s="27"/>
      <c r="AG447" s="27"/>
      <c r="AH447" s="27"/>
      <c r="AI447" s="27"/>
      <c r="AJ447" s="27"/>
      <c r="AK447" s="27"/>
      <c r="AL447" s="27"/>
      <c r="AM447" s="27"/>
      <c r="AN447" s="27"/>
    </row>
    <row r="448" ht="15.75" customHeight="1">
      <c r="AF448" s="27"/>
      <c r="AG448" s="27"/>
      <c r="AH448" s="27"/>
      <c r="AI448" s="27"/>
      <c r="AJ448" s="27"/>
      <c r="AK448" s="27"/>
      <c r="AL448" s="27"/>
      <c r="AM448" s="27"/>
      <c r="AN448" s="27"/>
    </row>
    <row r="449" ht="15.75" customHeight="1">
      <c r="AF449" s="27"/>
      <c r="AG449" s="27"/>
      <c r="AH449" s="27"/>
      <c r="AI449" s="27"/>
      <c r="AJ449" s="27"/>
      <c r="AK449" s="27"/>
      <c r="AL449" s="27"/>
      <c r="AM449" s="27"/>
      <c r="AN449" s="27"/>
    </row>
    <row r="450" ht="15.75" customHeight="1">
      <c r="AF450" s="27"/>
      <c r="AG450" s="27"/>
      <c r="AH450" s="27"/>
      <c r="AI450" s="27"/>
      <c r="AJ450" s="27"/>
      <c r="AK450" s="27"/>
      <c r="AL450" s="27"/>
      <c r="AM450" s="27"/>
      <c r="AN450" s="27"/>
    </row>
    <row r="451" ht="15.75" customHeight="1">
      <c r="AF451" s="27"/>
      <c r="AG451" s="27"/>
      <c r="AH451" s="27"/>
      <c r="AI451" s="27"/>
      <c r="AJ451" s="27"/>
      <c r="AK451" s="27"/>
      <c r="AL451" s="27"/>
      <c r="AM451" s="27"/>
      <c r="AN451" s="27"/>
    </row>
    <row r="452" ht="15.75" customHeight="1">
      <c r="AF452" s="27"/>
      <c r="AG452" s="27"/>
      <c r="AH452" s="27"/>
      <c r="AI452" s="27"/>
      <c r="AJ452" s="27"/>
      <c r="AK452" s="27"/>
      <c r="AL452" s="27"/>
      <c r="AM452" s="27"/>
      <c r="AN452" s="27"/>
    </row>
    <row r="453" ht="15.75" customHeight="1">
      <c r="AF453" s="27"/>
      <c r="AG453" s="27"/>
      <c r="AH453" s="27"/>
      <c r="AI453" s="27"/>
      <c r="AJ453" s="27"/>
      <c r="AK453" s="27"/>
      <c r="AL453" s="27"/>
      <c r="AM453" s="27"/>
      <c r="AN453" s="27"/>
    </row>
    <row r="454" ht="15.75" customHeight="1">
      <c r="AF454" s="27"/>
      <c r="AG454" s="27"/>
      <c r="AH454" s="27"/>
      <c r="AI454" s="27"/>
      <c r="AJ454" s="27"/>
      <c r="AK454" s="27"/>
      <c r="AL454" s="27"/>
      <c r="AM454" s="27"/>
      <c r="AN454" s="27"/>
    </row>
    <row r="455" ht="15.75" customHeight="1">
      <c r="AF455" s="27"/>
      <c r="AG455" s="27"/>
      <c r="AH455" s="27"/>
      <c r="AI455" s="27"/>
      <c r="AJ455" s="27"/>
      <c r="AK455" s="27"/>
      <c r="AL455" s="27"/>
      <c r="AM455" s="27"/>
      <c r="AN455" s="27"/>
    </row>
    <row r="456" ht="15.75" customHeight="1">
      <c r="AF456" s="27"/>
      <c r="AG456" s="27"/>
      <c r="AH456" s="27"/>
      <c r="AI456" s="27"/>
      <c r="AJ456" s="27"/>
      <c r="AK456" s="27"/>
      <c r="AL456" s="27"/>
      <c r="AM456" s="27"/>
      <c r="AN456" s="27"/>
    </row>
    <row r="457" ht="15.75" customHeight="1">
      <c r="AF457" s="27"/>
      <c r="AG457" s="27"/>
      <c r="AH457" s="27"/>
      <c r="AI457" s="27"/>
      <c r="AJ457" s="27"/>
      <c r="AK457" s="27"/>
      <c r="AL457" s="27"/>
      <c r="AM457" s="27"/>
      <c r="AN457" s="27"/>
    </row>
    <row r="458" ht="15.75" customHeight="1">
      <c r="AF458" s="27"/>
      <c r="AG458" s="27"/>
      <c r="AH458" s="27"/>
      <c r="AI458" s="27"/>
      <c r="AJ458" s="27"/>
      <c r="AK458" s="27"/>
      <c r="AL458" s="27"/>
      <c r="AM458" s="27"/>
      <c r="AN458" s="27"/>
    </row>
    <row r="459" ht="15.75" customHeight="1">
      <c r="AF459" s="27"/>
      <c r="AG459" s="27"/>
      <c r="AH459" s="27"/>
      <c r="AI459" s="27"/>
      <c r="AJ459" s="27"/>
      <c r="AK459" s="27"/>
      <c r="AL459" s="27"/>
      <c r="AM459" s="27"/>
      <c r="AN459" s="27"/>
    </row>
    <row r="460" ht="15.75" customHeight="1">
      <c r="AF460" s="27"/>
      <c r="AG460" s="27"/>
      <c r="AH460" s="27"/>
      <c r="AI460" s="27"/>
      <c r="AJ460" s="27"/>
      <c r="AK460" s="27"/>
      <c r="AL460" s="27"/>
      <c r="AM460" s="27"/>
      <c r="AN460" s="27"/>
    </row>
    <row r="461" ht="15.75" customHeight="1">
      <c r="AF461" s="27"/>
      <c r="AG461" s="27"/>
      <c r="AH461" s="27"/>
      <c r="AI461" s="27"/>
      <c r="AJ461" s="27"/>
      <c r="AK461" s="27"/>
      <c r="AL461" s="27"/>
      <c r="AM461" s="27"/>
      <c r="AN461" s="27"/>
    </row>
    <row r="462" ht="15.75" customHeight="1">
      <c r="AF462" s="27"/>
      <c r="AG462" s="27"/>
      <c r="AH462" s="27"/>
      <c r="AI462" s="27"/>
      <c r="AJ462" s="27"/>
      <c r="AK462" s="27"/>
      <c r="AL462" s="27"/>
      <c r="AM462" s="27"/>
      <c r="AN462" s="27"/>
    </row>
    <row r="463" ht="15.75" customHeight="1">
      <c r="AF463" s="27"/>
      <c r="AG463" s="27"/>
      <c r="AH463" s="27"/>
      <c r="AI463" s="27"/>
      <c r="AJ463" s="27"/>
      <c r="AK463" s="27"/>
      <c r="AL463" s="27"/>
      <c r="AM463" s="27"/>
      <c r="AN463" s="27"/>
    </row>
    <row r="464" ht="15.75" customHeight="1">
      <c r="AF464" s="27"/>
      <c r="AG464" s="27"/>
      <c r="AH464" s="27"/>
      <c r="AI464" s="27"/>
      <c r="AJ464" s="27"/>
      <c r="AK464" s="27"/>
      <c r="AL464" s="27"/>
      <c r="AM464" s="27"/>
      <c r="AN464" s="27"/>
    </row>
    <row r="465" ht="15.75" customHeight="1">
      <c r="AF465" s="27"/>
      <c r="AG465" s="27"/>
      <c r="AH465" s="27"/>
      <c r="AI465" s="27"/>
      <c r="AJ465" s="27"/>
      <c r="AK465" s="27"/>
      <c r="AL465" s="27"/>
      <c r="AM465" s="27"/>
      <c r="AN465" s="27"/>
    </row>
    <row r="466" ht="15.75" customHeight="1">
      <c r="AF466" s="27"/>
      <c r="AG466" s="27"/>
      <c r="AH466" s="27"/>
      <c r="AI466" s="27"/>
      <c r="AJ466" s="27"/>
      <c r="AK466" s="27"/>
      <c r="AL466" s="27"/>
      <c r="AM466" s="27"/>
      <c r="AN466" s="27"/>
    </row>
    <row r="467" ht="15.75" customHeight="1">
      <c r="AF467" s="27"/>
      <c r="AG467" s="27"/>
      <c r="AH467" s="27"/>
      <c r="AI467" s="27"/>
      <c r="AJ467" s="27"/>
      <c r="AK467" s="27"/>
      <c r="AL467" s="27"/>
      <c r="AM467" s="27"/>
      <c r="AN467" s="27"/>
    </row>
    <row r="468" ht="15.75" customHeight="1">
      <c r="AF468" s="27"/>
      <c r="AG468" s="27"/>
      <c r="AH468" s="27"/>
      <c r="AI468" s="27"/>
      <c r="AJ468" s="27"/>
      <c r="AK468" s="27"/>
      <c r="AL468" s="27"/>
      <c r="AM468" s="27"/>
      <c r="AN468" s="27"/>
    </row>
    <row r="469" ht="15.75" customHeight="1">
      <c r="AF469" s="27"/>
      <c r="AG469" s="27"/>
      <c r="AH469" s="27"/>
      <c r="AI469" s="27"/>
      <c r="AJ469" s="27"/>
      <c r="AK469" s="27"/>
      <c r="AL469" s="27"/>
      <c r="AM469" s="27"/>
      <c r="AN469" s="27"/>
    </row>
    <row r="470" ht="15.75" customHeight="1">
      <c r="AF470" s="27"/>
      <c r="AG470" s="27"/>
      <c r="AH470" s="27"/>
      <c r="AI470" s="27"/>
      <c r="AJ470" s="27"/>
      <c r="AK470" s="27"/>
      <c r="AL470" s="27"/>
      <c r="AM470" s="27"/>
      <c r="AN470" s="27"/>
    </row>
    <row r="471" ht="15.75" customHeight="1">
      <c r="AF471" s="27"/>
      <c r="AG471" s="27"/>
      <c r="AH471" s="27"/>
      <c r="AI471" s="27"/>
      <c r="AJ471" s="27"/>
      <c r="AK471" s="27"/>
      <c r="AL471" s="27"/>
      <c r="AM471" s="27"/>
      <c r="AN471" s="27"/>
    </row>
    <row r="472" ht="15.75" customHeight="1">
      <c r="AF472" s="27"/>
      <c r="AG472" s="27"/>
      <c r="AH472" s="27"/>
      <c r="AI472" s="27"/>
      <c r="AJ472" s="27"/>
      <c r="AK472" s="27"/>
      <c r="AL472" s="27"/>
      <c r="AM472" s="27"/>
      <c r="AN472" s="27"/>
    </row>
    <row r="473" ht="15.75" customHeight="1">
      <c r="AF473" s="27"/>
      <c r="AG473" s="27"/>
      <c r="AH473" s="27"/>
      <c r="AI473" s="27"/>
      <c r="AJ473" s="27"/>
      <c r="AK473" s="27"/>
      <c r="AL473" s="27"/>
      <c r="AM473" s="27"/>
      <c r="AN473" s="27"/>
    </row>
    <row r="474" ht="15.75" customHeight="1">
      <c r="AF474" s="27"/>
      <c r="AG474" s="27"/>
      <c r="AH474" s="27"/>
      <c r="AI474" s="27"/>
      <c r="AJ474" s="27"/>
      <c r="AK474" s="27"/>
      <c r="AL474" s="27"/>
      <c r="AM474" s="27"/>
      <c r="AN474" s="27"/>
    </row>
    <row r="475" ht="15.75" customHeight="1">
      <c r="AF475" s="27"/>
      <c r="AG475" s="27"/>
      <c r="AH475" s="27"/>
      <c r="AI475" s="27"/>
      <c r="AJ475" s="27"/>
      <c r="AK475" s="27"/>
      <c r="AL475" s="27"/>
      <c r="AM475" s="27"/>
      <c r="AN475" s="27"/>
    </row>
    <row r="476" ht="15.75" customHeight="1">
      <c r="AF476" s="27"/>
      <c r="AG476" s="27"/>
      <c r="AH476" s="27"/>
      <c r="AI476" s="27"/>
      <c r="AJ476" s="27"/>
      <c r="AK476" s="27"/>
      <c r="AL476" s="27"/>
      <c r="AM476" s="27"/>
      <c r="AN476" s="27"/>
    </row>
    <row r="477" ht="15.75" customHeight="1">
      <c r="AF477" s="27"/>
      <c r="AG477" s="27"/>
      <c r="AH477" s="27"/>
      <c r="AI477" s="27"/>
      <c r="AJ477" s="27"/>
      <c r="AK477" s="27"/>
      <c r="AL477" s="27"/>
      <c r="AM477" s="27"/>
      <c r="AN477" s="27"/>
    </row>
    <row r="478" ht="15.75" customHeight="1">
      <c r="AF478" s="27"/>
      <c r="AG478" s="27"/>
      <c r="AH478" s="27"/>
      <c r="AI478" s="27"/>
      <c r="AJ478" s="27"/>
      <c r="AK478" s="27"/>
      <c r="AL478" s="27"/>
      <c r="AM478" s="27"/>
      <c r="AN478" s="27"/>
    </row>
    <row r="479" ht="15.75" customHeight="1">
      <c r="AF479" s="27"/>
      <c r="AG479" s="27"/>
      <c r="AH479" s="27"/>
      <c r="AI479" s="27"/>
      <c r="AJ479" s="27"/>
      <c r="AK479" s="27"/>
      <c r="AL479" s="27"/>
      <c r="AM479" s="27"/>
      <c r="AN479" s="27"/>
    </row>
    <row r="480" ht="15.75" customHeight="1">
      <c r="AF480" s="27"/>
      <c r="AG480" s="27"/>
      <c r="AH480" s="27"/>
      <c r="AI480" s="27"/>
      <c r="AJ480" s="27"/>
      <c r="AK480" s="27"/>
      <c r="AL480" s="27"/>
      <c r="AM480" s="27"/>
      <c r="AN480" s="27"/>
    </row>
    <row r="481" ht="15.75" customHeight="1">
      <c r="AF481" s="27"/>
      <c r="AG481" s="27"/>
      <c r="AH481" s="27"/>
      <c r="AI481" s="27"/>
      <c r="AJ481" s="27"/>
      <c r="AK481" s="27"/>
      <c r="AL481" s="27"/>
      <c r="AM481" s="27"/>
      <c r="AN481" s="27"/>
    </row>
    <row r="482" ht="15.75" customHeight="1">
      <c r="AF482" s="27"/>
      <c r="AG482" s="27"/>
      <c r="AH482" s="27"/>
      <c r="AI482" s="27"/>
      <c r="AJ482" s="27"/>
      <c r="AK482" s="27"/>
      <c r="AL482" s="27"/>
      <c r="AM482" s="27"/>
      <c r="AN482" s="27"/>
    </row>
    <row r="483" ht="15.75" customHeight="1">
      <c r="AF483" s="27"/>
      <c r="AG483" s="27"/>
      <c r="AH483" s="27"/>
      <c r="AI483" s="27"/>
      <c r="AJ483" s="27"/>
      <c r="AK483" s="27"/>
      <c r="AL483" s="27"/>
      <c r="AM483" s="27"/>
      <c r="AN483" s="27"/>
    </row>
    <row r="484" ht="15.75" customHeight="1">
      <c r="AF484" s="27"/>
      <c r="AG484" s="27"/>
      <c r="AH484" s="27"/>
      <c r="AI484" s="27"/>
      <c r="AJ484" s="27"/>
      <c r="AK484" s="27"/>
      <c r="AL484" s="27"/>
      <c r="AM484" s="27"/>
      <c r="AN484" s="27"/>
    </row>
    <row r="485" ht="15.75" customHeight="1">
      <c r="AF485" s="27"/>
      <c r="AG485" s="27"/>
      <c r="AH485" s="27"/>
      <c r="AI485" s="27"/>
      <c r="AJ485" s="27"/>
      <c r="AK485" s="27"/>
      <c r="AL485" s="27"/>
      <c r="AM485" s="27"/>
      <c r="AN485" s="27"/>
    </row>
    <row r="486" ht="15.75" customHeight="1">
      <c r="AF486" s="27"/>
      <c r="AG486" s="27"/>
      <c r="AH486" s="27"/>
      <c r="AI486" s="27"/>
      <c r="AJ486" s="27"/>
      <c r="AK486" s="27"/>
      <c r="AL486" s="27"/>
      <c r="AM486" s="27"/>
      <c r="AN486" s="27"/>
    </row>
    <row r="487" ht="15.75" customHeight="1">
      <c r="AF487" s="27"/>
      <c r="AG487" s="27"/>
      <c r="AH487" s="27"/>
      <c r="AI487" s="27"/>
      <c r="AJ487" s="27"/>
      <c r="AK487" s="27"/>
      <c r="AL487" s="27"/>
      <c r="AM487" s="27"/>
      <c r="AN487" s="27"/>
    </row>
    <row r="488" ht="15.75" customHeight="1">
      <c r="AF488" s="27"/>
      <c r="AG488" s="27"/>
      <c r="AH488" s="27"/>
      <c r="AI488" s="27"/>
      <c r="AJ488" s="27"/>
      <c r="AK488" s="27"/>
      <c r="AL488" s="27"/>
      <c r="AM488" s="27"/>
      <c r="AN488" s="27"/>
    </row>
    <row r="489" ht="15.75" customHeight="1">
      <c r="AF489" s="27"/>
      <c r="AG489" s="27"/>
      <c r="AH489" s="27"/>
      <c r="AI489" s="27"/>
      <c r="AJ489" s="27"/>
      <c r="AK489" s="27"/>
      <c r="AL489" s="27"/>
      <c r="AM489" s="27"/>
      <c r="AN489" s="27"/>
    </row>
    <row r="490" ht="15.75" customHeight="1">
      <c r="AF490" s="27"/>
      <c r="AG490" s="27"/>
      <c r="AH490" s="27"/>
      <c r="AI490" s="27"/>
      <c r="AJ490" s="27"/>
      <c r="AK490" s="27"/>
      <c r="AL490" s="27"/>
      <c r="AM490" s="27"/>
      <c r="AN490" s="27"/>
    </row>
    <row r="491" ht="15.75" customHeight="1">
      <c r="AF491" s="27"/>
      <c r="AG491" s="27"/>
      <c r="AH491" s="27"/>
      <c r="AI491" s="27"/>
      <c r="AJ491" s="27"/>
      <c r="AK491" s="27"/>
      <c r="AL491" s="27"/>
      <c r="AM491" s="27"/>
      <c r="AN491" s="27"/>
    </row>
    <row r="492" ht="15.75" customHeight="1">
      <c r="AF492" s="27"/>
      <c r="AG492" s="27"/>
      <c r="AH492" s="27"/>
      <c r="AI492" s="27"/>
      <c r="AJ492" s="27"/>
      <c r="AK492" s="27"/>
      <c r="AL492" s="27"/>
      <c r="AM492" s="27"/>
      <c r="AN492" s="27"/>
    </row>
    <row r="493" ht="15.75" customHeight="1">
      <c r="AF493" s="27"/>
      <c r="AG493" s="27"/>
      <c r="AH493" s="27"/>
      <c r="AI493" s="27"/>
      <c r="AJ493" s="27"/>
      <c r="AK493" s="27"/>
      <c r="AL493" s="27"/>
      <c r="AM493" s="27"/>
      <c r="AN493" s="27"/>
    </row>
    <row r="494" ht="15.75" customHeight="1">
      <c r="AF494" s="27"/>
      <c r="AG494" s="27"/>
      <c r="AH494" s="27"/>
      <c r="AI494" s="27"/>
      <c r="AJ494" s="27"/>
      <c r="AK494" s="27"/>
      <c r="AL494" s="27"/>
      <c r="AM494" s="27"/>
      <c r="AN494" s="27"/>
    </row>
    <row r="495" ht="15.75" customHeight="1">
      <c r="AF495" s="27"/>
      <c r="AG495" s="27"/>
      <c r="AH495" s="27"/>
      <c r="AI495" s="27"/>
      <c r="AJ495" s="27"/>
      <c r="AK495" s="27"/>
      <c r="AL495" s="27"/>
      <c r="AM495" s="27"/>
      <c r="AN495" s="27"/>
    </row>
    <row r="496" ht="15.75" customHeight="1">
      <c r="AF496" s="27"/>
      <c r="AG496" s="27"/>
      <c r="AH496" s="27"/>
      <c r="AI496" s="27"/>
      <c r="AJ496" s="27"/>
      <c r="AK496" s="27"/>
      <c r="AL496" s="27"/>
      <c r="AM496" s="27"/>
      <c r="AN496" s="27"/>
    </row>
    <row r="497" ht="15.75" customHeight="1">
      <c r="AF497" s="27"/>
      <c r="AG497" s="27"/>
      <c r="AH497" s="27"/>
      <c r="AI497" s="27"/>
      <c r="AJ497" s="27"/>
      <c r="AK497" s="27"/>
      <c r="AL497" s="27"/>
      <c r="AM497" s="27"/>
      <c r="AN497" s="27"/>
    </row>
    <row r="498" ht="15.75" customHeight="1">
      <c r="AF498" s="27"/>
      <c r="AG498" s="27"/>
      <c r="AH498" s="27"/>
      <c r="AI498" s="27"/>
      <c r="AJ498" s="27"/>
      <c r="AK498" s="27"/>
      <c r="AL498" s="27"/>
      <c r="AM498" s="27"/>
      <c r="AN498" s="27"/>
    </row>
    <row r="499" ht="15.75" customHeight="1">
      <c r="AF499" s="27"/>
      <c r="AG499" s="27"/>
      <c r="AH499" s="27"/>
      <c r="AI499" s="27"/>
      <c r="AJ499" s="27"/>
      <c r="AK499" s="27"/>
      <c r="AL499" s="27"/>
      <c r="AM499" s="27"/>
      <c r="AN499" s="27"/>
    </row>
    <row r="500" ht="15.75" customHeight="1">
      <c r="AF500" s="27"/>
      <c r="AG500" s="27"/>
      <c r="AH500" s="27"/>
      <c r="AI500" s="27"/>
      <c r="AJ500" s="27"/>
      <c r="AK500" s="27"/>
      <c r="AL500" s="27"/>
      <c r="AM500" s="27"/>
      <c r="AN500" s="27"/>
    </row>
    <row r="501" ht="15.75" customHeight="1">
      <c r="AF501" s="27"/>
      <c r="AG501" s="27"/>
      <c r="AH501" s="27"/>
      <c r="AI501" s="27"/>
      <c r="AJ501" s="27"/>
      <c r="AK501" s="27"/>
      <c r="AL501" s="27"/>
      <c r="AM501" s="27"/>
      <c r="AN501" s="27"/>
    </row>
    <row r="502" ht="15.75" customHeight="1">
      <c r="AF502" s="27"/>
      <c r="AG502" s="27"/>
      <c r="AH502" s="27"/>
      <c r="AI502" s="27"/>
      <c r="AJ502" s="27"/>
      <c r="AK502" s="27"/>
      <c r="AL502" s="27"/>
      <c r="AM502" s="27"/>
      <c r="AN502" s="27"/>
    </row>
    <row r="503" ht="15.75" customHeight="1">
      <c r="AF503" s="27"/>
      <c r="AG503" s="27"/>
      <c r="AH503" s="27"/>
      <c r="AI503" s="27"/>
      <c r="AJ503" s="27"/>
      <c r="AK503" s="27"/>
      <c r="AL503" s="27"/>
      <c r="AM503" s="27"/>
      <c r="AN503" s="27"/>
    </row>
    <row r="504" ht="15.75" customHeight="1">
      <c r="AF504" s="27"/>
      <c r="AG504" s="27"/>
      <c r="AH504" s="27"/>
      <c r="AI504" s="27"/>
      <c r="AJ504" s="27"/>
      <c r="AK504" s="27"/>
      <c r="AL504" s="27"/>
      <c r="AM504" s="27"/>
      <c r="AN504" s="27"/>
    </row>
    <row r="505" ht="15.75" customHeight="1">
      <c r="AF505" s="27"/>
      <c r="AG505" s="27"/>
      <c r="AH505" s="27"/>
      <c r="AI505" s="27"/>
      <c r="AJ505" s="27"/>
      <c r="AK505" s="27"/>
      <c r="AL505" s="27"/>
      <c r="AM505" s="27"/>
      <c r="AN505" s="27"/>
    </row>
    <row r="506" ht="15.75" customHeight="1">
      <c r="AF506" s="27"/>
      <c r="AG506" s="27"/>
      <c r="AH506" s="27"/>
      <c r="AI506" s="27"/>
      <c r="AJ506" s="27"/>
      <c r="AK506" s="27"/>
      <c r="AL506" s="27"/>
      <c r="AM506" s="27"/>
      <c r="AN506" s="27"/>
    </row>
    <row r="507" ht="15.75" customHeight="1">
      <c r="AF507" s="27"/>
      <c r="AG507" s="27"/>
      <c r="AH507" s="27"/>
      <c r="AI507" s="27"/>
      <c r="AJ507" s="27"/>
      <c r="AK507" s="27"/>
      <c r="AL507" s="27"/>
      <c r="AM507" s="27"/>
      <c r="AN507" s="27"/>
    </row>
    <row r="508" ht="15.75" customHeight="1">
      <c r="AF508" s="27"/>
      <c r="AG508" s="27"/>
      <c r="AH508" s="27"/>
      <c r="AI508" s="27"/>
      <c r="AJ508" s="27"/>
      <c r="AK508" s="27"/>
      <c r="AL508" s="27"/>
      <c r="AM508" s="27"/>
      <c r="AN508" s="27"/>
    </row>
    <row r="509" ht="15.75" customHeight="1">
      <c r="AF509" s="27"/>
      <c r="AG509" s="27"/>
      <c r="AH509" s="27"/>
      <c r="AI509" s="27"/>
      <c r="AJ509" s="27"/>
      <c r="AK509" s="27"/>
      <c r="AL509" s="27"/>
      <c r="AM509" s="27"/>
      <c r="AN509" s="27"/>
    </row>
    <row r="510" ht="15.75" customHeight="1">
      <c r="AF510" s="27"/>
      <c r="AG510" s="27"/>
      <c r="AH510" s="27"/>
      <c r="AI510" s="27"/>
      <c r="AJ510" s="27"/>
      <c r="AK510" s="27"/>
      <c r="AL510" s="27"/>
      <c r="AM510" s="27"/>
      <c r="AN510" s="27"/>
    </row>
    <row r="511" ht="15.75" customHeight="1">
      <c r="AF511" s="27"/>
      <c r="AG511" s="27"/>
      <c r="AH511" s="27"/>
      <c r="AI511" s="27"/>
      <c r="AJ511" s="27"/>
      <c r="AK511" s="27"/>
      <c r="AL511" s="27"/>
      <c r="AM511" s="27"/>
      <c r="AN511" s="27"/>
    </row>
    <row r="512" ht="15.75" customHeight="1">
      <c r="AF512" s="27"/>
      <c r="AG512" s="27"/>
      <c r="AH512" s="27"/>
      <c r="AI512" s="27"/>
      <c r="AJ512" s="27"/>
      <c r="AK512" s="27"/>
      <c r="AL512" s="27"/>
      <c r="AM512" s="27"/>
      <c r="AN512" s="27"/>
    </row>
    <row r="513" ht="15.75" customHeight="1">
      <c r="AF513" s="27"/>
      <c r="AG513" s="27"/>
      <c r="AH513" s="27"/>
      <c r="AI513" s="27"/>
      <c r="AJ513" s="27"/>
      <c r="AK513" s="27"/>
      <c r="AL513" s="27"/>
      <c r="AM513" s="27"/>
      <c r="AN513" s="27"/>
    </row>
    <row r="514" ht="15.75" customHeight="1">
      <c r="AF514" s="27"/>
      <c r="AG514" s="27"/>
      <c r="AH514" s="27"/>
      <c r="AI514" s="27"/>
      <c r="AJ514" s="27"/>
      <c r="AK514" s="27"/>
      <c r="AL514" s="27"/>
      <c r="AM514" s="27"/>
      <c r="AN514" s="27"/>
    </row>
    <row r="515" ht="15.75" customHeight="1">
      <c r="AF515" s="27"/>
      <c r="AG515" s="27"/>
      <c r="AH515" s="27"/>
      <c r="AI515" s="27"/>
      <c r="AJ515" s="27"/>
      <c r="AK515" s="27"/>
      <c r="AL515" s="27"/>
      <c r="AM515" s="27"/>
      <c r="AN515" s="27"/>
    </row>
    <row r="516" ht="15.75" customHeight="1">
      <c r="AF516" s="27"/>
      <c r="AG516" s="27"/>
      <c r="AH516" s="27"/>
      <c r="AI516" s="27"/>
      <c r="AJ516" s="27"/>
      <c r="AK516" s="27"/>
      <c r="AL516" s="27"/>
      <c r="AM516" s="27"/>
      <c r="AN516" s="27"/>
    </row>
    <row r="517" ht="15.75" customHeight="1">
      <c r="AF517" s="27"/>
      <c r="AG517" s="27"/>
      <c r="AH517" s="27"/>
      <c r="AI517" s="27"/>
      <c r="AJ517" s="27"/>
      <c r="AK517" s="27"/>
      <c r="AL517" s="27"/>
      <c r="AM517" s="27"/>
      <c r="AN517" s="27"/>
    </row>
    <row r="518" ht="15.75" customHeight="1">
      <c r="AF518" s="27"/>
      <c r="AG518" s="27"/>
      <c r="AH518" s="27"/>
      <c r="AI518" s="27"/>
      <c r="AJ518" s="27"/>
      <c r="AK518" s="27"/>
      <c r="AL518" s="27"/>
      <c r="AM518" s="27"/>
      <c r="AN518" s="27"/>
    </row>
    <row r="519" ht="15.75" customHeight="1">
      <c r="AF519" s="27"/>
      <c r="AG519" s="27"/>
      <c r="AH519" s="27"/>
      <c r="AI519" s="27"/>
      <c r="AJ519" s="27"/>
      <c r="AK519" s="27"/>
      <c r="AL519" s="27"/>
      <c r="AM519" s="27"/>
      <c r="AN519" s="27"/>
    </row>
    <row r="520" ht="15.75" customHeight="1">
      <c r="AF520" s="27"/>
      <c r="AG520" s="27"/>
      <c r="AH520" s="27"/>
      <c r="AI520" s="27"/>
      <c r="AJ520" s="27"/>
      <c r="AK520" s="27"/>
      <c r="AL520" s="27"/>
      <c r="AM520" s="27"/>
      <c r="AN520" s="27"/>
    </row>
    <row r="521" ht="15.75" customHeight="1">
      <c r="AF521" s="27"/>
      <c r="AG521" s="27"/>
      <c r="AH521" s="27"/>
      <c r="AI521" s="27"/>
      <c r="AJ521" s="27"/>
      <c r="AK521" s="27"/>
      <c r="AL521" s="27"/>
      <c r="AM521" s="27"/>
      <c r="AN521" s="27"/>
    </row>
    <row r="522" ht="15.75" customHeight="1">
      <c r="AF522" s="27"/>
      <c r="AG522" s="27"/>
      <c r="AH522" s="27"/>
      <c r="AI522" s="27"/>
      <c r="AJ522" s="27"/>
      <c r="AK522" s="27"/>
      <c r="AL522" s="27"/>
      <c r="AM522" s="27"/>
      <c r="AN522" s="27"/>
    </row>
    <row r="523" ht="15.75" customHeight="1">
      <c r="AF523" s="27"/>
      <c r="AG523" s="27"/>
      <c r="AH523" s="27"/>
      <c r="AI523" s="27"/>
      <c r="AJ523" s="27"/>
      <c r="AK523" s="27"/>
      <c r="AL523" s="27"/>
      <c r="AM523" s="27"/>
      <c r="AN523" s="27"/>
    </row>
    <row r="524" ht="15.75" customHeight="1">
      <c r="AF524" s="27"/>
      <c r="AG524" s="27"/>
      <c r="AH524" s="27"/>
      <c r="AI524" s="27"/>
      <c r="AJ524" s="27"/>
      <c r="AK524" s="27"/>
      <c r="AL524" s="27"/>
      <c r="AM524" s="27"/>
      <c r="AN524" s="27"/>
    </row>
    <row r="525" ht="15.75" customHeight="1">
      <c r="AF525" s="27"/>
      <c r="AG525" s="27"/>
      <c r="AH525" s="27"/>
      <c r="AI525" s="27"/>
      <c r="AJ525" s="27"/>
      <c r="AK525" s="27"/>
      <c r="AL525" s="27"/>
      <c r="AM525" s="27"/>
      <c r="AN525" s="27"/>
    </row>
    <row r="526" ht="15.75" customHeight="1">
      <c r="AF526" s="27"/>
      <c r="AG526" s="27"/>
      <c r="AH526" s="27"/>
      <c r="AI526" s="27"/>
      <c r="AJ526" s="27"/>
      <c r="AK526" s="27"/>
      <c r="AL526" s="27"/>
      <c r="AM526" s="27"/>
      <c r="AN526" s="27"/>
    </row>
    <row r="527" ht="15.75" customHeight="1">
      <c r="AF527" s="27"/>
      <c r="AG527" s="27"/>
      <c r="AH527" s="27"/>
      <c r="AI527" s="27"/>
      <c r="AJ527" s="27"/>
      <c r="AK527" s="27"/>
      <c r="AL527" s="27"/>
      <c r="AM527" s="27"/>
      <c r="AN527" s="27"/>
    </row>
    <row r="528" ht="15.75" customHeight="1">
      <c r="AF528" s="27"/>
      <c r="AG528" s="27"/>
      <c r="AH528" s="27"/>
      <c r="AI528" s="27"/>
      <c r="AJ528" s="27"/>
      <c r="AK528" s="27"/>
      <c r="AL528" s="27"/>
      <c r="AM528" s="27"/>
      <c r="AN528" s="27"/>
    </row>
    <row r="529" ht="15.75" customHeight="1">
      <c r="AF529" s="27"/>
      <c r="AG529" s="27"/>
      <c r="AH529" s="27"/>
      <c r="AI529" s="27"/>
      <c r="AJ529" s="27"/>
      <c r="AK529" s="27"/>
      <c r="AL529" s="27"/>
      <c r="AM529" s="27"/>
      <c r="AN529" s="27"/>
    </row>
    <row r="530" ht="15.75" customHeight="1">
      <c r="AF530" s="27"/>
      <c r="AG530" s="27"/>
      <c r="AH530" s="27"/>
      <c r="AI530" s="27"/>
      <c r="AJ530" s="27"/>
      <c r="AK530" s="27"/>
      <c r="AL530" s="27"/>
      <c r="AM530" s="27"/>
      <c r="AN530" s="27"/>
    </row>
    <row r="531" ht="15.75" customHeight="1">
      <c r="AF531" s="27"/>
      <c r="AG531" s="27"/>
      <c r="AH531" s="27"/>
      <c r="AI531" s="27"/>
      <c r="AJ531" s="27"/>
      <c r="AK531" s="27"/>
      <c r="AL531" s="27"/>
      <c r="AM531" s="27"/>
      <c r="AN531" s="27"/>
    </row>
    <row r="532" ht="15.75" customHeight="1">
      <c r="AF532" s="27"/>
      <c r="AG532" s="27"/>
      <c r="AH532" s="27"/>
      <c r="AI532" s="27"/>
      <c r="AJ532" s="27"/>
      <c r="AK532" s="27"/>
      <c r="AL532" s="27"/>
      <c r="AM532" s="27"/>
      <c r="AN532" s="27"/>
    </row>
    <row r="533" ht="15.75" customHeight="1">
      <c r="AF533" s="27"/>
      <c r="AG533" s="27"/>
      <c r="AH533" s="27"/>
      <c r="AI533" s="27"/>
      <c r="AJ533" s="27"/>
      <c r="AK533" s="27"/>
      <c r="AL533" s="27"/>
      <c r="AM533" s="27"/>
      <c r="AN533" s="27"/>
    </row>
    <row r="534" ht="15.75" customHeight="1">
      <c r="AF534" s="27"/>
      <c r="AG534" s="27"/>
      <c r="AH534" s="27"/>
      <c r="AI534" s="27"/>
      <c r="AJ534" s="27"/>
      <c r="AK534" s="27"/>
      <c r="AL534" s="27"/>
      <c r="AM534" s="27"/>
      <c r="AN534" s="27"/>
    </row>
    <row r="535" ht="15.75" customHeight="1">
      <c r="AF535" s="27"/>
      <c r="AG535" s="27"/>
      <c r="AH535" s="27"/>
      <c r="AI535" s="27"/>
      <c r="AJ535" s="27"/>
      <c r="AK535" s="27"/>
      <c r="AL535" s="27"/>
      <c r="AM535" s="27"/>
      <c r="AN535" s="27"/>
    </row>
    <row r="536" ht="15.75" customHeight="1">
      <c r="AF536" s="27"/>
      <c r="AG536" s="27"/>
      <c r="AH536" s="27"/>
      <c r="AI536" s="27"/>
      <c r="AJ536" s="27"/>
      <c r="AK536" s="27"/>
      <c r="AL536" s="27"/>
      <c r="AM536" s="27"/>
      <c r="AN536" s="27"/>
    </row>
    <row r="537" ht="15.75" customHeight="1">
      <c r="AF537" s="27"/>
      <c r="AG537" s="27"/>
      <c r="AH537" s="27"/>
      <c r="AI537" s="27"/>
      <c r="AJ537" s="27"/>
      <c r="AK537" s="27"/>
      <c r="AL537" s="27"/>
      <c r="AM537" s="27"/>
      <c r="AN537" s="27"/>
    </row>
    <row r="538" ht="15.75" customHeight="1">
      <c r="AF538" s="27"/>
      <c r="AG538" s="27"/>
      <c r="AH538" s="27"/>
      <c r="AI538" s="27"/>
      <c r="AJ538" s="27"/>
      <c r="AK538" s="27"/>
      <c r="AL538" s="27"/>
      <c r="AM538" s="27"/>
      <c r="AN538" s="27"/>
    </row>
    <row r="539" ht="15.75" customHeight="1">
      <c r="AF539" s="27"/>
      <c r="AG539" s="27"/>
      <c r="AH539" s="27"/>
      <c r="AI539" s="27"/>
      <c r="AJ539" s="27"/>
      <c r="AK539" s="27"/>
      <c r="AL539" s="27"/>
      <c r="AM539" s="27"/>
      <c r="AN539" s="27"/>
    </row>
    <row r="540" ht="15.75" customHeight="1">
      <c r="AF540" s="27"/>
      <c r="AG540" s="27"/>
      <c r="AH540" s="27"/>
      <c r="AI540" s="27"/>
      <c r="AJ540" s="27"/>
      <c r="AK540" s="27"/>
      <c r="AL540" s="27"/>
      <c r="AM540" s="27"/>
      <c r="AN540" s="27"/>
    </row>
    <row r="541" ht="15.75" customHeight="1">
      <c r="AF541" s="27"/>
      <c r="AG541" s="27"/>
      <c r="AH541" s="27"/>
      <c r="AI541" s="27"/>
      <c r="AJ541" s="27"/>
      <c r="AK541" s="27"/>
      <c r="AL541" s="27"/>
      <c r="AM541" s="27"/>
      <c r="AN541" s="27"/>
    </row>
    <row r="542" ht="15.75" customHeight="1">
      <c r="AF542" s="27"/>
      <c r="AG542" s="27"/>
      <c r="AH542" s="27"/>
      <c r="AI542" s="27"/>
      <c r="AJ542" s="27"/>
      <c r="AK542" s="27"/>
      <c r="AL542" s="27"/>
      <c r="AM542" s="27"/>
      <c r="AN542" s="27"/>
    </row>
    <row r="543" ht="15.75" customHeight="1">
      <c r="AF543" s="27"/>
      <c r="AG543" s="27"/>
      <c r="AH543" s="27"/>
      <c r="AI543" s="27"/>
      <c r="AJ543" s="27"/>
      <c r="AK543" s="27"/>
      <c r="AL543" s="27"/>
      <c r="AM543" s="27"/>
      <c r="AN543" s="27"/>
    </row>
    <row r="544" ht="15.75" customHeight="1">
      <c r="AF544" s="27"/>
      <c r="AG544" s="27"/>
      <c r="AH544" s="27"/>
      <c r="AI544" s="27"/>
      <c r="AJ544" s="27"/>
      <c r="AK544" s="27"/>
      <c r="AL544" s="27"/>
      <c r="AM544" s="27"/>
      <c r="AN544" s="27"/>
    </row>
    <row r="545" ht="15.75" customHeight="1">
      <c r="AF545" s="27"/>
      <c r="AG545" s="27"/>
      <c r="AH545" s="27"/>
      <c r="AI545" s="27"/>
      <c r="AJ545" s="27"/>
      <c r="AK545" s="27"/>
      <c r="AL545" s="27"/>
      <c r="AM545" s="27"/>
      <c r="AN545" s="27"/>
    </row>
    <row r="546" ht="15.75" customHeight="1">
      <c r="AF546" s="27"/>
      <c r="AG546" s="27"/>
      <c r="AH546" s="27"/>
      <c r="AI546" s="27"/>
      <c r="AJ546" s="27"/>
      <c r="AK546" s="27"/>
      <c r="AL546" s="27"/>
      <c r="AM546" s="27"/>
      <c r="AN546" s="27"/>
    </row>
    <row r="547" ht="15.75" customHeight="1">
      <c r="AF547" s="27"/>
      <c r="AG547" s="27"/>
      <c r="AH547" s="27"/>
      <c r="AI547" s="27"/>
      <c r="AJ547" s="27"/>
      <c r="AK547" s="27"/>
      <c r="AL547" s="27"/>
      <c r="AM547" s="27"/>
      <c r="AN547" s="27"/>
    </row>
    <row r="548" ht="15.75" customHeight="1">
      <c r="AF548" s="27"/>
      <c r="AG548" s="27"/>
      <c r="AH548" s="27"/>
      <c r="AI548" s="27"/>
      <c r="AJ548" s="27"/>
      <c r="AK548" s="27"/>
      <c r="AL548" s="27"/>
      <c r="AM548" s="27"/>
      <c r="AN548" s="27"/>
    </row>
    <row r="549" ht="15.75" customHeight="1">
      <c r="AF549" s="27"/>
      <c r="AG549" s="27"/>
      <c r="AH549" s="27"/>
      <c r="AI549" s="27"/>
      <c r="AJ549" s="27"/>
      <c r="AK549" s="27"/>
      <c r="AL549" s="27"/>
      <c r="AM549" s="27"/>
      <c r="AN549" s="27"/>
    </row>
    <row r="550" ht="15.75" customHeight="1">
      <c r="AF550" s="27"/>
      <c r="AG550" s="27"/>
      <c r="AH550" s="27"/>
      <c r="AI550" s="27"/>
      <c r="AJ550" s="27"/>
      <c r="AK550" s="27"/>
      <c r="AL550" s="27"/>
      <c r="AM550" s="27"/>
      <c r="AN550" s="27"/>
    </row>
    <row r="551" ht="15.75" customHeight="1">
      <c r="AF551" s="27"/>
      <c r="AG551" s="27"/>
      <c r="AH551" s="27"/>
      <c r="AI551" s="27"/>
      <c r="AJ551" s="27"/>
      <c r="AK551" s="27"/>
      <c r="AL551" s="27"/>
      <c r="AM551" s="27"/>
      <c r="AN551" s="27"/>
    </row>
    <row r="552" ht="15.75" customHeight="1">
      <c r="AF552" s="27"/>
      <c r="AG552" s="27"/>
      <c r="AH552" s="27"/>
      <c r="AI552" s="27"/>
      <c r="AJ552" s="27"/>
      <c r="AK552" s="27"/>
      <c r="AL552" s="27"/>
      <c r="AM552" s="27"/>
      <c r="AN552" s="27"/>
    </row>
    <row r="553" ht="15.75" customHeight="1">
      <c r="AF553" s="27"/>
      <c r="AG553" s="27"/>
      <c r="AH553" s="27"/>
      <c r="AI553" s="27"/>
      <c r="AJ553" s="27"/>
      <c r="AK553" s="27"/>
      <c r="AL553" s="27"/>
      <c r="AM553" s="27"/>
      <c r="AN553" s="27"/>
    </row>
    <row r="554" ht="15.75" customHeight="1">
      <c r="AF554" s="27"/>
      <c r="AG554" s="27"/>
      <c r="AH554" s="27"/>
      <c r="AI554" s="27"/>
      <c r="AJ554" s="27"/>
      <c r="AK554" s="27"/>
      <c r="AL554" s="27"/>
      <c r="AM554" s="27"/>
      <c r="AN554" s="27"/>
    </row>
    <row r="555" ht="15.75" customHeight="1">
      <c r="AF555" s="27"/>
      <c r="AG555" s="27"/>
      <c r="AH555" s="27"/>
      <c r="AI555" s="27"/>
      <c r="AJ555" s="27"/>
      <c r="AK555" s="27"/>
      <c r="AL555" s="27"/>
      <c r="AM555" s="27"/>
      <c r="AN555" s="27"/>
    </row>
    <row r="556" ht="15.75" customHeight="1">
      <c r="AF556" s="27"/>
      <c r="AG556" s="27"/>
      <c r="AH556" s="27"/>
      <c r="AI556" s="27"/>
      <c r="AJ556" s="27"/>
      <c r="AK556" s="27"/>
      <c r="AL556" s="27"/>
      <c r="AM556" s="27"/>
      <c r="AN556" s="27"/>
    </row>
    <row r="557" ht="15.75" customHeight="1">
      <c r="AF557" s="27"/>
      <c r="AG557" s="27"/>
      <c r="AH557" s="27"/>
      <c r="AI557" s="27"/>
      <c r="AJ557" s="27"/>
      <c r="AK557" s="27"/>
      <c r="AL557" s="27"/>
      <c r="AM557" s="27"/>
      <c r="AN557" s="27"/>
    </row>
    <row r="558" ht="15.75" customHeight="1">
      <c r="AF558" s="27"/>
      <c r="AG558" s="27"/>
      <c r="AH558" s="27"/>
      <c r="AI558" s="27"/>
      <c r="AJ558" s="27"/>
      <c r="AK558" s="27"/>
      <c r="AL558" s="27"/>
      <c r="AM558" s="27"/>
      <c r="AN558" s="27"/>
    </row>
    <row r="559" ht="15.75" customHeight="1">
      <c r="AF559" s="27"/>
      <c r="AG559" s="27"/>
      <c r="AH559" s="27"/>
      <c r="AI559" s="27"/>
      <c r="AJ559" s="27"/>
      <c r="AK559" s="27"/>
      <c r="AL559" s="27"/>
      <c r="AM559" s="27"/>
      <c r="AN559" s="27"/>
    </row>
    <row r="560" ht="15.75" customHeight="1">
      <c r="AF560" s="27"/>
      <c r="AG560" s="27"/>
      <c r="AH560" s="27"/>
      <c r="AI560" s="27"/>
      <c r="AJ560" s="27"/>
      <c r="AK560" s="27"/>
      <c r="AL560" s="27"/>
      <c r="AM560" s="27"/>
      <c r="AN560" s="27"/>
    </row>
    <row r="561" ht="15.75" customHeight="1">
      <c r="AF561" s="27"/>
      <c r="AG561" s="27"/>
      <c r="AH561" s="27"/>
      <c r="AI561" s="27"/>
      <c r="AJ561" s="27"/>
      <c r="AK561" s="27"/>
      <c r="AL561" s="27"/>
      <c r="AM561" s="27"/>
      <c r="AN561" s="27"/>
    </row>
    <row r="562" ht="15.75" customHeight="1">
      <c r="AF562" s="27"/>
      <c r="AG562" s="27"/>
      <c r="AH562" s="27"/>
      <c r="AI562" s="27"/>
      <c r="AJ562" s="27"/>
      <c r="AK562" s="27"/>
      <c r="AL562" s="27"/>
      <c r="AM562" s="27"/>
      <c r="AN562" s="27"/>
    </row>
    <row r="563" ht="15.75" customHeight="1">
      <c r="AF563" s="27"/>
      <c r="AG563" s="27"/>
      <c r="AH563" s="27"/>
      <c r="AI563" s="27"/>
      <c r="AJ563" s="27"/>
      <c r="AK563" s="27"/>
      <c r="AL563" s="27"/>
      <c r="AM563" s="27"/>
      <c r="AN563" s="27"/>
    </row>
    <row r="564" ht="15.75" customHeight="1">
      <c r="AF564" s="27"/>
      <c r="AG564" s="27"/>
      <c r="AH564" s="27"/>
      <c r="AI564" s="27"/>
      <c r="AJ564" s="27"/>
      <c r="AK564" s="27"/>
      <c r="AL564" s="27"/>
      <c r="AM564" s="27"/>
      <c r="AN564" s="27"/>
    </row>
    <row r="565" ht="15.75" customHeight="1">
      <c r="AF565" s="27"/>
      <c r="AG565" s="27"/>
      <c r="AH565" s="27"/>
      <c r="AI565" s="27"/>
      <c r="AJ565" s="27"/>
      <c r="AK565" s="27"/>
      <c r="AL565" s="27"/>
      <c r="AM565" s="27"/>
      <c r="AN565" s="27"/>
    </row>
    <row r="566" ht="15.75" customHeight="1">
      <c r="AF566" s="27"/>
      <c r="AG566" s="27"/>
      <c r="AH566" s="27"/>
      <c r="AI566" s="27"/>
      <c r="AJ566" s="27"/>
      <c r="AK566" s="27"/>
      <c r="AL566" s="27"/>
      <c r="AM566" s="27"/>
      <c r="AN566" s="27"/>
    </row>
    <row r="567" ht="15.75" customHeight="1">
      <c r="AF567" s="27"/>
      <c r="AG567" s="27"/>
      <c r="AH567" s="27"/>
      <c r="AI567" s="27"/>
      <c r="AJ567" s="27"/>
      <c r="AK567" s="27"/>
      <c r="AL567" s="27"/>
      <c r="AM567" s="27"/>
      <c r="AN567" s="27"/>
    </row>
    <row r="568" ht="15.75" customHeight="1">
      <c r="AF568" s="27"/>
      <c r="AG568" s="27"/>
      <c r="AH568" s="27"/>
      <c r="AI568" s="27"/>
      <c r="AJ568" s="27"/>
      <c r="AK568" s="27"/>
      <c r="AL568" s="27"/>
      <c r="AM568" s="27"/>
      <c r="AN568" s="27"/>
    </row>
    <row r="569" ht="15.75" customHeight="1">
      <c r="AF569" s="27"/>
      <c r="AG569" s="27"/>
      <c r="AH569" s="27"/>
      <c r="AI569" s="27"/>
      <c r="AJ569" s="27"/>
      <c r="AK569" s="27"/>
      <c r="AL569" s="27"/>
      <c r="AM569" s="27"/>
      <c r="AN569" s="27"/>
    </row>
    <row r="570" ht="15.75" customHeight="1">
      <c r="AF570" s="27"/>
      <c r="AG570" s="27"/>
      <c r="AH570" s="27"/>
      <c r="AI570" s="27"/>
      <c r="AJ570" s="27"/>
      <c r="AK570" s="27"/>
      <c r="AL570" s="27"/>
      <c r="AM570" s="27"/>
      <c r="AN570" s="27"/>
    </row>
    <row r="571" ht="15.75" customHeight="1">
      <c r="AF571" s="27"/>
      <c r="AG571" s="27"/>
      <c r="AH571" s="27"/>
      <c r="AI571" s="27"/>
      <c r="AJ571" s="27"/>
      <c r="AK571" s="27"/>
      <c r="AL571" s="27"/>
      <c r="AM571" s="27"/>
      <c r="AN571" s="27"/>
    </row>
    <row r="572" ht="15.75" customHeight="1">
      <c r="AF572" s="27"/>
      <c r="AG572" s="27"/>
      <c r="AH572" s="27"/>
      <c r="AI572" s="27"/>
      <c r="AJ572" s="27"/>
      <c r="AK572" s="27"/>
      <c r="AL572" s="27"/>
      <c r="AM572" s="27"/>
      <c r="AN572" s="27"/>
    </row>
    <row r="573" ht="15.75" customHeight="1">
      <c r="AF573" s="27"/>
      <c r="AG573" s="27"/>
      <c r="AH573" s="27"/>
      <c r="AI573" s="27"/>
      <c r="AJ573" s="27"/>
      <c r="AK573" s="27"/>
      <c r="AL573" s="27"/>
      <c r="AM573" s="27"/>
      <c r="AN573" s="27"/>
    </row>
    <row r="574" ht="15.75" customHeight="1">
      <c r="AF574" s="27"/>
      <c r="AG574" s="27"/>
      <c r="AH574" s="27"/>
      <c r="AI574" s="27"/>
      <c r="AJ574" s="27"/>
      <c r="AK574" s="27"/>
      <c r="AL574" s="27"/>
      <c r="AM574" s="27"/>
      <c r="AN574" s="27"/>
    </row>
    <row r="575" ht="15.75" customHeight="1">
      <c r="AF575" s="27"/>
      <c r="AG575" s="27"/>
      <c r="AH575" s="27"/>
      <c r="AI575" s="27"/>
      <c r="AJ575" s="27"/>
      <c r="AK575" s="27"/>
      <c r="AL575" s="27"/>
      <c r="AM575" s="27"/>
      <c r="AN575" s="27"/>
    </row>
    <row r="576" ht="15.75" customHeight="1">
      <c r="AF576" s="27"/>
      <c r="AG576" s="27"/>
      <c r="AH576" s="27"/>
      <c r="AI576" s="27"/>
      <c r="AJ576" s="27"/>
      <c r="AK576" s="27"/>
      <c r="AL576" s="27"/>
      <c r="AM576" s="27"/>
      <c r="AN576" s="27"/>
    </row>
    <row r="577" ht="15.75" customHeight="1">
      <c r="AF577" s="27"/>
      <c r="AG577" s="27"/>
      <c r="AH577" s="27"/>
      <c r="AI577" s="27"/>
      <c r="AJ577" s="27"/>
      <c r="AK577" s="27"/>
      <c r="AL577" s="27"/>
      <c r="AM577" s="27"/>
      <c r="AN577" s="27"/>
    </row>
    <row r="578" ht="15.75" customHeight="1">
      <c r="AF578" s="27"/>
      <c r="AG578" s="27"/>
      <c r="AH578" s="27"/>
      <c r="AI578" s="27"/>
      <c r="AJ578" s="27"/>
      <c r="AK578" s="27"/>
      <c r="AL578" s="27"/>
      <c r="AM578" s="27"/>
      <c r="AN578" s="27"/>
    </row>
    <row r="579" ht="15.75" customHeight="1">
      <c r="AF579" s="27"/>
      <c r="AG579" s="27"/>
      <c r="AH579" s="27"/>
      <c r="AI579" s="27"/>
      <c r="AJ579" s="27"/>
      <c r="AK579" s="27"/>
      <c r="AL579" s="27"/>
      <c r="AM579" s="27"/>
      <c r="AN579" s="27"/>
    </row>
    <row r="580" ht="15.75" customHeight="1">
      <c r="AF580" s="27"/>
      <c r="AG580" s="27"/>
      <c r="AH580" s="27"/>
      <c r="AI580" s="27"/>
      <c r="AJ580" s="27"/>
      <c r="AK580" s="27"/>
      <c r="AL580" s="27"/>
      <c r="AM580" s="27"/>
      <c r="AN580" s="27"/>
    </row>
    <row r="581" ht="15.75" customHeight="1">
      <c r="AF581" s="27"/>
      <c r="AG581" s="27"/>
      <c r="AH581" s="27"/>
      <c r="AI581" s="27"/>
      <c r="AJ581" s="27"/>
      <c r="AK581" s="27"/>
      <c r="AL581" s="27"/>
      <c r="AM581" s="27"/>
      <c r="AN581" s="27"/>
    </row>
    <row r="582" ht="15.75" customHeight="1">
      <c r="AF582" s="27"/>
      <c r="AG582" s="27"/>
      <c r="AH582" s="27"/>
      <c r="AI582" s="27"/>
      <c r="AJ582" s="27"/>
      <c r="AK582" s="27"/>
      <c r="AL582" s="27"/>
      <c r="AM582" s="27"/>
      <c r="AN582" s="27"/>
    </row>
    <row r="583" ht="15.75" customHeight="1">
      <c r="AF583" s="27"/>
      <c r="AG583" s="27"/>
      <c r="AH583" s="27"/>
      <c r="AI583" s="27"/>
      <c r="AJ583" s="27"/>
      <c r="AK583" s="27"/>
      <c r="AL583" s="27"/>
      <c r="AM583" s="27"/>
      <c r="AN583" s="27"/>
    </row>
    <row r="584" ht="15.75" customHeight="1">
      <c r="AF584" s="27"/>
      <c r="AG584" s="27"/>
      <c r="AH584" s="27"/>
      <c r="AI584" s="27"/>
      <c r="AJ584" s="27"/>
      <c r="AK584" s="27"/>
      <c r="AL584" s="27"/>
      <c r="AM584" s="27"/>
      <c r="AN584" s="27"/>
    </row>
    <row r="585" ht="15.75" customHeight="1">
      <c r="AF585" s="27"/>
      <c r="AG585" s="27"/>
      <c r="AH585" s="27"/>
      <c r="AI585" s="27"/>
      <c r="AJ585" s="27"/>
      <c r="AK585" s="27"/>
      <c r="AL585" s="27"/>
      <c r="AM585" s="27"/>
      <c r="AN585" s="27"/>
    </row>
    <row r="586" ht="15.75" customHeight="1">
      <c r="AF586" s="27"/>
      <c r="AG586" s="27"/>
      <c r="AH586" s="27"/>
      <c r="AI586" s="27"/>
      <c r="AJ586" s="27"/>
      <c r="AK586" s="27"/>
      <c r="AL586" s="27"/>
      <c r="AM586" s="27"/>
      <c r="AN586" s="27"/>
    </row>
    <row r="587" ht="15.75" customHeight="1">
      <c r="AF587" s="27"/>
      <c r="AG587" s="27"/>
      <c r="AH587" s="27"/>
      <c r="AI587" s="27"/>
      <c r="AJ587" s="27"/>
      <c r="AK587" s="27"/>
      <c r="AL587" s="27"/>
      <c r="AM587" s="27"/>
      <c r="AN587" s="27"/>
    </row>
    <row r="588" ht="15.75" customHeight="1">
      <c r="AF588" s="27"/>
      <c r="AG588" s="27"/>
      <c r="AH588" s="27"/>
      <c r="AI588" s="27"/>
      <c r="AJ588" s="27"/>
      <c r="AK588" s="27"/>
      <c r="AL588" s="27"/>
      <c r="AM588" s="27"/>
      <c r="AN588" s="27"/>
    </row>
    <row r="589" ht="15.75" customHeight="1">
      <c r="AF589" s="27"/>
      <c r="AG589" s="27"/>
      <c r="AH589" s="27"/>
      <c r="AI589" s="27"/>
      <c r="AJ589" s="27"/>
      <c r="AK589" s="27"/>
      <c r="AL589" s="27"/>
      <c r="AM589" s="27"/>
      <c r="AN589" s="27"/>
    </row>
    <row r="590" ht="15.75" customHeight="1">
      <c r="AF590" s="27"/>
      <c r="AG590" s="27"/>
      <c r="AH590" s="27"/>
      <c r="AI590" s="27"/>
      <c r="AJ590" s="27"/>
      <c r="AK590" s="27"/>
      <c r="AL590" s="27"/>
      <c r="AM590" s="27"/>
      <c r="AN590" s="27"/>
    </row>
    <row r="591" ht="15.75" customHeight="1">
      <c r="AF591" s="27"/>
      <c r="AG591" s="27"/>
      <c r="AH591" s="27"/>
      <c r="AI591" s="27"/>
      <c r="AJ591" s="27"/>
      <c r="AK591" s="27"/>
      <c r="AL591" s="27"/>
      <c r="AM591" s="27"/>
      <c r="AN591" s="27"/>
    </row>
    <row r="592" ht="15.75" customHeight="1">
      <c r="AF592" s="27"/>
      <c r="AG592" s="27"/>
      <c r="AH592" s="27"/>
      <c r="AI592" s="27"/>
      <c r="AJ592" s="27"/>
      <c r="AK592" s="27"/>
      <c r="AL592" s="27"/>
      <c r="AM592" s="27"/>
      <c r="AN592" s="27"/>
    </row>
    <row r="593" ht="15.75" customHeight="1">
      <c r="AF593" s="27"/>
      <c r="AG593" s="27"/>
      <c r="AH593" s="27"/>
      <c r="AI593" s="27"/>
      <c r="AJ593" s="27"/>
      <c r="AK593" s="27"/>
      <c r="AL593" s="27"/>
      <c r="AM593" s="27"/>
      <c r="AN593" s="27"/>
    </row>
    <row r="594" ht="15.75" customHeight="1">
      <c r="AF594" s="27"/>
      <c r="AG594" s="27"/>
      <c r="AH594" s="27"/>
      <c r="AI594" s="27"/>
      <c r="AJ594" s="27"/>
      <c r="AK594" s="27"/>
      <c r="AL594" s="27"/>
      <c r="AM594" s="27"/>
      <c r="AN594" s="27"/>
    </row>
    <row r="595" ht="15.75" customHeight="1">
      <c r="AF595" s="27"/>
      <c r="AG595" s="27"/>
      <c r="AH595" s="27"/>
      <c r="AI595" s="27"/>
      <c r="AJ595" s="27"/>
      <c r="AK595" s="27"/>
      <c r="AL595" s="27"/>
      <c r="AM595" s="27"/>
      <c r="AN595" s="27"/>
    </row>
    <row r="596" ht="15.75" customHeight="1">
      <c r="AF596" s="27"/>
      <c r="AG596" s="27"/>
      <c r="AH596" s="27"/>
      <c r="AI596" s="27"/>
      <c r="AJ596" s="27"/>
      <c r="AK596" s="27"/>
      <c r="AL596" s="27"/>
      <c r="AM596" s="27"/>
      <c r="AN596" s="27"/>
    </row>
    <row r="597" ht="15.75" customHeight="1">
      <c r="AF597" s="27"/>
      <c r="AG597" s="27"/>
      <c r="AH597" s="27"/>
      <c r="AI597" s="27"/>
      <c r="AJ597" s="27"/>
      <c r="AK597" s="27"/>
      <c r="AL597" s="27"/>
      <c r="AM597" s="27"/>
      <c r="AN597" s="27"/>
    </row>
    <row r="598" ht="15.75" customHeight="1">
      <c r="AF598" s="27"/>
      <c r="AG598" s="27"/>
      <c r="AH598" s="27"/>
      <c r="AI598" s="27"/>
      <c r="AJ598" s="27"/>
      <c r="AK598" s="27"/>
      <c r="AL598" s="27"/>
      <c r="AM598" s="27"/>
      <c r="AN598" s="27"/>
    </row>
    <row r="599" ht="15.75" customHeight="1">
      <c r="AF599" s="27"/>
      <c r="AG599" s="27"/>
      <c r="AH599" s="27"/>
      <c r="AI599" s="27"/>
      <c r="AJ599" s="27"/>
      <c r="AK599" s="27"/>
      <c r="AL599" s="27"/>
      <c r="AM599" s="27"/>
      <c r="AN599" s="27"/>
    </row>
    <row r="600" ht="15.75" customHeight="1">
      <c r="AF600" s="27"/>
      <c r="AG600" s="27"/>
      <c r="AH600" s="27"/>
      <c r="AI600" s="27"/>
      <c r="AJ600" s="27"/>
      <c r="AK600" s="27"/>
      <c r="AL600" s="27"/>
      <c r="AM600" s="27"/>
      <c r="AN600" s="27"/>
    </row>
    <row r="601" ht="15.75" customHeight="1">
      <c r="AF601" s="27"/>
      <c r="AG601" s="27"/>
      <c r="AH601" s="27"/>
      <c r="AI601" s="27"/>
      <c r="AJ601" s="27"/>
      <c r="AK601" s="27"/>
      <c r="AL601" s="27"/>
      <c r="AM601" s="27"/>
      <c r="AN601" s="27"/>
    </row>
    <row r="602" ht="15.75" customHeight="1">
      <c r="AF602" s="27"/>
      <c r="AG602" s="27"/>
      <c r="AH602" s="27"/>
      <c r="AI602" s="27"/>
      <c r="AJ602" s="27"/>
      <c r="AK602" s="27"/>
      <c r="AL602" s="27"/>
      <c r="AM602" s="27"/>
      <c r="AN602" s="27"/>
    </row>
    <row r="603" ht="15.75" customHeight="1">
      <c r="AF603" s="27"/>
      <c r="AG603" s="27"/>
      <c r="AH603" s="27"/>
      <c r="AI603" s="27"/>
      <c r="AJ603" s="27"/>
      <c r="AK603" s="27"/>
      <c r="AL603" s="27"/>
      <c r="AM603" s="27"/>
      <c r="AN603" s="27"/>
    </row>
    <row r="604" ht="15.75" customHeight="1">
      <c r="AF604" s="27"/>
      <c r="AG604" s="27"/>
      <c r="AH604" s="27"/>
      <c r="AI604" s="27"/>
      <c r="AJ604" s="27"/>
      <c r="AK604" s="27"/>
      <c r="AL604" s="27"/>
      <c r="AM604" s="27"/>
      <c r="AN604" s="27"/>
    </row>
    <row r="605" ht="15.75" customHeight="1">
      <c r="AF605" s="27"/>
      <c r="AG605" s="27"/>
      <c r="AH605" s="27"/>
      <c r="AI605" s="27"/>
      <c r="AJ605" s="27"/>
      <c r="AK605" s="27"/>
      <c r="AL605" s="27"/>
      <c r="AM605" s="27"/>
      <c r="AN605" s="27"/>
    </row>
    <row r="606" ht="15.75" customHeight="1">
      <c r="AF606" s="27"/>
      <c r="AG606" s="27"/>
      <c r="AH606" s="27"/>
      <c r="AI606" s="27"/>
      <c r="AJ606" s="27"/>
      <c r="AK606" s="27"/>
      <c r="AL606" s="27"/>
      <c r="AM606" s="27"/>
      <c r="AN606" s="27"/>
    </row>
    <row r="607" ht="15.75" customHeight="1">
      <c r="AF607" s="27"/>
      <c r="AG607" s="27"/>
      <c r="AH607" s="27"/>
      <c r="AI607" s="27"/>
      <c r="AJ607" s="27"/>
      <c r="AK607" s="27"/>
      <c r="AL607" s="27"/>
      <c r="AM607" s="27"/>
      <c r="AN607" s="27"/>
    </row>
    <row r="608" ht="15.75" customHeight="1">
      <c r="AF608" s="27"/>
      <c r="AG608" s="27"/>
      <c r="AH608" s="27"/>
      <c r="AI608" s="27"/>
      <c r="AJ608" s="27"/>
      <c r="AK608" s="27"/>
      <c r="AL608" s="27"/>
      <c r="AM608" s="27"/>
      <c r="AN608" s="27"/>
    </row>
    <row r="609" ht="15.75" customHeight="1">
      <c r="AF609" s="27"/>
      <c r="AG609" s="27"/>
      <c r="AH609" s="27"/>
      <c r="AI609" s="27"/>
      <c r="AJ609" s="27"/>
      <c r="AK609" s="27"/>
      <c r="AL609" s="27"/>
      <c r="AM609" s="27"/>
      <c r="AN609" s="27"/>
    </row>
    <row r="610" ht="15.75" customHeight="1">
      <c r="AF610" s="27"/>
      <c r="AG610" s="27"/>
      <c r="AH610" s="27"/>
      <c r="AI610" s="27"/>
      <c r="AJ610" s="27"/>
      <c r="AK610" s="27"/>
      <c r="AL610" s="27"/>
      <c r="AM610" s="27"/>
      <c r="AN610" s="27"/>
    </row>
    <row r="611" ht="15.75" customHeight="1">
      <c r="AF611" s="27"/>
      <c r="AG611" s="27"/>
      <c r="AH611" s="27"/>
      <c r="AI611" s="27"/>
      <c r="AJ611" s="27"/>
      <c r="AK611" s="27"/>
      <c r="AL611" s="27"/>
      <c r="AM611" s="27"/>
      <c r="AN611" s="27"/>
    </row>
    <row r="612" ht="15.75" customHeight="1">
      <c r="AF612" s="27"/>
      <c r="AG612" s="27"/>
      <c r="AH612" s="27"/>
      <c r="AI612" s="27"/>
      <c r="AJ612" s="27"/>
      <c r="AK612" s="27"/>
      <c r="AL612" s="27"/>
      <c r="AM612" s="27"/>
      <c r="AN612" s="27"/>
    </row>
    <row r="613" ht="15.75" customHeight="1">
      <c r="AF613" s="27"/>
      <c r="AG613" s="27"/>
      <c r="AH613" s="27"/>
      <c r="AI613" s="27"/>
      <c r="AJ613" s="27"/>
      <c r="AK613" s="27"/>
      <c r="AL613" s="27"/>
      <c r="AM613" s="27"/>
      <c r="AN613" s="27"/>
    </row>
    <row r="614" ht="15.75" customHeight="1">
      <c r="AF614" s="27"/>
      <c r="AG614" s="27"/>
      <c r="AH614" s="27"/>
      <c r="AI614" s="27"/>
      <c r="AJ614" s="27"/>
      <c r="AK614" s="27"/>
      <c r="AL614" s="27"/>
      <c r="AM614" s="27"/>
      <c r="AN614" s="27"/>
    </row>
    <row r="615" ht="15.75" customHeight="1">
      <c r="AF615" s="27"/>
      <c r="AG615" s="27"/>
      <c r="AH615" s="27"/>
      <c r="AI615" s="27"/>
      <c r="AJ615" s="27"/>
      <c r="AK615" s="27"/>
      <c r="AL615" s="27"/>
      <c r="AM615" s="27"/>
      <c r="AN615" s="27"/>
    </row>
    <row r="616" ht="15.75" customHeight="1">
      <c r="AF616" s="27"/>
      <c r="AG616" s="27"/>
      <c r="AH616" s="27"/>
      <c r="AI616" s="27"/>
      <c r="AJ616" s="27"/>
      <c r="AK616" s="27"/>
      <c r="AL616" s="27"/>
      <c r="AM616" s="27"/>
      <c r="AN616" s="27"/>
    </row>
    <row r="617" ht="15.75" customHeight="1">
      <c r="AF617" s="27"/>
      <c r="AG617" s="27"/>
      <c r="AH617" s="27"/>
      <c r="AI617" s="27"/>
      <c r="AJ617" s="27"/>
      <c r="AK617" s="27"/>
      <c r="AL617" s="27"/>
      <c r="AM617" s="27"/>
      <c r="AN617" s="27"/>
    </row>
    <row r="618" ht="15.75" customHeight="1">
      <c r="AF618" s="27"/>
      <c r="AG618" s="27"/>
      <c r="AH618" s="27"/>
      <c r="AI618" s="27"/>
      <c r="AJ618" s="27"/>
      <c r="AK618" s="27"/>
      <c r="AL618" s="27"/>
      <c r="AM618" s="27"/>
      <c r="AN618" s="27"/>
    </row>
    <row r="619" ht="15.75" customHeight="1">
      <c r="AF619" s="27"/>
      <c r="AG619" s="27"/>
      <c r="AH619" s="27"/>
      <c r="AI619" s="27"/>
      <c r="AJ619" s="27"/>
      <c r="AK619" s="27"/>
      <c r="AL619" s="27"/>
      <c r="AM619" s="27"/>
      <c r="AN619" s="27"/>
    </row>
    <row r="620" ht="15.75" customHeight="1">
      <c r="AF620" s="27"/>
      <c r="AG620" s="27"/>
      <c r="AH620" s="27"/>
      <c r="AI620" s="27"/>
      <c r="AJ620" s="27"/>
      <c r="AK620" s="27"/>
      <c r="AL620" s="27"/>
      <c r="AM620" s="27"/>
      <c r="AN620" s="27"/>
    </row>
    <row r="621" ht="15.75" customHeight="1">
      <c r="AF621" s="27"/>
      <c r="AG621" s="27"/>
      <c r="AH621" s="27"/>
      <c r="AI621" s="27"/>
      <c r="AJ621" s="27"/>
      <c r="AK621" s="27"/>
      <c r="AL621" s="27"/>
      <c r="AM621" s="27"/>
      <c r="AN621" s="27"/>
    </row>
    <row r="622" ht="15.75" customHeight="1">
      <c r="AF622" s="27"/>
      <c r="AG622" s="27"/>
      <c r="AH622" s="27"/>
      <c r="AI622" s="27"/>
      <c r="AJ622" s="27"/>
      <c r="AK622" s="27"/>
      <c r="AL622" s="27"/>
      <c r="AM622" s="27"/>
      <c r="AN622" s="27"/>
    </row>
    <row r="623" ht="15.75" customHeight="1">
      <c r="AF623" s="27"/>
      <c r="AG623" s="27"/>
      <c r="AH623" s="27"/>
      <c r="AI623" s="27"/>
      <c r="AJ623" s="27"/>
      <c r="AK623" s="27"/>
      <c r="AL623" s="27"/>
      <c r="AM623" s="27"/>
      <c r="AN623" s="27"/>
    </row>
    <row r="624" ht="15.75" customHeight="1">
      <c r="AF624" s="27"/>
      <c r="AG624" s="27"/>
      <c r="AH624" s="27"/>
      <c r="AI624" s="27"/>
      <c r="AJ624" s="27"/>
      <c r="AK624" s="27"/>
      <c r="AL624" s="27"/>
      <c r="AM624" s="27"/>
      <c r="AN624" s="27"/>
    </row>
    <row r="625" ht="15.75" customHeight="1">
      <c r="AF625" s="27"/>
      <c r="AG625" s="27"/>
      <c r="AH625" s="27"/>
      <c r="AI625" s="27"/>
      <c r="AJ625" s="27"/>
      <c r="AK625" s="27"/>
      <c r="AL625" s="27"/>
      <c r="AM625" s="27"/>
      <c r="AN625" s="27"/>
    </row>
    <row r="626" ht="15.75" customHeight="1">
      <c r="AF626" s="27"/>
      <c r="AG626" s="27"/>
      <c r="AH626" s="27"/>
      <c r="AI626" s="27"/>
      <c r="AJ626" s="27"/>
      <c r="AK626" s="27"/>
      <c r="AL626" s="27"/>
      <c r="AM626" s="27"/>
      <c r="AN626" s="27"/>
    </row>
    <row r="627" ht="15.75" customHeight="1">
      <c r="AF627" s="27"/>
      <c r="AG627" s="27"/>
      <c r="AH627" s="27"/>
      <c r="AI627" s="27"/>
      <c r="AJ627" s="27"/>
      <c r="AK627" s="27"/>
      <c r="AL627" s="27"/>
      <c r="AM627" s="27"/>
      <c r="AN627" s="27"/>
    </row>
    <row r="628" ht="15.75" customHeight="1">
      <c r="AF628" s="27"/>
      <c r="AG628" s="27"/>
      <c r="AH628" s="27"/>
      <c r="AI628" s="27"/>
      <c r="AJ628" s="27"/>
      <c r="AK628" s="27"/>
      <c r="AL628" s="27"/>
      <c r="AM628" s="27"/>
      <c r="AN628" s="27"/>
    </row>
    <row r="629" ht="15.75" customHeight="1">
      <c r="AF629" s="27"/>
      <c r="AG629" s="27"/>
      <c r="AH629" s="27"/>
      <c r="AI629" s="27"/>
      <c r="AJ629" s="27"/>
      <c r="AK629" s="27"/>
      <c r="AL629" s="27"/>
      <c r="AM629" s="27"/>
      <c r="AN629" s="27"/>
    </row>
    <row r="630" ht="15.75" customHeight="1">
      <c r="AF630" s="27"/>
      <c r="AG630" s="27"/>
      <c r="AH630" s="27"/>
      <c r="AI630" s="27"/>
      <c r="AJ630" s="27"/>
      <c r="AK630" s="27"/>
      <c r="AL630" s="27"/>
      <c r="AM630" s="27"/>
      <c r="AN630" s="27"/>
    </row>
    <row r="631" ht="15.75" customHeight="1">
      <c r="AF631" s="27"/>
      <c r="AG631" s="27"/>
      <c r="AH631" s="27"/>
      <c r="AI631" s="27"/>
      <c r="AJ631" s="27"/>
      <c r="AK631" s="27"/>
      <c r="AL631" s="27"/>
      <c r="AM631" s="27"/>
      <c r="AN631" s="27"/>
    </row>
    <row r="632" ht="15.75" customHeight="1">
      <c r="AF632" s="27"/>
      <c r="AG632" s="27"/>
      <c r="AH632" s="27"/>
      <c r="AI632" s="27"/>
      <c r="AJ632" s="27"/>
      <c r="AK632" s="27"/>
      <c r="AL632" s="27"/>
      <c r="AM632" s="27"/>
      <c r="AN632" s="27"/>
    </row>
    <row r="633" ht="15.75" customHeight="1">
      <c r="AF633" s="27"/>
      <c r="AG633" s="27"/>
      <c r="AH633" s="27"/>
      <c r="AI633" s="27"/>
      <c r="AJ633" s="27"/>
      <c r="AK633" s="27"/>
      <c r="AL633" s="27"/>
      <c r="AM633" s="27"/>
      <c r="AN633" s="27"/>
    </row>
    <row r="634" ht="15.75" customHeight="1">
      <c r="AF634" s="27"/>
      <c r="AG634" s="27"/>
      <c r="AH634" s="27"/>
      <c r="AI634" s="27"/>
      <c r="AJ634" s="27"/>
      <c r="AK634" s="27"/>
      <c r="AL634" s="27"/>
      <c r="AM634" s="27"/>
      <c r="AN634" s="27"/>
    </row>
    <row r="635" ht="15.75" customHeight="1">
      <c r="AF635" s="27"/>
      <c r="AG635" s="27"/>
      <c r="AH635" s="27"/>
      <c r="AI635" s="27"/>
      <c r="AJ635" s="27"/>
      <c r="AK635" s="27"/>
      <c r="AL635" s="27"/>
      <c r="AM635" s="27"/>
      <c r="AN635" s="27"/>
    </row>
    <row r="636" ht="15.75" customHeight="1">
      <c r="AF636" s="27"/>
      <c r="AG636" s="27"/>
      <c r="AH636" s="27"/>
      <c r="AI636" s="27"/>
      <c r="AJ636" s="27"/>
      <c r="AK636" s="27"/>
      <c r="AL636" s="27"/>
      <c r="AM636" s="27"/>
      <c r="AN636" s="27"/>
    </row>
    <row r="637" ht="15.75" customHeight="1">
      <c r="AF637" s="27"/>
      <c r="AG637" s="27"/>
      <c r="AH637" s="27"/>
      <c r="AI637" s="27"/>
      <c r="AJ637" s="27"/>
      <c r="AK637" s="27"/>
      <c r="AL637" s="27"/>
      <c r="AM637" s="27"/>
      <c r="AN637" s="27"/>
    </row>
    <row r="638" ht="15.75" customHeight="1">
      <c r="AF638" s="27"/>
      <c r="AG638" s="27"/>
      <c r="AH638" s="27"/>
      <c r="AI638" s="27"/>
      <c r="AJ638" s="27"/>
      <c r="AK638" s="27"/>
      <c r="AL638" s="27"/>
      <c r="AM638" s="27"/>
      <c r="AN638" s="27"/>
    </row>
    <row r="639" ht="15.75" customHeight="1">
      <c r="AF639" s="27"/>
      <c r="AG639" s="27"/>
      <c r="AH639" s="27"/>
      <c r="AI639" s="27"/>
      <c r="AJ639" s="27"/>
      <c r="AK639" s="27"/>
      <c r="AL639" s="27"/>
      <c r="AM639" s="27"/>
      <c r="AN639" s="27"/>
    </row>
    <row r="640" ht="15.75" customHeight="1">
      <c r="AF640" s="27"/>
      <c r="AG640" s="27"/>
      <c r="AH640" s="27"/>
      <c r="AI640" s="27"/>
      <c r="AJ640" s="27"/>
      <c r="AK640" s="27"/>
      <c r="AL640" s="27"/>
      <c r="AM640" s="27"/>
      <c r="AN640" s="27"/>
    </row>
    <row r="641" ht="15.75" customHeight="1">
      <c r="AF641" s="27"/>
      <c r="AG641" s="27"/>
      <c r="AH641" s="27"/>
      <c r="AI641" s="27"/>
      <c r="AJ641" s="27"/>
      <c r="AK641" s="27"/>
      <c r="AL641" s="27"/>
      <c r="AM641" s="27"/>
      <c r="AN641" s="27"/>
    </row>
    <row r="642" ht="15.75" customHeight="1">
      <c r="AF642" s="27"/>
      <c r="AG642" s="27"/>
      <c r="AH642" s="27"/>
      <c r="AI642" s="27"/>
      <c r="AJ642" s="27"/>
      <c r="AK642" s="27"/>
      <c r="AL642" s="27"/>
      <c r="AM642" s="27"/>
      <c r="AN642" s="27"/>
    </row>
    <row r="643" ht="15.75" customHeight="1">
      <c r="AF643" s="27"/>
      <c r="AG643" s="27"/>
      <c r="AH643" s="27"/>
      <c r="AI643" s="27"/>
      <c r="AJ643" s="27"/>
      <c r="AK643" s="27"/>
      <c r="AL643" s="27"/>
      <c r="AM643" s="27"/>
      <c r="AN643" s="27"/>
    </row>
    <row r="644" ht="15.75" customHeight="1">
      <c r="AF644" s="27"/>
      <c r="AG644" s="27"/>
      <c r="AH644" s="27"/>
      <c r="AI644" s="27"/>
      <c r="AJ644" s="27"/>
      <c r="AK644" s="27"/>
      <c r="AL644" s="27"/>
      <c r="AM644" s="27"/>
      <c r="AN644" s="27"/>
    </row>
    <row r="645" ht="15.75" customHeight="1">
      <c r="AF645" s="27"/>
      <c r="AG645" s="27"/>
      <c r="AH645" s="27"/>
      <c r="AI645" s="27"/>
      <c r="AJ645" s="27"/>
      <c r="AK645" s="27"/>
      <c r="AL645" s="27"/>
      <c r="AM645" s="27"/>
      <c r="AN645" s="27"/>
    </row>
    <row r="646" ht="15.75" customHeight="1">
      <c r="AF646" s="27"/>
      <c r="AG646" s="27"/>
      <c r="AH646" s="27"/>
      <c r="AI646" s="27"/>
      <c r="AJ646" s="27"/>
      <c r="AK646" s="27"/>
      <c r="AL646" s="27"/>
      <c r="AM646" s="27"/>
      <c r="AN646" s="27"/>
    </row>
    <row r="647" ht="15.75" customHeight="1">
      <c r="AF647" s="27"/>
      <c r="AG647" s="27"/>
      <c r="AH647" s="27"/>
      <c r="AI647" s="27"/>
      <c r="AJ647" s="27"/>
      <c r="AK647" s="27"/>
      <c r="AL647" s="27"/>
      <c r="AM647" s="27"/>
      <c r="AN647" s="27"/>
    </row>
    <row r="648" ht="15.75" customHeight="1">
      <c r="AF648" s="27"/>
      <c r="AG648" s="27"/>
      <c r="AH648" s="27"/>
      <c r="AI648" s="27"/>
      <c r="AJ648" s="27"/>
      <c r="AK648" s="27"/>
      <c r="AL648" s="27"/>
      <c r="AM648" s="27"/>
      <c r="AN648" s="27"/>
    </row>
    <row r="649" ht="15.75" customHeight="1">
      <c r="AF649" s="27"/>
      <c r="AG649" s="27"/>
      <c r="AH649" s="27"/>
      <c r="AI649" s="27"/>
      <c r="AJ649" s="27"/>
      <c r="AK649" s="27"/>
      <c r="AL649" s="27"/>
      <c r="AM649" s="27"/>
      <c r="AN649" s="27"/>
    </row>
    <row r="650" ht="15.75" customHeight="1">
      <c r="AF650" s="27"/>
      <c r="AG650" s="27"/>
      <c r="AH650" s="27"/>
      <c r="AI650" s="27"/>
      <c r="AJ650" s="27"/>
      <c r="AK650" s="27"/>
      <c r="AL650" s="27"/>
      <c r="AM650" s="27"/>
      <c r="AN650" s="27"/>
    </row>
    <row r="651" ht="15.75" customHeight="1">
      <c r="AF651" s="27"/>
      <c r="AG651" s="27"/>
      <c r="AH651" s="27"/>
      <c r="AI651" s="27"/>
      <c r="AJ651" s="27"/>
      <c r="AK651" s="27"/>
      <c r="AL651" s="27"/>
      <c r="AM651" s="27"/>
      <c r="AN651" s="27"/>
    </row>
    <row r="652" ht="15.75" customHeight="1">
      <c r="AF652" s="27"/>
      <c r="AG652" s="27"/>
      <c r="AH652" s="27"/>
      <c r="AI652" s="27"/>
      <c r="AJ652" s="27"/>
      <c r="AK652" s="27"/>
      <c r="AL652" s="27"/>
      <c r="AM652" s="27"/>
      <c r="AN652" s="27"/>
    </row>
    <row r="653" ht="15.75" customHeight="1">
      <c r="AF653" s="27"/>
      <c r="AG653" s="27"/>
      <c r="AH653" s="27"/>
      <c r="AI653" s="27"/>
      <c r="AJ653" s="27"/>
      <c r="AK653" s="27"/>
      <c r="AL653" s="27"/>
      <c r="AM653" s="27"/>
      <c r="AN653" s="27"/>
    </row>
    <row r="654" ht="15.75" customHeight="1">
      <c r="AF654" s="27"/>
      <c r="AG654" s="27"/>
      <c r="AH654" s="27"/>
      <c r="AI654" s="27"/>
      <c r="AJ654" s="27"/>
      <c r="AK654" s="27"/>
      <c r="AL654" s="27"/>
      <c r="AM654" s="27"/>
      <c r="AN654" s="27"/>
    </row>
    <row r="655" ht="15.75" customHeight="1">
      <c r="AF655" s="27"/>
      <c r="AG655" s="27"/>
      <c r="AH655" s="27"/>
      <c r="AI655" s="27"/>
      <c r="AJ655" s="27"/>
      <c r="AK655" s="27"/>
      <c r="AL655" s="27"/>
      <c r="AM655" s="27"/>
      <c r="AN655" s="27"/>
    </row>
    <row r="656" ht="15.75" customHeight="1">
      <c r="AF656" s="27"/>
      <c r="AG656" s="27"/>
      <c r="AH656" s="27"/>
      <c r="AI656" s="27"/>
      <c r="AJ656" s="27"/>
      <c r="AK656" s="27"/>
      <c r="AL656" s="27"/>
      <c r="AM656" s="27"/>
      <c r="AN656" s="27"/>
    </row>
    <row r="657" ht="15.75" customHeight="1">
      <c r="AF657" s="27"/>
      <c r="AG657" s="27"/>
      <c r="AH657" s="27"/>
      <c r="AI657" s="27"/>
      <c r="AJ657" s="27"/>
      <c r="AK657" s="27"/>
      <c r="AL657" s="27"/>
      <c r="AM657" s="27"/>
      <c r="AN657" s="27"/>
    </row>
    <row r="658" ht="15.75" customHeight="1">
      <c r="AF658" s="27"/>
      <c r="AG658" s="27"/>
      <c r="AH658" s="27"/>
      <c r="AI658" s="27"/>
      <c r="AJ658" s="27"/>
      <c r="AK658" s="27"/>
      <c r="AL658" s="27"/>
      <c r="AM658" s="27"/>
      <c r="AN658" s="27"/>
    </row>
    <row r="659" ht="15.75" customHeight="1">
      <c r="AF659" s="27"/>
      <c r="AG659" s="27"/>
      <c r="AH659" s="27"/>
      <c r="AI659" s="27"/>
      <c r="AJ659" s="27"/>
      <c r="AK659" s="27"/>
      <c r="AL659" s="27"/>
      <c r="AM659" s="27"/>
      <c r="AN659" s="27"/>
    </row>
    <row r="660" ht="15.75" customHeight="1">
      <c r="AF660" s="27"/>
      <c r="AG660" s="27"/>
      <c r="AH660" s="27"/>
      <c r="AI660" s="27"/>
      <c r="AJ660" s="27"/>
      <c r="AK660" s="27"/>
      <c r="AL660" s="27"/>
      <c r="AM660" s="27"/>
      <c r="AN660" s="27"/>
    </row>
    <row r="661" ht="15.75" customHeight="1">
      <c r="AF661" s="27"/>
      <c r="AG661" s="27"/>
      <c r="AH661" s="27"/>
      <c r="AI661" s="27"/>
      <c r="AJ661" s="27"/>
      <c r="AK661" s="27"/>
      <c r="AL661" s="27"/>
      <c r="AM661" s="27"/>
      <c r="AN661" s="27"/>
    </row>
    <row r="662" ht="15.75" customHeight="1">
      <c r="AF662" s="27"/>
      <c r="AG662" s="27"/>
      <c r="AH662" s="27"/>
      <c r="AI662" s="27"/>
      <c r="AJ662" s="27"/>
      <c r="AK662" s="27"/>
      <c r="AL662" s="27"/>
      <c r="AM662" s="27"/>
      <c r="AN662" s="27"/>
    </row>
    <row r="663" ht="15.75" customHeight="1">
      <c r="AF663" s="27"/>
      <c r="AG663" s="27"/>
      <c r="AH663" s="27"/>
      <c r="AI663" s="27"/>
      <c r="AJ663" s="27"/>
      <c r="AK663" s="27"/>
      <c r="AL663" s="27"/>
      <c r="AM663" s="27"/>
      <c r="AN663" s="27"/>
    </row>
    <row r="664" ht="15.75" customHeight="1">
      <c r="AF664" s="27"/>
      <c r="AG664" s="27"/>
      <c r="AH664" s="27"/>
      <c r="AI664" s="27"/>
      <c r="AJ664" s="27"/>
      <c r="AK664" s="27"/>
      <c r="AL664" s="27"/>
      <c r="AM664" s="27"/>
      <c r="AN664" s="27"/>
    </row>
    <row r="665" ht="15.75" customHeight="1">
      <c r="AF665" s="27"/>
      <c r="AG665" s="27"/>
      <c r="AH665" s="27"/>
      <c r="AI665" s="27"/>
      <c r="AJ665" s="27"/>
      <c r="AK665" s="27"/>
      <c r="AL665" s="27"/>
      <c r="AM665" s="27"/>
      <c r="AN665" s="27"/>
    </row>
    <row r="666" ht="15.75" customHeight="1">
      <c r="AF666" s="27"/>
      <c r="AG666" s="27"/>
      <c r="AH666" s="27"/>
      <c r="AI666" s="27"/>
      <c r="AJ666" s="27"/>
      <c r="AK666" s="27"/>
      <c r="AL666" s="27"/>
      <c r="AM666" s="27"/>
      <c r="AN666" s="27"/>
    </row>
    <row r="667" ht="15.75" customHeight="1">
      <c r="AF667" s="27"/>
      <c r="AG667" s="27"/>
      <c r="AH667" s="27"/>
      <c r="AI667" s="27"/>
      <c r="AJ667" s="27"/>
      <c r="AK667" s="27"/>
      <c r="AL667" s="27"/>
      <c r="AM667" s="27"/>
      <c r="AN667" s="27"/>
    </row>
    <row r="668" ht="15.75" customHeight="1">
      <c r="AF668" s="27"/>
      <c r="AG668" s="27"/>
      <c r="AH668" s="27"/>
      <c r="AI668" s="27"/>
      <c r="AJ668" s="27"/>
      <c r="AK668" s="27"/>
      <c r="AL668" s="27"/>
      <c r="AM668" s="27"/>
      <c r="AN668" s="27"/>
    </row>
    <row r="669" ht="15.75" customHeight="1">
      <c r="AF669" s="27"/>
      <c r="AG669" s="27"/>
      <c r="AH669" s="27"/>
      <c r="AI669" s="27"/>
      <c r="AJ669" s="27"/>
      <c r="AK669" s="27"/>
      <c r="AL669" s="27"/>
      <c r="AM669" s="27"/>
      <c r="AN669" s="27"/>
    </row>
    <row r="670" ht="15.75" customHeight="1">
      <c r="AF670" s="27"/>
      <c r="AG670" s="27"/>
      <c r="AH670" s="27"/>
      <c r="AI670" s="27"/>
      <c r="AJ670" s="27"/>
      <c r="AK670" s="27"/>
      <c r="AL670" s="27"/>
      <c r="AM670" s="27"/>
      <c r="AN670" s="27"/>
    </row>
    <row r="671" ht="15.75" customHeight="1">
      <c r="AF671" s="27"/>
      <c r="AG671" s="27"/>
      <c r="AH671" s="27"/>
      <c r="AI671" s="27"/>
      <c r="AJ671" s="27"/>
      <c r="AK671" s="27"/>
      <c r="AL671" s="27"/>
      <c r="AM671" s="27"/>
      <c r="AN671" s="27"/>
    </row>
    <row r="672" ht="15.75" customHeight="1">
      <c r="AF672" s="27"/>
      <c r="AG672" s="27"/>
      <c r="AH672" s="27"/>
      <c r="AI672" s="27"/>
      <c r="AJ672" s="27"/>
      <c r="AK672" s="27"/>
      <c r="AL672" s="27"/>
      <c r="AM672" s="27"/>
      <c r="AN672" s="27"/>
    </row>
    <row r="673" ht="15.75" customHeight="1">
      <c r="AF673" s="27"/>
      <c r="AG673" s="27"/>
      <c r="AH673" s="27"/>
      <c r="AI673" s="27"/>
      <c r="AJ673" s="27"/>
      <c r="AK673" s="27"/>
      <c r="AL673" s="27"/>
      <c r="AM673" s="27"/>
      <c r="AN673" s="27"/>
    </row>
    <row r="674" ht="15.75" customHeight="1">
      <c r="AF674" s="27"/>
      <c r="AG674" s="27"/>
      <c r="AH674" s="27"/>
      <c r="AI674" s="27"/>
      <c r="AJ674" s="27"/>
      <c r="AK674" s="27"/>
      <c r="AL674" s="27"/>
      <c r="AM674" s="27"/>
      <c r="AN674" s="27"/>
    </row>
    <row r="675" ht="15.75" customHeight="1">
      <c r="AF675" s="27"/>
      <c r="AG675" s="27"/>
      <c r="AH675" s="27"/>
      <c r="AI675" s="27"/>
      <c r="AJ675" s="27"/>
      <c r="AK675" s="27"/>
      <c r="AL675" s="27"/>
      <c r="AM675" s="27"/>
      <c r="AN675" s="27"/>
    </row>
    <row r="676" ht="15.75" customHeight="1">
      <c r="AF676" s="27"/>
      <c r="AG676" s="27"/>
      <c r="AH676" s="27"/>
      <c r="AI676" s="27"/>
      <c r="AJ676" s="27"/>
      <c r="AK676" s="27"/>
      <c r="AL676" s="27"/>
      <c r="AM676" s="27"/>
      <c r="AN676" s="27"/>
    </row>
    <row r="677" ht="15.75" customHeight="1">
      <c r="AF677" s="27"/>
      <c r="AG677" s="27"/>
      <c r="AH677" s="27"/>
      <c r="AI677" s="27"/>
      <c r="AJ677" s="27"/>
      <c r="AK677" s="27"/>
      <c r="AL677" s="27"/>
      <c r="AM677" s="27"/>
      <c r="AN677" s="27"/>
    </row>
    <row r="678" ht="15.75" customHeight="1">
      <c r="AF678" s="27"/>
      <c r="AG678" s="27"/>
      <c r="AH678" s="27"/>
      <c r="AI678" s="27"/>
      <c r="AJ678" s="27"/>
      <c r="AK678" s="27"/>
      <c r="AL678" s="27"/>
      <c r="AM678" s="27"/>
      <c r="AN678" s="27"/>
    </row>
    <row r="679" ht="15.75" customHeight="1">
      <c r="AF679" s="27"/>
      <c r="AG679" s="27"/>
      <c r="AH679" s="27"/>
      <c r="AI679" s="27"/>
      <c r="AJ679" s="27"/>
      <c r="AK679" s="27"/>
      <c r="AL679" s="27"/>
      <c r="AM679" s="27"/>
      <c r="AN679" s="27"/>
    </row>
    <row r="680" ht="15.75" customHeight="1">
      <c r="AF680" s="27"/>
      <c r="AG680" s="27"/>
      <c r="AH680" s="27"/>
      <c r="AI680" s="27"/>
      <c r="AJ680" s="27"/>
      <c r="AK680" s="27"/>
      <c r="AL680" s="27"/>
      <c r="AM680" s="27"/>
      <c r="AN680" s="27"/>
    </row>
    <row r="681" ht="15.75" customHeight="1">
      <c r="AF681" s="27"/>
      <c r="AG681" s="27"/>
      <c r="AH681" s="27"/>
      <c r="AI681" s="27"/>
      <c r="AJ681" s="27"/>
      <c r="AK681" s="27"/>
      <c r="AL681" s="27"/>
      <c r="AM681" s="27"/>
      <c r="AN681" s="27"/>
    </row>
    <row r="682" ht="15.75" customHeight="1">
      <c r="AF682" s="27"/>
      <c r="AG682" s="27"/>
      <c r="AH682" s="27"/>
      <c r="AI682" s="27"/>
      <c r="AJ682" s="27"/>
      <c r="AK682" s="27"/>
      <c r="AL682" s="27"/>
      <c r="AM682" s="27"/>
      <c r="AN682" s="27"/>
    </row>
    <row r="683" ht="15.75" customHeight="1">
      <c r="AF683" s="27"/>
      <c r="AG683" s="27"/>
      <c r="AH683" s="27"/>
      <c r="AI683" s="27"/>
      <c r="AJ683" s="27"/>
      <c r="AK683" s="27"/>
      <c r="AL683" s="27"/>
      <c r="AM683" s="27"/>
      <c r="AN683" s="27"/>
    </row>
    <row r="684" ht="15.75" customHeight="1">
      <c r="AF684" s="27"/>
      <c r="AG684" s="27"/>
      <c r="AH684" s="27"/>
      <c r="AI684" s="27"/>
      <c r="AJ684" s="27"/>
      <c r="AK684" s="27"/>
      <c r="AL684" s="27"/>
      <c r="AM684" s="27"/>
      <c r="AN684" s="27"/>
    </row>
    <row r="685" ht="15.75" customHeight="1">
      <c r="AF685" s="27"/>
      <c r="AG685" s="27"/>
      <c r="AH685" s="27"/>
      <c r="AI685" s="27"/>
      <c r="AJ685" s="27"/>
      <c r="AK685" s="27"/>
      <c r="AL685" s="27"/>
      <c r="AM685" s="27"/>
      <c r="AN685" s="27"/>
    </row>
    <row r="686" ht="15.75" customHeight="1">
      <c r="AF686" s="27"/>
      <c r="AG686" s="27"/>
      <c r="AH686" s="27"/>
      <c r="AI686" s="27"/>
      <c r="AJ686" s="27"/>
      <c r="AK686" s="27"/>
      <c r="AL686" s="27"/>
      <c r="AM686" s="27"/>
      <c r="AN686" s="27"/>
    </row>
    <row r="687" ht="15.75" customHeight="1">
      <c r="AF687" s="27"/>
      <c r="AG687" s="27"/>
      <c r="AH687" s="27"/>
      <c r="AI687" s="27"/>
      <c r="AJ687" s="27"/>
      <c r="AK687" s="27"/>
      <c r="AL687" s="27"/>
      <c r="AM687" s="27"/>
      <c r="AN687" s="27"/>
    </row>
    <row r="688" ht="15.75" customHeight="1">
      <c r="AF688" s="27"/>
      <c r="AG688" s="27"/>
      <c r="AH688" s="27"/>
      <c r="AI688" s="27"/>
      <c r="AJ688" s="27"/>
      <c r="AK688" s="27"/>
      <c r="AL688" s="27"/>
      <c r="AM688" s="27"/>
      <c r="AN688" s="27"/>
    </row>
    <row r="689" ht="15.75" customHeight="1">
      <c r="AF689" s="27"/>
      <c r="AG689" s="27"/>
      <c r="AH689" s="27"/>
      <c r="AI689" s="27"/>
      <c r="AJ689" s="27"/>
      <c r="AK689" s="27"/>
      <c r="AL689" s="27"/>
      <c r="AM689" s="27"/>
      <c r="AN689" s="27"/>
    </row>
    <row r="690" ht="15.75" customHeight="1">
      <c r="AF690" s="27"/>
      <c r="AG690" s="27"/>
      <c r="AH690" s="27"/>
      <c r="AI690" s="27"/>
      <c r="AJ690" s="27"/>
      <c r="AK690" s="27"/>
      <c r="AL690" s="27"/>
      <c r="AM690" s="27"/>
      <c r="AN690" s="27"/>
    </row>
    <row r="691" ht="15.75" customHeight="1">
      <c r="AF691" s="27"/>
      <c r="AG691" s="27"/>
      <c r="AH691" s="27"/>
      <c r="AI691" s="27"/>
      <c r="AJ691" s="27"/>
      <c r="AK691" s="27"/>
      <c r="AL691" s="27"/>
      <c r="AM691" s="27"/>
      <c r="AN691" s="27"/>
    </row>
    <row r="692" ht="15.75" customHeight="1">
      <c r="AF692" s="27"/>
      <c r="AG692" s="27"/>
      <c r="AH692" s="27"/>
      <c r="AI692" s="27"/>
      <c r="AJ692" s="27"/>
      <c r="AK692" s="27"/>
      <c r="AL692" s="27"/>
      <c r="AM692" s="27"/>
      <c r="AN692" s="27"/>
    </row>
    <row r="693" ht="15.75" customHeight="1">
      <c r="AF693" s="27"/>
      <c r="AG693" s="27"/>
      <c r="AH693" s="27"/>
      <c r="AI693" s="27"/>
      <c r="AJ693" s="27"/>
      <c r="AK693" s="27"/>
      <c r="AL693" s="27"/>
      <c r="AM693" s="27"/>
      <c r="AN693" s="27"/>
    </row>
    <row r="694" ht="15.75" customHeight="1">
      <c r="AF694" s="27"/>
      <c r="AG694" s="27"/>
      <c r="AH694" s="27"/>
      <c r="AI694" s="27"/>
      <c r="AJ694" s="27"/>
      <c r="AK694" s="27"/>
      <c r="AL694" s="27"/>
      <c r="AM694" s="27"/>
      <c r="AN694" s="27"/>
    </row>
    <row r="695" ht="15.75" customHeight="1">
      <c r="AF695" s="27"/>
      <c r="AG695" s="27"/>
      <c r="AH695" s="27"/>
      <c r="AI695" s="27"/>
      <c r="AJ695" s="27"/>
      <c r="AK695" s="27"/>
      <c r="AL695" s="27"/>
      <c r="AM695" s="27"/>
      <c r="AN695" s="27"/>
    </row>
    <row r="696" ht="15.75" customHeight="1">
      <c r="AF696" s="27"/>
      <c r="AG696" s="27"/>
      <c r="AH696" s="27"/>
      <c r="AI696" s="27"/>
      <c r="AJ696" s="27"/>
      <c r="AK696" s="27"/>
      <c r="AL696" s="27"/>
      <c r="AM696" s="27"/>
      <c r="AN696" s="27"/>
    </row>
    <row r="697" ht="15.75" customHeight="1">
      <c r="AF697" s="27"/>
      <c r="AG697" s="27"/>
      <c r="AH697" s="27"/>
      <c r="AI697" s="27"/>
      <c r="AJ697" s="27"/>
      <c r="AK697" s="27"/>
      <c r="AL697" s="27"/>
      <c r="AM697" s="27"/>
      <c r="AN697" s="27"/>
    </row>
    <row r="698" ht="15.75" customHeight="1">
      <c r="AF698" s="27"/>
      <c r="AG698" s="27"/>
      <c r="AH698" s="27"/>
      <c r="AI698" s="27"/>
      <c r="AJ698" s="27"/>
      <c r="AK698" s="27"/>
      <c r="AL698" s="27"/>
      <c r="AM698" s="27"/>
      <c r="AN698" s="27"/>
    </row>
    <row r="699" ht="15.75" customHeight="1">
      <c r="AF699" s="27"/>
      <c r="AG699" s="27"/>
      <c r="AH699" s="27"/>
      <c r="AI699" s="27"/>
      <c r="AJ699" s="27"/>
      <c r="AK699" s="27"/>
      <c r="AL699" s="27"/>
      <c r="AM699" s="27"/>
      <c r="AN699" s="27"/>
    </row>
    <row r="700" ht="15.75" customHeight="1">
      <c r="AF700" s="27"/>
      <c r="AG700" s="27"/>
      <c r="AH700" s="27"/>
      <c r="AI700" s="27"/>
      <c r="AJ700" s="27"/>
      <c r="AK700" s="27"/>
      <c r="AL700" s="27"/>
      <c r="AM700" s="27"/>
      <c r="AN700" s="27"/>
    </row>
    <row r="701" ht="15.75" customHeight="1">
      <c r="AF701" s="27"/>
      <c r="AG701" s="27"/>
      <c r="AH701" s="27"/>
      <c r="AI701" s="27"/>
      <c r="AJ701" s="27"/>
      <c r="AK701" s="27"/>
      <c r="AL701" s="27"/>
      <c r="AM701" s="27"/>
      <c r="AN701" s="27"/>
    </row>
    <row r="702" ht="15.75" customHeight="1">
      <c r="AF702" s="27"/>
      <c r="AG702" s="27"/>
      <c r="AH702" s="27"/>
      <c r="AI702" s="27"/>
      <c r="AJ702" s="27"/>
      <c r="AK702" s="27"/>
      <c r="AL702" s="27"/>
      <c r="AM702" s="27"/>
      <c r="AN702" s="27"/>
    </row>
    <row r="703" ht="15.75" customHeight="1">
      <c r="AF703" s="27"/>
      <c r="AG703" s="27"/>
      <c r="AH703" s="27"/>
      <c r="AI703" s="27"/>
      <c r="AJ703" s="27"/>
      <c r="AK703" s="27"/>
      <c r="AL703" s="27"/>
      <c r="AM703" s="27"/>
      <c r="AN703" s="27"/>
    </row>
    <row r="704" ht="15.75" customHeight="1">
      <c r="AF704" s="27"/>
      <c r="AG704" s="27"/>
      <c r="AH704" s="27"/>
      <c r="AI704" s="27"/>
      <c r="AJ704" s="27"/>
      <c r="AK704" s="27"/>
      <c r="AL704" s="27"/>
      <c r="AM704" s="27"/>
      <c r="AN704" s="27"/>
    </row>
    <row r="705" ht="15.75" customHeight="1">
      <c r="AF705" s="27"/>
      <c r="AG705" s="27"/>
      <c r="AH705" s="27"/>
      <c r="AI705" s="27"/>
      <c r="AJ705" s="27"/>
      <c r="AK705" s="27"/>
      <c r="AL705" s="27"/>
      <c r="AM705" s="27"/>
      <c r="AN705" s="27"/>
    </row>
    <row r="706" ht="15.75" customHeight="1">
      <c r="AF706" s="27"/>
      <c r="AG706" s="27"/>
      <c r="AH706" s="27"/>
      <c r="AI706" s="27"/>
      <c r="AJ706" s="27"/>
      <c r="AK706" s="27"/>
      <c r="AL706" s="27"/>
      <c r="AM706" s="27"/>
      <c r="AN706" s="27"/>
    </row>
    <row r="707" ht="15.75" customHeight="1">
      <c r="AF707" s="27"/>
      <c r="AG707" s="27"/>
      <c r="AH707" s="27"/>
      <c r="AI707" s="27"/>
      <c r="AJ707" s="27"/>
      <c r="AK707" s="27"/>
      <c r="AL707" s="27"/>
      <c r="AM707" s="27"/>
      <c r="AN707" s="27"/>
    </row>
    <row r="708" ht="15.75" customHeight="1">
      <c r="AF708" s="27"/>
      <c r="AG708" s="27"/>
      <c r="AH708" s="27"/>
      <c r="AI708" s="27"/>
      <c r="AJ708" s="27"/>
      <c r="AK708" s="27"/>
      <c r="AL708" s="27"/>
      <c r="AM708" s="27"/>
      <c r="AN708" s="27"/>
    </row>
    <row r="709" ht="15.75" customHeight="1">
      <c r="AF709" s="27"/>
      <c r="AG709" s="27"/>
      <c r="AH709" s="27"/>
      <c r="AI709" s="27"/>
      <c r="AJ709" s="27"/>
      <c r="AK709" s="27"/>
      <c r="AL709" s="27"/>
      <c r="AM709" s="27"/>
      <c r="AN709" s="27"/>
    </row>
    <row r="710" ht="15.75" customHeight="1">
      <c r="AF710" s="27"/>
      <c r="AG710" s="27"/>
      <c r="AH710" s="27"/>
      <c r="AI710" s="27"/>
      <c r="AJ710" s="27"/>
      <c r="AK710" s="27"/>
      <c r="AL710" s="27"/>
      <c r="AM710" s="27"/>
      <c r="AN710" s="27"/>
    </row>
    <row r="711" ht="15.75" customHeight="1">
      <c r="AF711" s="27"/>
      <c r="AG711" s="27"/>
      <c r="AH711" s="27"/>
      <c r="AI711" s="27"/>
      <c r="AJ711" s="27"/>
      <c r="AK711" s="27"/>
      <c r="AL711" s="27"/>
      <c r="AM711" s="27"/>
      <c r="AN711" s="27"/>
    </row>
    <row r="712" ht="15.75" customHeight="1">
      <c r="AF712" s="27"/>
      <c r="AG712" s="27"/>
      <c r="AH712" s="27"/>
      <c r="AI712" s="27"/>
      <c r="AJ712" s="27"/>
      <c r="AK712" s="27"/>
      <c r="AL712" s="27"/>
      <c r="AM712" s="27"/>
      <c r="AN712" s="27"/>
    </row>
    <row r="713" ht="15.75" customHeight="1">
      <c r="AF713" s="27"/>
      <c r="AG713" s="27"/>
      <c r="AH713" s="27"/>
      <c r="AI713" s="27"/>
      <c r="AJ713" s="27"/>
      <c r="AK713" s="27"/>
      <c r="AL713" s="27"/>
      <c r="AM713" s="27"/>
      <c r="AN713" s="27"/>
    </row>
    <row r="714" ht="15.75" customHeight="1">
      <c r="AF714" s="27"/>
      <c r="AG714" s="27"/>
      <c r="AH714" s="27"/>
      <c r="AI714" s="27"/>
      <c r="AJ714" s="27"/>
      <c r="AK714" s="27"/>
      <c r="AL714" s="27"/>
      <c r="AM714" s="27"/>
      <c r="AN714" s="27"/>
    </row>
    <row r="715" ht="15.75" customHeight="1">
      <c r="AF715" s="27"/>
      <c r="AG715" s="27"/>
      <c r="AH715" s="27"/>
      <c r="AI715" s="27"/>
      <c r="AJ715" s="27"/>
      <c r="AK715" s="27"/>
      <c r="AL715" s="27"/>
      <c r="AM715" s="27"/>
      <c r="AN715" s="27"/>
    </row>
    <row r="716" ht="15.75" customHeight="1">
      <c r="AF716" s="27"/>
      <c r="AG716" s="27"/>
      <c r="AH716" s="27"/>
      <c r="AI716" s="27"/>
      <c r="AJ716" s="27"/>
      <c r="AK716" s="27"/>
      <c r="AL716" s="27"/>
      <c r="AM716" s="27"/>
      <c r="AN716" s="27"/>
    </row>
    <row r="717" ht="15.75" customHeight="1">
      <c r="AF717" s="27"/>
      <c r="AG717" s="27"/>
      <c r="AH717" s="27"/>
      <c r="AI717" s="27"/>
      <c r="AJ717" s="27"/>
      <c r="AK717" s="27"/>
      <c r="AL717" s="27"/>
      <c r="AM717" s="27"/>
      <c r="AN717" s="27"/>
    </row>
    <row r="718" ht="15.75" customHeight="1">
      <c r="AF718" s="27"/>
      <c r="AG718" s="27"/>
      <c r="AH718" s="27"/>
      <c r="AI718" s="27"/>
      <c r="AJ718" s="27"/>
      <c r="AK718" s="27"/>
      <c r="AL718" s="27"/>
      <c r="AM718" s="27"/>
      <c r="AN718" s="27"/>
    </row>
    <row r="719" ht="15.75" customHeight="1">
      <c r="AF719" s="27"/>
      <c r="AG719" s="27"/>
      <c r="AH719" s="27"/>
      <c r="AI719" s="27"/>
      <c r="AJ719" s="27"/>
      <c r="AK719" s="27"/>
      <c r="AL719" s="27"/>
      <c r="AM719" s="27"/>
      <c r="AN719" s="27"/>
    </row>
    <row r="720" ht="15.75" customHeight="1">
      <c r="AF720" s="27"/>
      <c r="AG720" s="27"/>
      <c r="AH720" s="27"/>
      <c r="AI720" s="27"/>
      <c r="AJ720" s="27"/>
      <c r="AK720" s="27"/>
      <c r="AL720" s="27"/>
      <c r="AM720" s="27"/>
      <c r="AN720" s="27"/>
    </row>
    <row r="721" ht="15.75" customHeight="1">
      <c r="AF721" s="27"/>
      <c r="AG721" s="27"/>
      <c r="AH721" s="27"/>
      <c r="AI721" s="27"/>
      <c r="AJ721" s="27"/>
      <c r="AK721" s="27"/>
      <c r="AL721" s="27"/>
      <c r="AM721" s="27"/>
      <c r="AN721" s="27"/>
    </row>
    <row r="722" ht="15.75" customHeight="1">
      <c r="AF722" s="27"/>
      <c r="AG722" s="27"/>
      <c r="AH722" s="27"/>
      <c r="AI722" s="27"/>
      <c r="AJ722" s="27"/>
      <c r="AK722" s="27"/>
      <c r="AL722" s="27"/>
      <c r="AM722" s="27"/>
      <c r="AN722" s="27"/>
    </row>
    <row r="723" ht="15.75" customHeight="1">
      <c r="AF723" s="27"/>
      <c r="AG723" s="27"/>
      <c r="AH723" s="27"/>
      <c r="AI723" s="27"/>
      <c r="AJ723" s="27"/>
      <c r="AK723" s="27"/>
      <c r="AL723" s="27"/>
      <c r="AM723" s="27"/>
      <c r="AN723" s="27"/>
    </row>
    <row r="724" ht="15.75" customHeight="1">
      <c r="AF724" s="27"/>
      <c r="AG724" s="27"/>
      <c r="AH724" s="27"/>
      <c r="AI724" s="27"/>
      <c r="AJ724" s="27"/>
      <c r="AK724" s="27"/>
      <c r="AL724" s="27"/>
      <c r="AM724" s="27"/>
      <c r="AN724" s="27"/>
    </row>
    <row r="725" ht="15.75" customHeight="1">
      <c r="AF725" s="27"/>
      <c r="AG725" s="27"/>
      <c r="AH725" s="27"/>
      <c r="AI725" s="27"/>
      <c r="AJ725" s="27"/>
      <c r="AK725" s="27"/>
      <c r="AL725" s="27"/>
      <c r="AM725" s="27"/>
      <c r="AN725" s="27"/>
    </row>
    <row r="726" ht="15.75" customHeight="1">
      <c r="AF726" s="27"/>
      <c r="AG726" s="27"/>
      <c r="AH726" s="27"/>
      <c r="AI726" s="27"/>
      <c r="AJ726" s="27"/>
      <c r="AK726" s="27"/>
      <c r="AL726" s="27"/>
      <c r="AM726" s="27"/>
      <c r="AN726" s="27"/>
    </row>
    <row r="727" ht="15.75" customHeight="1">
      <c r="AF727" s="27"/>
      <c r="AG727" s="27"/>
      <c r="AH727" s="27"/>
      <c r="AI727" s="27"/>
      <c r="AJ727" s="27"/>
      <c r="AK727" s="27"/>
      <c r="AL727" s="27"/>
      <c r="AM727" s="27"/>
      <c r="AN727" s="27"/>
    </row>
    <row r="728" ht="15.75" customHeight="1">
      <c r="AF728" s="27"/>
      <c r="AG728" s="27"/>
      <c r="AH728" s="27"/>
      <c r="AI728" s="27"/>
      <c r="AJ728" s="27"/>
      <c r="AK728" s="27"/>
      <c r="AL728" s="27"/>
      <c r="AM728" s="27"/>
      <c r="AN728" s="27"/>
    </row>
    <row r="729" ht="15.75" customHeight="1">
      <c r="AF729" s="27"/>
      <c r="AG729" s="27"/>
      <c r="AH729" s="27"/>
      <c r="AI729" s="27"/>
      <c r="AJ729" s="27"/>
      <c r="AK729" s="27"/>
      <c r="AL729" s="27"/>
      <c r="AM729" s="27"/>
      <c r="AN729" s="27"/>
    </row>
    <row r="730" ht="15.75" customHeight="1">
      <c r="AF730" s="27"/>
      <c r="AG730" s="27"/>
      <c r="AH730" s="27"/>
      <c r="AI730" s="27"/>
      <c r="AJ730" s="27"/>
      <c r="AK730" s="27"/>
      <c r="AL730" s="27"/>
      <c r="AM730" s="27"/>
      <c r="AN730" s="27"/>
    </row>
    <row r="731" ht="15.75" customHeight="1">
      <c r="AF731" s="27"/>
      <c r="AG731" s="27"/>
      <c r="AH731" s="27"/>
      <c r="AI731" s="27"/>
      <c r="AJ731" s="27"/>
      <c r="AK731" s="27"/>
      <c r="AL731" s="27"/>
      <c r="AM731" s="27"/>
      <c r="AN731" s="27"/>
    </row>
    <row r="732" ht="15.75" customHeight="1">
      <c r="AF732" s="27"/>
      <c r="AG732" s="27"/>
      <c r="AH732" s="27"/>
      <c r="AI732" s="27"/>
      <c r="AJ732" s="27"/>
      <c r="AK732" s="27"/>
      <c r="AL732" s="27"/>
      <c r="AM732" s="27"/>
      <c r="AN732" s="27"/>
    </row>
    <row r="733" ht="15.75" customHeight="1">
      <c r="AF733" s="27"/>
      <c r="AG733" s="27"/>
      <c r="AH733" s="27"/>
      <c r="AI733" s="27"/>
      <c r="AJ733" s="27"/>
      <c r="AK733" s="27"/>
      <c r="AL733" s="27"/>
      <c r="AM733" s="27"/>
      <c r="AN733" s="27"/>
    </row>
    <row r="734" ht="15.75" customHeight="1">
      <c r="AF734" s="27"/>
      <c r="AG734" s="27"/>
      <c r="AH734" s="27"/>
      <c r="AI734" s="27"/>
      <c r="AJ734" s="27"/>
      <c r="AK734" s="27"/>
      <c r="AL734" s="27"/>
      <c r="AM734" s="27"/>
      <c r="AN734" s="27"/>
    </row>
    <row r="735" ht="15.75" customHeight="1">
      <c r="AF735" s="27"/>
      <c r="AG735" s="27"/>
      <c r="AH735" s="27"/>
      <c r="AI735" s="27"/>
      <c r="AJ735" s="27"/>
      <c r="AK735" s="27"/>
      <c r="AL735" s="27"/>
      <c r="AM735" s="27"/>
      <c r="AN735" s="27"/>
    </row>
    <row r="736" ht="15.75" customHeight="1">
      <c r="AF736" s="27"/>
      <c r="AG736" s="27"/>
      <c r="AH736" s="27"/>
      <c r="AI736" s="27"/>
      <c r="AJ736" s="27"/>
      <c r="AK736" s="27"/>
      <c r="AL736" s="27"/>
      <c r="AM736" s="27"/>
      <c r="AN736" s="27"/>
    </row>
    <row r="737" ht="15.75" customHeight="1">
      <c r="AF737" s="27"/>
      <c r="AG737" s="27"/>
      <c r="AH737" s="27"/>
      <c r="AI737" s="27"/>
      <c r="AJ737" s="27"/>
      <c r="AK737" s="27"/>
      <c r="AL737" s="27"/>
      <c r="AM737" s="27"/>
      <c r="AN737" s="27"/>
    </row>
    <row r="738" ht="15.75" customHeight="1">
      <c r="AF738" s="27"/>
      <c r="AG738" s="27"/>
      <c r="AH738" s="27"/>
      <c r="AI738" s="27"/>
      <c r="AJ738" s="27"/>
      <c r="AK738" s="27"/>
      <c r="AL738" s="27"/>
      <c r="AM738" s="27"/>
      <c r="AN738" s="27"/>
    </row>
    <row r="739" ht="15.75" customHeight="1">
      <c r="AF739" s="27"/>
      <c r="AG739" s="27"/>
      <c r="AH739" s="27"/>
      <c r="AI739" s="27"/>
      <c r="AJ739" s="27"/>
      <c r="AK739" s="27"/>
      <c r="AL739" s="27"/>
      <c r="AM739" s="27"/>
      <c r="AN739" s="27"/>
    </row>
    <row r="740" ht="15.75" customHeight="1">
      <c r="AF740" s="27"/>
      <c r="AG740" s="27"/>
      <c r="AH740" s="27"/>
      <c r="AI740" s="27"/>
      <c r="AJ740" s="27"/>
      <c r="AK740" s="27"/>
      <c r="AL740" s="27"/>
      <c r="AM740" s="27"/>
      <c r="AN740" s="27"/>
    </row>
    <row r="741" ht="15.75" customHeight="1">
      <c r="AF741" s="27"/>
      <c r="AG741" s="27"/>
      <c r="AH741" s="27"/>
      <c r="AI741" s="27"/>
      <c r="AJ741" s="27"/>
      <c r="AK741" s="27"/>
      <c r="AL741" s="27"/>
      <c r="AM741" s="27"/>
      <c r="AN741" s="27"/>
    </row>
    <row r="742" ht="15.75" customHeight="1">
      <c r="AF742" s="27"/>
      <c r="AG742" s="27"/>
      <c r="AH742" s="27"/>
      <c r="AI742" s="27"/>
      <c r="AJ742" s="27"/>
      <c r="AK742" s="27"/>
      <c r="AL742" s="27"/>
      <c r="AM742" s="27"/>
      <c r="AN742" s="27"/>
    </row>
    <row r="743" ht="15.75" customHeight="1">
      <c r="AF743" s="27"/>
      <c r="AG743" s="27"/>
      <c r="AH743" s="27"/>
      <c r="AI743" s="27"/>
      <c r="AJ743" s="27"/>
      <c r="AK743" s="27"/>
      <c r="AL743" s="27"/>
      <c r="AM743" s="27"/>
      <c r="AN743" s="27"/>
    </row>
    <row r="744" ht="15.75" customHeight="1">
      <c r="AF744" s="27"/>
      <c r="AG744" s="27"/>
      <c r="AH744" s="27"/>
      <c r="AI744" s="27"/>
      <c r="AJ744" s="27"/>
      <c r="AK744" s="27"/>
      <c r="AL744" s="27"/>
      <c r="AM744" s="27"/>
      <c r="AN744" s="27"/>
    </row>
    <row r="745" ht="15.75" customHeight="1">
      <c r="AF745" s="27"/>
      <c r="AG745" s="27"/>
      <c r="AH745" s="27"/>
      <c r="AI745" s="27"/>
      <c r="AJ745" s="27"/>
      <c r="AK745" s="27"/>
      <c r="AL745" s="27"/>
      <c r="AM745" s="27"/>
      <c r="AN745" s="27"/>
    </row>
    <row r="746" ht="15.75" customHeight="1">
      <c r="AF746" s="27"/>
      <c r="AG746" s="27"/>
      <c r="AH746" s="27"/>
      <c r="AI746" s="27"/>
      <c r="AJ746" s="27"/>
      <c r="AK746" s="27"/>
      <c r="AL746" s="27"/>
      <c r="AM746" s="27"/>
      <c r="AN746" s="27"/>
    </row>
    <row r="747" ht="15.75" customHeight="1">
      <c r="AF747" s="27"/>
      <c r="AG747" s="27"/>
      <c r="AH747" s="27"/>
      <c r="AI747" s="27"/>
      <c r="AJ747" s="27"/>
      <c r="AK747" s="27"/>
      <c r="AL747" s="27"/>
      <c r="AM747" s="27"/>
      <c r="AN747" s="27"/>
    </row>
    <row r="748" ht="15.75" customHeight="1">
      <c r="AF748" s="27"/>
      <c r="AG748" s="27"/>
      <c r="AH748" s="27"/>
      <c r="AI748" s="27"/>
      <c r="AJ748" s="27"/>
      <c r="AK748" s="27"/>
      <c r="AL748" s="27"/>
      <c r="AM748" s="27"/>
      <c r="AN748" s="27"/>
    </row>
    <row r="749" ht="15.75" customHeight="1">
      <c r="AF749" s="27"/>
      <c r="AG749" s="27"/>
      <c r="AH749" s="27"/>
      <c r="AI749" s="27"/>
      <c r="AJ749" s="27"/>
      <c r="AK749" s="27"/>
      <c r="AL749" s="27"/>
      <c r="AM749" s="27"/>
      <c r="AN749" s="27"/>
    </row>
    <row r="750" ht="15.75" customHeight="1">
      <c r="AF750" s="27"/>
      <c r="AG750" s="27"/>
      <c r="AH750" s="27"/>
      <c r="AI750" s="27"/>
      <c r="AJ750" s="27"/>
      <c r="AK750" s="27"/>
      <c r="AL750" s="27"/>
      <c r="AM750" s="27"/>
      <c r="AN750" s="27"/>
    </row>
    <row r="751" ht="15.75" customHeight="1">
      <c r="AF751" s="27"/>
      <c r="AG751" s="27"/>
      <c r="AH751" s="27"/>
      <c r="AI751" s="27"/>
      <c r="AJ751" s="27"/>
      <c r="AK751" s="27"/>
      <c r="AL751" s="27"/>
      <c r="AM751" s="27"/>
      <c r="AN751" s="27"/>
    </row>
    <row r="752" ht="15.75" customHeight="1">
      <c r="AF752" s="27"/>
      <c r="AG752" s="27"/>
      <c r="AH752" s="27"/>
      <c r="AI752" s="27"/>
      <c r="AJ752" s="27"/>
      <c r="AK752" s="27"/>
      <c r="AL752" s="27"/>
      <c r="AM752" s="27"/>
      <c r="AN752" s="27"/>
    </row>
    <row r="753" ht="15.75" customHeight="1">
      <c r="AF753" s="27"/>
      <c r="AG753" s="27"/>
      <c r="AH753" s="27"/>
      <c r="AI753" s="27"/>
      <c r="AJ753" s="27"/>
      <c r="AK753" s="27"/>
      <c r="AL753" s="27"/>
      <c r="AM753" s="27"/>
      <c r="AN753" s="27"/>
    </row>
    <row r="754" ht="15.75" customHeight="1">
      <c r="AF754" s="27"/>
      <c r="AG754" s="27"/>
      <c r="AH754" s="27"/>
      <c r="AI754" s="27"/>
      <c r="AJ754" s="27"/>
      <c r="AK754" s="27"/>
      <c r="AL754" s="27"/>
      <c r="AM754" s="27"/>
      <c r="AN754" s="27"/>
    </row>
    <row r="755" ht="15.75" customHeight="1">
      <c r="AF755" s="27"/>
      <c r="AG755" s="27"/>
      <c r="AH755" s="27"/>
      <c r="AI755" s="27"/>
      <c r="AJ755" s="27"/>
      <c r="AK755" s="27"/>
      <c r="AL755" s="27"/>
      <c r="AM755" s="27"/>
      <c r="AN755" s="27"/>
    </row>
    <row r="756" ht="15.75" customHeight="1">
      <c r="AF756" s="27"/>
      <c r="AG756" s="27"/>
      <c r="AH756" s="27"/>
      <c r="AI756" s="27"/>
      <c r="AJ756" s="27"/>
      <c r="AK756" s="27"/>
      <c r="AL756" s="27"/>
      <c r="AM756" s="27"/>
      <c r="AN756" s="27"/>
    </row>
    <row r="757" ht="15.75" customHeight="1">
      <c r="AF757" s="27"/>
      <c r="AG757" s="27"/>
      <c r="AH757" s="27"/>
      <c r="AI757" s="27"/>
      <c r="AJ757" s="27"/>
      <c r="AK757" s="27"/>
      <c r="AL757" s="27"/>
      <c r="AM757" s="27"/>
      <c r="AN757" s="27"/>
    </row>
    <row r="758" ht="15.75" customHeight="1">
      <c r="AF758" s="27"/>
      <c r="AG758" s="27"/>
      <c r="AH758" s="27"/>
      <c r="AI758" s="27"/>
      <c r="AJ758" s="27"/>
      <c r="AK758" s="27"/>
      <c r="AL758" s="27"/>
      <c r="AM758" s="27"/>
      <c r="AN758" s="27"/>
    </row>
    <row r="759" ht="15.75" customHeight="1">
      <c r="AF759" s="27"/>
      <c r="AG759" s="27"/>
      <c r="AH759" s="27"/>
      <c r="AI759" s="27"/>
      <c r="AJ759" s="27"/>
      <c r="AK759" s="27"/>
      <c r="AL759" s="27"/>
      <c r="AM759" s="27"/>
      <c r="AN759" s="27"/>
    </row>
    <row r="760" ht="15.75" customHeight="1">
      <c r="AF760" s="27"/>
      <c r="AG760" s="27"/>
      <c r="AH760" s="27"/>
      <c r="AI760" s="27"/>
      <c r="AJ760" s="27"/>
      <c r="AK760" s="27"/>
      <c r="AL760" s="27"/>
      <c r="AM760" s="27"/>
      <c r="AN760" s="27"/>
    </row>
    <row r="761" ht="15.75" customHeight="1">
      <c r="AF761" s="27"/>
      <c r="AG761" s="27"/>
      <c r="AH761" s="27"/>
      <c r="AI761" s="27"/>
      <c r="AJ761" s="27"/>
      <c r="AK761" s="27"/>
      <c r="AL761" s="27"/>
      <c r="AM761" s="27"/>
      <c r="AN761" s="27"/>
    </row>
    <row r="762" ht="15.75" customHeight="1">
      <c r="AF762" s="27"/>
      <c r="AG762" s="27"/>
      <c r="AH762" s="27"/>
      <c r="AI762" s="27"/>
      <c r="AJ762" s="27"/>
      <c r="AK762" s="27"/>
      <c r="AL762" s="27"/>
      <c r="AM762" s="27"/>
      <c r="AN762" s="27"/>
    </row>
    <row r="763" ht="15.75" customHeight="1">
      <c r="AF763" s="27"/>
      <c r="AG763" s="27"/>
      <c r="AH763" s="27"/>
      <c r="AI763" s="27"/>
      <c r="AJ763" s="27"/>
      <c r="AK763" s="27"/>
      <c r="AL763" s="27"/>
      <c r="AM763" s="27"/>
      <c r="AN763" s="27"/>
    </row>
    <row r="764" ht="15.75" customHeight="1">
      <c r="AF764" s="27"/>
      <c r="AG764" s="27"/>
      <c r="AH764" s="27"/>
      <c r="AI764" s="27"/>
      <c r="AJ764" s="27"/>
      <c r="AK764" s="27"/>
      <c r="AL764" s="27"/>
      <c r="AM764" s="27"/>
      <c r="AN764" s="27"/>
    </row>
    <row r="765" ht="15.75" customHeight="1">
      <c r="AF765" s="27"/>
      <c r="AG765" s="27"/>
      <c r="AH765" s="27"/>
      <c r="AI765" s="27"/>
      <c r="AJ765" s="27"/>
      <c r="AK765" s="27"/>
      <c r="AL765" s="27"/>
      <c r="AM765" s="27"/>
      <c r="AN765" s="27"/>
    </row>
    <row r="766" ht="15.75" customHeight="1">
      <c r="AF766" s="27"/>
      <c r="AG766" s="27"/>
      <c r="AH766" s="27"/>
      <c r="AI766" s="27"/>
      <c r="AJ766" s="27"/>
      <c r="AK766" s="27"/>
      <c r="AL766" s="27"/>
      <c r="AM766" s="27"/>
      <c r="AN766" s="27"/>
    </row>
    <row r="767" ht="15.75" customHeight="1">
      <c r="AF767" s="27"/>
      <c r="AG767" s="27"/>
      <c r="AH767" s="27"/>
      <c r="AI767" s="27"/>
      <c r="AJ767" s="27"/>
      <c r="AK767" s="27"/>
      <c r="AL767" s="27"/>
      <c r="AM767" s="27"/>
      <c r="AN767" s="27"/>
    </row>
    <row r="768" ht="15.75" customHeight="1">
      <c r="AF768" s="27"/>
      <c r="AG768" s="27"/>
      <c r="AH768" s="27"/>
      <c r="AI768" s="27"/>
      <c r="AJ768" s="27"/>
      <c r="AK768" s="27"/>
      <c r="AL768" s="27"/>
      <c r="AM768" s="27"/>
      <c r="AN768" s="27"/>
    </row>
    <row r="769" ht="15.75" customHeight="1">
      <c r="AF769" s="27"/>
      <c r="AG769" s="27"/>
      <c r="AH769" s="27"/>
      <c r="AI769" s="27"/>
      <c r="AJ769" s="27"/>
      <c r="AK769" s="27"/>
      <c r="AL769" s="27"/>
      <c r="AM769" s="27"/>
      <c r="AN769" s="27"/>
    </row>
    <row r="770" ht="15.75" customHeight="1">
      <c r="AF770" s="27"/>
      <c r="AG770" s="27"/>
      <c r="AH770" s="27"/>
      <c r="AI770" s="27"/>
      <c r="AJ770" s="27"/>
      <c r="AK770" s="27"/>
      <c r="AL770" s="27"/>
      <c r="AM770" s="27"/>
      <c r="AN770" s="27"/>
    </row>
    <row r="771" ht="15.75" customHeight="1">
      <c r="AF771" s="27"/>
      <c r="AG771" s="27"/>
      <c r="AH771" s="27"/>
      <c r="AI771" s="27"/>
      <c r="AJ771" s="27"/>
      <c r="AK771" s="27"/>
      <c r="AL771" s="27"/>
      <c r="AM771" s="27"/>
      <c r="AN771" s="27"/>
    </row>
    <row r="772" ht="15.75" customHeight="1">
      <c r="AF772" s="27"/>
      <c r="AG772" s="27"/>
      <c r="AH772" s="27"/>
      <c r="AI772" s="27"/>
      <c r="AJ772" s="27"/>
      <c r="AK772" s="27"/>
      <c r="AL772" s="27"/>
      <c r="AM772" s="27"/>
      <c r="AN772" s="27"/>
    </row>
    <row r="773" ht="15.75" customHeight="1">
      <c r="AF773" s="27"/>
      <c r="AG773" s="27"/>
      <c r="AH773" s="27"/>
      <c r="AI773" s="27"/>
      <c r="AJ773" s="27"/>
      <c r="AK773" s="27"/>
      <c r="AL773" s="27"/>
      <c r="AM773" s="27"/>
      <c r="AN773" s="27"/>
    </row>
    <row r="774" ht="15.75" customHeight="1">
      <c r="AF774" s="27"/>
      <c r="AG774" s="27"/>
      <c r="AH774" s="27"/>
      <c r="AI774" s="27"/>
      <c r="AJ774" s="27"/>
      <c r="AK774" s="27"/>
      <c r="AL774" s="27"/>
      <c r="AM774" s="27"/>
      <c r="AN774" s="27"/>
    </row>
    <row r="775" ht="15.75" customHeight="1">
      <c r="AF775" s="27"/>
      <c r="AG775" s="27"/>
      <c r="AH775" s="27"/>
      <c r="AI775" s="27"/>
      <c r="AJ775" s="27"/>
      <c r="AK775" s="27"/>
      <c r="AL775" s="27"/>
      <c r="AM775" s="27"/>
      <c r="AN775" s="27"/>
    </row>
    <row r="776" ht="15.75" customHeight="1">
      <c r="AF776" s="27"/>
      <c r="AG776" s="27"/>
      <c r="AH776" s="27"/>
      <c r="AI776" s="27"/>
      <c r="AJ776" s="27"/>
      <c r="AK776" s="27"/>
      <c r="AL776" s="27"/>
      <c r="AM776" s="27"/>
      <c r="AN776" s="27"/>
    </row>
    <row r="777" ht="15.75" customHeight="1">
      <c r="AF777" s="27"/>
      <c r="AG777" s="27"/>
      <c r="AH777" s="27"/>
      <c r="AI777" s="27"/>
      <c r="AJ777" s="27"/>
      <c r="AK777" s="27"/>
      <c r="AL777" s="27"/>
      <c r="AM777" s="27"/>
      <c r="AN777" s="27"/>
    </row>
    <row r="778" ht="15.75" customHeight="1">
      <c r="AF778" s="27"/>
      <c r="AG778" s="27"/>
      <c r="AH778" s="27"/>
      <c r="AI778" s="27"/>
      <c r="AJ778" s="27"/>
      <c r="AK778" s="27"/>
      <c r="AL778" s="27"/>
      <c r="AM778" s="27"/>
      <c r="AN778" s="27"/>
    </row>
    <row r="779" ht="15.75" customHeight="1">
      <c r="AF779" s="27"/>
      <c r="AG779" s="27"/>
      <c r="AH779" s="27"/>
      <c r="AI779" s="27"/>
      <c r="AJ779" s="27"/>
      <c r="AK779" s="27"/>
      <c r="AL779" s="27"/>
      <c r="AM779" s="27"/>
      <c r="AN779" s="27"/>
    </row>
    <row r="780" ht="15.75" customHeight="1">
      <c r="AF780" s="27"/>
      <c r="AG780" s="27"/>
      <c r="AH780" s="27"/>
      <c r="AI780" s="27"/>
      <c r="AJ780" s="27"/>
      <c r="AK780" s="27"/>
      <c r="AL780" s="27"/>
      <c r="AM780" s="27"/>
      <c r="AN780" s="27"/>
    </row>
    <row r="781" ht="15.75" customHeight="1">
      <c r="AF781" s="27"/>
      <c r="AG781" s="27"/>
      <c r="AH781" s="27"/>
      <c r="AI781" s="27"/>
      <c r="AJ781" s="27"/>
      <c r="AK781" s="27"/>
      <c r="AL781" s="27"/>
      <c r="AM781" s="27"/>
      <c r="AN781" s="27"/>
    </row>
    <row r="782" ht="15.75" customHeight="1">
      <c r="AF782" s="27"/>
      <c r="AG782" s="27"/>
      <c r="AH782" s="27"/>
      <c r="AI782" s="27"/>
      <c r="AJ782" s="27"/>
      <c r="AK782" s="27"/>
      <c r="AL782" s="27"/>
      <c r="AM782" s="27"/>
      <c r="AN782" s="27"/>
    </row>
    <row r="783" ht="15.75" customHeight="1">
      <c r="AF783" s="27"/>
      <c r="AG783" s="27"/>
      <c r="AH783" s="27"/>
      <c r="AI783" s="27"/>
      <c r="AJ783" s="27"/>
      <c r="AK783" s="27"/>
      <c r="AL783" s="27"/>
      <c r="AM783" s="27"/>
      <c r="AN783" s="27"/>
    </row>
    <row r="784" ht="15.75" customHeight="1">
      <c r="AF784" s="27"/>
      <c r="AG784" s="27"/>
      <c r="AH784" s="27"/>
      <c r="AI784" s="27"/>
      <c r="AJ784" s="27"/>
      <c r="AK784" s="27"/>
      <c r="AL784" s="27"/>
      <c r="AM784" s="27"/>
      <c r="AN784" s="27"/>
    </row>
    <row r="785" ht="15.75" customHeight="1">
      <c r="AF785" s="27"/>
      <c r="AG785" s="27"/>
      <c r="AH785" s="27"/>
      <c r="AI785" s="27"/>
      <c r="AJ785" s="27"/>
      <c r="AK785" s="27"/>
      <c r="AL785" s="27"/>
      <c r="AM785" s="27"/>
      <c r="AN785" s="27"/>
    </row>
    <row r="786" ht="15.75" customHeight="1">
      <c r="AF786" s="27"/>
      <c r="AG786" s="27"/>
      <c r="AH786" s="27"/>
      <c r="AI786" s="27"/>
      <c r="AJ786" s="27"/>
      <c r="AK786" s="27"/>
      <c r="AL786" s="27"/>
      <c r="AM786" s="27"/>
      <c r="AN786" s="27"/>
    </row>
    <row r="787" ht="15.75" customHeight="1">
      <c r="AF787" s="27"/>
      <c r="AG787" s="27"/>
      <c r="AH787" s="27"/>
      <c r="AI787" s="27"/>
      <c r="AJ787" s="27"/>
      <c r="AK787" s="27"/>
      <c r="AL787" s="27"/>
      <c r="AM787" s="27"/>
      <c r="AN787" s="27"/>
    </row>
    <row r="788" ht="15.75" customHeight="1">
      <c r="AF788" s="27"/>
      <c r="AG788" s="27"/>
      <c r="AH788" s="27"/>
      <c r="AI788" s="27"/>
      <c r="AJ788" s="27"/>
      <c r="AK788" s="27"/>
      <c r="AL788" s="27"/>
      <c r="AM788" s="27"/>
      <c r="AN788" s="27"/>
    </row>
    <row r="789" ht="15.75" customHeight="1">
      <c r="AF789" s="27"/>
      <c r="AG789" s="27"/>
      <c r="AH789" s="27"/>
      <c r="AI789" s="27"/>
      <c r="AJ789" s="27"/>
      <c r="AK789" s="27"/>
      <c r="AL789" s="27"/>
      <c r="AM789" s="27"/>
      <c r="AN789" s="27"/>
    </row>
    <row r="790" ht="15.75" customHeight="1">
      <c r="AF790" s="27"/>
      <c r="AG790" s="27"/>
      <c r="AH790" s="27"/>
      <c r="AI790" s="27"/>
      <c r="AJ790" s="27"/>
      <c r="AK790" s="27"/>
      <c r="AL790" s="27"/>
      <c r="AM790" s="27"/>
      <c r="AN790" s="27"/>
    </row>
    <row r="791" ht="15.75" customHeight="1">
      <c r="AF791" s="27"/>
      <c r="AG791" s="27"/>
      <c r="AH791" s="27"/>
      <c r="AI791" s="27"/>
      <c r="AJ791" s="27"/>
      <c r="AK791" s="27"/>
      <c r="AL791" s="27"/>
      <c r="AM791" s="27"/>
      <c r="AN791" s="27"/>
    </row>
    <row r="792" ht="15.75" customHeight="1">
      <c r="AF792" s="27"/>
      <c r="AG792" s="27"/>
      <c r="AH792" s="27"/>
      <c r="AI792" s="27"/>
      <c r="AJ792" s="27"/>
      <c r="AK792" s="27"/>
      <c r="AL792" s="27"/>
      <c r="AM792" s="27"/>
      <c r="AN792" s="27"/>
    </row>
    <row r="793" ht="15.75" customHeight="1">
      <c r="AF793" s="27"/>
      <c r="AG793" s="27"/>
      <c r="AH793" s="27"/>
      <c r="AI793" s="27"/>
      <c r="AJ793" s="27"/>
      <c r="AK793" s="27"/>
      <c r="AL793" s="27"/>
      <c r="AM793" s="27"/>
      <c r="AN793" s="27"/>
    </row>
    <row r="794" ht="15.75" customHeight="1">
      <c r="AF794" s="27"/>
      <c r="AG794" s="27"/>
      <c r="AH794" s="27"/>
      <c r="AI794" s="27"/>
      <c r="AJ794" s="27"/>
      <c r="AK794" s="27"/>
      <c r="AL794" s="27"/>
      <c r="AM794" s="27"/>
      <c r="AN794" s="27"/>
    </row>
    <row r="795" ht="15.75" customHeight="1">
      <c r="AF795" s="27"/>
      <c r="AG795" s="27"/>
      <c r="AH795" s="27"/>
      <c r="AI795" s="27"/>
      <c r="AJ795" s="27"/>
      <c r="AK795" s="27"/>
      <c r="AL795" s="27"/>
      <c r="AM795" s="27"/>
      <c r="AN795" s="27"/>
    </row>
    <row r="796" ht="15.75" customHeight="1">
      <c r="AF796" s="27"/>
      <c r="AG796" s="27"/>
      <c r="AH796" s="27"/>
      <c r="AI796" s="27"/>
      <c r="AJ796" s="27"/>
      <c r="AK796" s="27"/>
      <c r="AL796" s="27"/>
      <c r="AM796" s="27"/>
      <c r="AN796" s="27"/>
    </row>
    <row r="797" ht="15.75" customHeight="1">
      <c r="AF797" s="27"/>
      <c r="AG797" s="27"/>
      <c r="AH797" s="27"/>
      <c r="AI797" s="27"/>
      <c r="AJ797" s="27"/>
      <c r="AK797" s="27"/>
      <c r="AL797" s="27"/>
      <c r="AM797" s="27"/>
      <c r="AN797" s="27"/>
    </row>
    <row r="798" ht="15.75" customHeight="1">
      <c r="AF798" s="27"/>
      <c r="AG798" s="27"/>
      <c r="AH798" s="27"/>
      <c r="AI798" s="27"/>
      <c r="AJ798" s="27"/>
      <c r="AK798" s="27"/>
      <c r="AL798" s="27"/>
      <c r="AM798" s="27"/>
      <c r="AN798" s="27"/>
    </row>
    <row r="799" ht="15.75" customHeight="1">
      <c r="AF799" s="27"/>
      <c r="AG799" s="27"/>
      <c r="AH799" s="27"/>
      <c r="AI799" s="27"/>
      <c r="AJ799" s="27"/>
      <c r="AK799" s="27"/>
      <c r="AL799" s="27"/>
      <c r="AM799" s="27"/>
      <c r="AN799" s="27"/>
    </row>
    <row r="800" ht="15.75" customHeight="1">
      <c r="AF800" s="27"/>
      <c r="AG800" s="27"/>
      <c r="AH800" s="27"/>
      <c r="AI800" s="27"/>
      <c r="AJ800" s="27"/>
      <c r="AK800" s="27"/>
      <c r="AL800" s="27"/>
      <c r="AM800" s="27"/>
      <c r="AN800" s="27"/>
    </row>
    <row r="801" ht="15.75" customHeight="1">
      <c r="AF801" s="27"/>
      <c r="AG801" s="27"/>
      <c r="AH801" s="27"/>
      <c r="AI801" s="27"/>
      <c r="AJ801" s="27"/>
      <c r="AK801" s="27"/>
      <c r="AL801" s="27"/>
      <c r="AM801" s="27"/>
      <c r="AN801" s="27"/>
    </row>
    <row r="802" ht="15.75" customHeight="1">
      <c r="AF802" s="27"/>
      <c r="AG802" s="27"/>
      <c r="AH802" s="27"/>
      <c r="AI802" s="27"/>
      <c r="AJ802" s="27"/>
      <c r="AK802" s="27"/>
      <c r="AL802" s="27"/>
      <c r="AM802" s="27"/>
      <c r="AN802" s="27"/>
    </row>
    <row r="803" ht="15.75" customHeight="1">
      <c r="AF803" s="27"/>
      <c r="AG803" s="27"/>
      <c r="AH803" s="27"/>
      <c r="AI803" s="27"/>
      <c r="AJ803" s="27"/>
      <c r="AK803" s="27"/>
      <c r="AL803" s="27"/>
      <c r="AM803" s="27"/>
      <c r="AN803" s="27"/>
    </row>
    <row r="804" ht="15.75" customHeight="1">
      <c r="AF804" s="27"/>
      <c r="AG804" s="27"/>
      <c r="AH804" s="27"/>
      <c r="AI804" s="27"/>
      <c r="AJ804" s="27"/>
      <c r="AK804" s="27"/>
      <c r="AL804" s="27"/>
      <c r="AM804" s="27"/>
      <c r="AN804" s="27"/>
    </row>
    <row r="805" ht="15.75" customHeight="1">
      <c r="AF805" s="27"/>
      <c r="AG805" s="27"/>
      <c r="AH805" s="27"/>
      <c r="AI805" s="27"/>
      <c r="AJ805" s="27"/>
      <c r="AK805" s="27"/>
      <c r="AL805" s="27"/>
      <c r="AM805" s="27"/>
      <c r="AN805" s="27"/>
    </row>
    <row r="806" ht="15.75" customHeight="1">
      <c r="AF806" s="27"/>
      <c r="AG806" s="27"/>
      <c r="AH806" s="27"/>
      <c r="AI806" s="27"/>
      <c r="AJ806" s="27"/>
      <c r="AK806" s="27"/>
      <c r="AL806" s="27"/>
      <c r="AM806" s="27"/>
      <c r="AN806" s="27"/>
    </row>
    <row r="807" ht="15.75" customHeight="1">
      <c r="AF807" s="27"/>
      <c r="AG807" s="27"/>
      <c r="AH807" s="27"/>
      <c r="AI807" s="27"/>
      <c r="AJ807" s="27"/>
      <c r="AK807" s="27"/>
      <c r="AL807" s="27"/>
      <c r="AM807" s="27"/>
      <c r="AN807" s="27"/>
    </row>
    <row r="808" ht="15.75" customHeight="1">
      <c r="AF808" s="27"/>
      <c r="AG808" s="27"/>
      <c r="AH808" s="27"/>
      <c r="AI808" s="27"/>
      <c r="AJ808" s="27"/>
      <c r="AK808" s="27"/>
      <c r="AL808" s="27"/>
      <c r="AM808" s="27"/>
      <c r="AN808" s="27"/>
    </row>
    <row r="809" ht="15.75" customHeight="1">
      <c r="AF809" s="27"/>
      <c r="AG809" s="27"/>
      <c r="AH809" s="27"/>
      <c r="AI809" s="27"/>
      <c r="AJ809" s="27"/>
      <c r="AK809" s="27"/>
      <c r="AL809" s="27"/>
      <c r="AM809" s="27"/>
      <c r="AN809" s="27"/>
    </row>
    <row r="810" ht="15.75" customHeight="1">
      <c r="AF810" s="27"/>
      <c r="AG810" s="27"/>
      <c r="AH810" s="27"/>
      <c r="AI810" s="27"/>
      <c r="AJ810" s="27"/>
      <c r="AK810" s="27"/>
      <c r="AL810" s="27"/>
      <c r="AM810" s="27"/>
      <c r="AN810" s="27"/>
    </row>
    <row r="811" ht="15.75" customHeight="1">
      <c r="AF811" s="27"/>
      <c r="AG811" s="27"/>
      <c r="AH811" s="27"/>
      <c r="AI811" s="27"/>
      <c r="AJ811" s="27"/>
      <c r="AK811" s="27"/>
      <c r="AL811" s="27"/>
      <c r="AM811" s="27"/>
      <c r="AN811" s="27"/>
    </row>
    <row r="812" ht="15.75" customHeight="1">
      <c r="AF812" s="27"/>
      <c r="AG812" s="27"/>
      <c r="AH812" s="27"/>
      <c r="AI812" s="27"/>
      <c r="AJ812" s="27"/>
      <c r="AK812" s="27"/>
      <c r="AL812" s="27"/>
      <c r="AM812" s="27"/>
      <c r="AN812" s="27"/>
    </row>
    <row r="813" ht="15.75" customHeight="1">
      <c r="AF813" s="27"/>
      <c r="AG813" s="27"/>
      <c r="AH813" s="27"/>
      <c r="AI813" s="27"/>
      <c r="AJ813" s="27"/>
      <c r="AK813" s="27"/>
      <c r="AL813" s="27"/>
      <c r="AM813" s="27"/>
      <c r="AN813" s="27"/>
    </row>
    <row r="814" ht="15.75" customHeight="1">
      <c r="AF814" s="27"/>
      <c r="AG814" s="27"/>
      <c r="AH814" s="27"/>
      <c r="AI814" s="27"/>
      <c r="AJ814" s="27"/>
      <c r="AK814" s="27"/>
      <c r="AL814" s="27"/>
      <c r="AM814" s="27"/>
      <c r="AN814" s="27"/>
    </row>
    <row r="815" ht="15.75" customHeight="1">
      <c r="AF815" s="27"/>
      <c r="AG815" s="27"/>
      <c r="AH815" s="27"/>
      <c r="AI815" s="27"/>
      <c r="AJ815" s="27"/>
      <c r="AK815" s="27"/>
      <c r="AL815" s="27"/>
      <c r="AM815" s="27"/>
      <c r="AN815" s="27"/>
    </row>
    <row r="816" ht="15.75" customHeight="1">
      <c r="AF816" s="27"/>
      <c r="AG816" s="27"/>
      <c r="AH816" s="27"/>
      <c r="AI816" s="27"/>
      <c r="AJ816" s="27"/>
      <c r="AK816" s="27"/>
      <c r="AL816" s="27"/>
      <c r="AM816" s="27"/>
      <c r="AN816" s="27"/>
    </row>
    <row r="817" ht="15.75" customHeight="1">
      <c r="AF817" s="27"/>
      <c r="AG817" s="27"/>
      <c r="AH817" s="27"/>
      <c r="AI817" s="27"/>
      <c r="AJ817" s="27"/>
      <c r="AK817" s="27"/>
      <c r="AL817" s="27"/>
      <c r="AM817" s="27"/>
      <c r="AN817" s="27"/>
    </row>
    <row r="818" ht="15.75" customHeight="1">
      <c r="AF818" s="27"/>
      <c r="AG818" s="27"/>
      <c r="AH818" s="27"/>
      <c r="AI818" s="27"/>
      <c r="AJ818" s="27"/>
      <c r="AK818" s="27"/>
      <c r="AL818" s="27"/>
      <c r="AM818" s="27"/>
      <c r="AN818" s="27"/>
    </row>
    <row r="819" ht="15.75" customHeight="1">
      <c r="AF819" s="27"/>
      <c r="AG819" s="27"/>
      <c r="AH819" s="27"/>
      <c r="AI819" s="27"/>
      <c r="AJ819" s="27"/>
      <c r="AK819" s="27"/>
      <c r="AL819" s="27"/>
      <c r="AM819" s="27"/>
      <c r="AN819" s="27"/>
    </row>
    <row r="820" ht="15.75" customHeight="1">
      <c r="AF820" s="27"/>
      <c r="AG820" s="27"/>
      <c r="AH820" s="27"/>
      <c r="AI820" s="27"/>
      <c r="AJ820" s="27"/>
      <c r="AK820" s="27"/>
      <c r="AL820" s="27"/>
      <c r="AM820" s="27"/>
      <c r="AN820" s="27"/>
    </row>
    <row r="821" ht="15.75" customHeight="1">
      <c r="AF821" s="27"/>
      <c r="AG821" s="27"/>
      <c r="AH821" s="27"/>
      <c r="AI821" s="27"/>
      <c r="AJ821" s="27"/>
      <c r="AK821" s="27"/>
      <c r="AL821" s="27"/>
      <c r="AM821" s="27"/>
      <c r="AN821" s="27"/>
    </row>
    <row r="822" ht="15.75" customHeight="1">
      <c r="AF822" s="27"/>
      <c r="AG822" s="27"/>
      <c r="AH822" s="27"/>
      <c r="AI822" s="27"/>
      <c r="AJ822" s="27"/>
      <c r="AK822" s="27"/>
      <c r="AL822" s="27"/>
      <c r="AM822" s="27"/>
      <c r="AN822" s="27"/>
    </row>
    <row r="823" ht="15.75" customHeight="1">
      <c r="AF823" s="27"/>
      <c r="AG823" s="27"/>
      <c r="AH823" s="27"/>
      <c r="AI823" s="27"/>
      <c r="AJ823" s="27"/>
      <c r="AK823" s="27"/>
      <c r="AL823" s="27"/>
      <c r="AM823" s="27"/>
      <c r="AN823" s="27"/>
    </row>
    <row r="824" ht="15.75" customHeight="1">
      <c r="AF824" s="27"/>
      <c r="AG824" s="27"/>
      <c r="AH824" s="27"/>
      <c r="AI824" s="27"/>
      <c r="AJ824" s="27"/>
      <c r="AK824" s="27"/>
      <c r="AL824" s="27"/>
      <c r="AM824" s="27"/>
      <c r="AN824" s="27"/>
    </row>
    <row r="825" ht="15.75" customHeight="1">
      <c r="AF825" s="27"/>
      <c r="AG825" s="27"/>
      <c r="AH825" s="27"/>
      <c r="AI825" s="27"/>
      <c r="AJ825" s="27"/>
      <c r="AK825" s="27"/>
      <c r="AL825" s="27"/>
      <c r="AM825" s="27"/>
      <c r="AN825" s="27"/>
    </row>
    <row r="826" ht="15.75" customHeight="1">
      <c r="AF826" s="27"/>
      <c r="AG826" s="27"/>
      <c r="AH826" s="27"/>
      <c r="AI826" s="27"/>
      <c r="AJ826" s="27"/>
      <c r="AK826" s="27"/>
      <c r="AL826" s="27"/>
      <c r="AM826" s="27"/>
      <c r="AN826" s="27"/>
    </row>
    <row r="827" ht="15.75" customHeight="1">
      <c r="AF827" s="27"/>
      <c r="AG827" s="27"/>
      <c r="AH827" s="27"/>
      <c r="AI827" s="27"/>
      <c r="AJ827" s="27"/>
      <c r="AK827" s="27"/>
      <c r="AL827" s="27"/>
      <c r="AM827" s="27"/>
      <c r="AN827" s="27"/>
    </row>
    <row r="828" ht="15.75" customHeight="1">
      <c r="AF828" s="27"/>
      <c r="AG828" s="27"/>
      <c r="AH828" s="27"/>
      <c r="AI828" s="27"/>
      <c r="AJ828" s="27"/>
      <c r="AK828" s="27"/>
      <c r="AL828" s="27"/>
      <c r="AM828" s="27"/>
      <c r="AN828" s="27"/>
    </row>
    <row r="829" ht="15.75" customHeight="1">
      <c r="AF829" s="27"/>
      <c r="AG829" s="27"/>
      <c r="AH829" s="27"/>
      <c r="AI829" s="27"/>
      <c r="AJ829" s="27"/>
      <c r="AK829" s="27"/>
      <c r="AL829" s="27"/>
      <c r="AM829" s="27"/>
      <c r="AN829" s="27"/>
    </row>
    <row r="830" ht="15.75" customHeight="1">
      <c r="AF830" s="27"/>
      <c r="AG830" s="27"/>
      <c r="AH830" s="27"/>
      <c r="AI830" s="27"/>
      <c r="AJ830" s="27"/>
      <c r="AK830" s="27"/>
      <c r="AL830" s="27"/>
      <c r="AM830" s="27"/>
      <c r="AN830" s="27"/>
    </row>
    <row r="831" ht="15.75" customHeight="1">
      <c r="AF831" s="27"/>
      <c r="AG831" s="27"/>
      <c r="AH831" s="27"/>
      <c r="AI831" s="27"/>
      <c r="AJ831" s="27"/>
      <c r="AK831" s="27"/>
      <c r="AL831" s="27"/>
      <c r="AM831" s="27"/>
      <c r="AN831" s="27"/>
    </row>
    <row r="832" ht="15.75" customHeight="1">
      <c r="AF832" s="27"/>
      <c r="AG832" s="27"/>
      <c r="AH832" s="27"/>
      <c r="AI832" s="27"/>
      <c r="AJ832" s="27"/>
      <c r="AK832" s="27"/>
      <c r="AL832" s="27"/>
      <c r="AM832" s="27"/>
      <c r="AN832" s="27"/>
    </row>
    <row r="833" ht="15.75" customHeight="1">
      <c r="AF833" s="27"/>
      <c r="AG833" s="27"/>
      <c r="AH833" s="27"/>
      <c r="AI833" s="27"/>
      <c r="AJ833" s="27"/>
      <c r="AK833" s="27"/>
      <c r="AL833" s="27"/>
      <c r="AM833" s="27"/>
      <c r="AN833" s="27"/>
    </row>
    <row r="834" ht="15.75" customHeight="1">
      <c r="AF834" s="27"/>
      <c r="AG834" s="27"/>
      <c r="AH834" s="27"/>
      <c r="AI834" s="27"/>
      <c r="AJ834" s="27"/>
      <c r="AK834" s="27"/>
      <c r="AL834" s="27"/>
      <c r="AM834" s="27"/>
      <c r="AN834" s="27"/>
    </row>
    <row r="835" ht="15.75" customHeight="1">
      <c r="AF835" s="27"/>
      <c r="AG835" s="27"/>
      <c r="AH835" s="27"/>
      <c r="AI835" s="27"/>
      <c r="AJ835" s="27"/>
      <c r="AK835" s="27"/>
      <c r="AL835" s="27"/>
      <c r="AM835" s="27"/>
      <c r="AN835" s="27"/>
    </row>
    <row r="836" ht="15.75" customHeight="1">
      <c r="AF836" s="27"/>
      <c r="AG836" s="27"/>
      <c r="AH836" s="27"/>
      <c r="AI836" s="27"/>
      <c r="AJ836" s="27"/>
      <c r="AK836" s="27"/>
      <c r="AL836" s="27"/>
      <c r="AM836" s="27"/>
      <c r="AN836" s="27"/>
    </row>
    <row r="837" ht="15.75" customHeight="1">
      <c r="AF837" s="27"/>
      <c r="AG837" s="27"/>
      <c r="AH837" s="27"/>
      <c r="AI837" s="27"/>
      <c r="AJ837" s="27"/>
      <c r="AK837" s="27"/>
      <c r="AL837" s="27"/>
      <c r="AM837" s="27"/>
      <c r="AN837" s="27"/>
    </row>
    <row r="838" ht="15.75" customHeight="1">
      <c r="AF838" s="27"/>
      <c r="AG838" s="27"/>
      <c r="AH838" s="27"/>
      <c r="AI838" s="27"/>
      <c r="AJ838" s="27"/>
      <c r="AK838" s="27"/>
      <c r="AL838" s="27"/>
      <c r="AM838" s="27"/>
      <c r="AN838" s="27"/>
    </row>
    <row r="839" ht="15.75" customHeight="1">
      <c r="AF839" s="27"/>
      <c r="AG839" s="27"/>
      <c r="AH839" s="27"/>
      <c r="AI839" s="27"/>
      <c r="AJ839" s="27"/>
      <c r="AK839" s="27"/>
      <c r="AL839" s="27"/>
      <c r="AM839" s="27"/>
      <c r="AN839" s="27"/>
    </row>
    <row r="840" ht="15.75" customHeight="1">
      <c r="AF840" s="27"/>
      <c r="AG840" s="27"/>
      <c r="AH840" s="27"/>
      <c r="AI840" s="27"/>
      <c r="AJ840" s="27"/>
      <c r="AK840" s="27"/>
      <c r="AL840" s="27"/>
      <c r="AM840" s="27"/>
      <c r="AN840" s="27"/>
    </row>
    <row r="841" ht="15.75" customHeight="1">
      <c r="AF841" s="27"/>
      <c r="AG841" s="27"/>
      <c r="AH841" s="27"/>
      <c r="AI841" s="27"/>
      <c r="AJ841" s="27"/>
      <c r="AK841" s="27"/>
      <c r="AL841" s="27"/>
      <c r="AM841" s="27"/>
      <c r="AN841" s="27"/>
    </row>
    <row r="842" ht="15.75" customHeight="1">
      <c r="AF842" s="27"/>
      <c r="AG842" s="27"/>
      <c r="AH842" s="27"/>
      <c r="AI842" s="27"/>
      <c r="AJ842" s="27"/>
      <c r="AK842" s="27"/>
      <c r="AL842" s="27"/>
      <c r="AM842" s="27"/>
      <c r="AN842" s="27"/>
    </row>
    <row r="843" ht="15.75" customHeight="1">
      <c r="AF843" s="27"/>
      <c r="AG843" s="27"/>
      <c r="AH843" s="27"/>
      <c r="AI843" s="27"/>
      <c r="AJ843" s="27"/>
      <c r="AK843" s="27"/>
      <c r="AL843" s="27"/>
      <c r="AM843" s="27"/>
      <c r="AN843" s="27"/>
    </row>
    <row r="844" ht="15.75" customHeight="1">
      <c r="AF844" s="27"/>
      <c r="AG844" s="27"/>
      <c r="AH844" s="27"/>
      <c r="AI844" s="27"/>
      <c r="AJ844" s="27"/>
      <c r="AK844" s="27"/>
      <c r="AL844" s="27"/>
      <c r="AM844" s="27"/>
      <c r="AN844" s="27"/>
    </row>
    <row r="845" ht="15.75" customHeight="1">
      <c r="AF845" s="27"/>
      <c r="AG845" s="27"/>
      <c r="AH845" s="27"/>
      <c r="AI845" s="27"/>
      <c r="AJ845" s="27"/>
      <c r="AK845" s="27"/>
      <c r="AL845" s="27"/>
      <c r="AM845" s="27"/>
      <c r="AN845" s="27"/>
    </row>
    <row r="846" ht="15.75" customHeight="1">
      <c r="AF846" s="27"/>
      <c r="AG846" s="27"/>
      <c r="AH846" s="27"/>
      <c r="AI846" s="27"/>
      <c r="AJ846" s="27"/>
      <c r="AK846" s="27"/>
      <c r="AL846" s="27"/>
      <c r="AM846" s="27"/>
      <c r="AN846" s="27"/>
    </row>
    <row r="847" ht="15.75" customHeight="1">
      <c r="AF847" s="27"/>
      <c r="AG847" s="27"/>
      <c r="AH847" s="27"/>
      <c r="AI847" s="27"/>
      <c r="AJ847" s="27"/>
      <c r="AK847" s="27"/>
      <c r="AL847" s="27"/>
      <c r="AM847" s="27"/>
      <c r="AN847" s="27"/>
    </row>
    <row r="848" ht="15.75" customHeight="1">
      <c r="AF848" s="27"/>
      <c r="AG848" s="27"/>
      <c r="AH848" s="27"/>
      <c r="AI848" s="27"/>
      <c r="AJ848" s="27"/>
      <c r="AK848" s="27"/>
      <c r="AL848" s="27"/>
      <c r="AM848" s="27"/>
      <c r="AN848" s="27"/>
    </row>
    <row r="849" ht="15.75" customHeight="1">
      <c r="AF849" s="27"/>
      <c r="AG849" s="27"/>
      <c r="AH849" s="27"/>
      <c r="AI849" s="27"/>
      <c r="AJ849" s="27"/>
      <c r="AK849" s="27"/>
      <c r="AL849" s="27"/>
      <c r="AM849" s="27"/>
      <c r="AN849" s="27"/>
    </row>
    <row r="850" ht="15.75" customHeight="1">
      <c r="AF850" s="27"/>
      <c r="AG850" s="27"/>
      <c r="AH850" s="27"/>
      <c r="AI850" s="27"/>
      <c r="AJ850" s="27"/>
      <c r="AK850" s="27"/>
      <c r="AL850" s="27"/>
      <c r="AM850" s="27"/>
      <c r="AN850" s="27"/>
    </row>
    <row r="851" ht="15.75" customHeight="1">
      <c r="AF851" s="27"/>
      <c r="AG851" s="27"/>
      <c r="AH851" s="27"/>
      <c r="AI851" s="27"/>
      <c r="AJ851" s="27"/>
      <c r="AK851" s="27"/>
      <c r="AL851" s="27"/>
      <c r="AM851" s="27"/>
      <c r="AN851" s="27"/>
    </row>
    <row r="852" ht="15.75" customHeight="1">
      <c r="AF852" s="27"/>
      <c r="AG852" s="27"/>
      <c r="AH852" s="27"/>
      <c r="AI852" s="27"/>
      <c r="AJ852" s="27"/>
      <c r="AK852" s="27"/>
      <c r="AL852" s="27"/>
      <c r="AM852" s="27"/>
      <c r="AN852" s="27"/>
    </row>
    <row r="853" ht="15.75" customHeight="1">
      <c r="AF853" s="27"/>
      <c r="AG853" s="27"/>
      <c r="AH853" s="27"/>
      <c r="AI853" s="27"/>
      <c r="AJ853" s="27"/>
      <c r="AK853" s="27"/>
      <c r="AL853" s="27"/>
      <c r="AM853" s="27"/>
      <c r="AN853" s="27"/>
    </row>
    <row r="854" ht="15.75" customHeight="1">
      <c r="AF854" s="27"/>
      <c r="AG854" s="27"/>
      <c r="AH854" s="27"/>
      <c r="AI854" s="27"/>
      <c r="AJ854" s="27"/>
      <c r="AK854" s="27"/>
      <c r="AL854" s="27"/>
      <c r="AM854" s="27"/>
      <c r="AN854" s="27"/>
    </row>
    <row r="855" ht="15.75" customHeight="1">
      <c r="AF855" s="27"/>
      <c r="AG855" s="27"/>
      <c r="AH855" s="27"/>
      <c r="AI855" s="27"/>
      <c r="AJ855" s="27"/>
      <c r="AK855" s="27"/>
      <c r="AL855" s="27"/>
      <c r="AM855" s="27"/>
      <c r="AN855" s="27"/>
    </row>
    <row r="856" ht="15.75" customHeight="1">
      <c r="AF856" s="27"/>
      <c r="AG856" s="27"/>
      <c r="AH856" s="27"/>
      <c r="AI856" s="27"/>
      <c r="AJ856" s="27"/>
      <c r="AK856" s="27"/>
      <c r="AL856" s="27"/>
      <c r="AM856" s="27"/>
      <c r="AN856" s="27"/>
    </row>
    <row r="857" ht="15.75" customHeight="1">
      <c r="AF857" s="27"/>
      <c r="AG857" s="27"/>
      <c r="AH857" s="27"/>
      <c r="AI857" s="27"/>
      <c r="AJ857" s="27"/>
      <c r="AK857" s="27"/>
      <c r="AL857" s="27"/>
      <c r="AM857" s="27"/>
      <c r="AN857" s="27"/>
    </row>
    <row r="858" ht="15.75" customHeight="1">
      <c r="AF858" s="27"/>
      <c r="AG858" s="27"/>
      <c r="AH858" s="27"/>
      <c r="AI858" s="27"/>
      <c r="AJ858" s="27"/>
      <c r="AK858" s="27"/>
      <c r="AL858" s="27"/>
      <c r="AM858" s="27"/>
      <c r="AN858" s="27"/>
    </row>
    <row r="859" ht="15.75" customHeight="1">
      <c r="AF859" s="27"/>
      <c r="AG859" s="27"/>
      <c r="AH859" s="27"/>
      <c r="AI859" s="27"/>
      <c r="AJ859" s="27"/>
      <c r="AK859" s="27"/>
      <c r="AL859" s="27"/>
      <c r="AM859" s="27"/>
      <c r="AN859" s="27"/>
    </row>
    <row r="860" ht="15.75" customHeight="1">
      <c r="AF860" s="27"/>
      <c r="AG860" s="27"/>
      <c r="AH860" s="27"/>
      <c r="AI860" s="27"/>
      <c r="AJ860" s="27"/>
      <c r="AK860" s="27"/>
      <c r="AL860" s="27"/>
      <c r="AM860" s="27"/>
      <c r="AN860" s="27"/>
    </row>
    <row r="861" ht="15.75" customHeight="1">
      <c r="AF861" s="27"/>
      <c r="AG861" s="27"/>
      <c r="AH861" s="27"/>
      <c r="AI861" s="27"/>
      <c r="AJ861" s="27"/>
      <c r="AK861" s="27"/>
      <c r="AL861" s="27"/>
      <c r="AM861" s="27"/>
      <c r="AN861" s="27"/>
    </row>
    <row r="862" ht="15.75" customHeight="1">
      <c r="AF862" s="27"/>
      <c r="AG862" s="27"/>
      <c r="AH862" s="27"/>
      <c r="AI862" s="27"/>
      <c r="AJ862" s="27"/>
      <c r="AK862" s="27"/>
      <c r="AL862" s="27"/>
      <c r="AM862" s="27"/>
      <c r="AN862" s="27"/>
    </row>
    <row r="863" ht="15.75" customHeight="1">
      <c r="AF863" s="27"/>
      <c r="AG863" s="27"/>
      <c r="AH863" s="27"/>
      <c r="AI863" s="27"/>
      <c r="AJ863" s="27"/>
      <c r="AK863" s="27"/>
      <c r="AL863" s="27"/>
      <c r="AM863" s="27"/>
      <c r="AN863" s="27"/>
    </row>
    <row r="864" ht="15.75" customHeight="1">
      <c r="AF864" s="27"/>
      <c r="AG864" s="27"/>
      <c r="AH864" s="27"/>
      <c r="AI864" s="27"/>
      <c r="AJ864" s="27"/>
      <c r="AK864" s="27"/>
      <c r="AL864" s="27"/>
      <c r="AM864" s="27"/>
      <c r="AN864" s="27"/>
    </row>
    <row r="865" ht="15.75" customHeight="1">
      <c r="AF865" s="27"/>
      <c r="AG865" s="27"/>
      <c r="AH865" s="27"/>
      <c r="AI865" s="27"/>
      <c r="AJ865" s="27"/>
      <c r="AK865" s="27"/>
      <c r="AL865" s="27"/>
      <c r="AM865" s="27"/>
      <c r="AN865" s="27"/>
    </row>
    <row r="866" ht="15.75" customHeight="1">
      <c r="AF866" s="27"/>
      <c r="AG866" s="27"/>
      <c r="AH866" s="27"/>
      <c r="AI866" s="27"/>
      <c r="AJ866" s="27"/>
      <c r="AK866" s="27"/>
      <c r="AL866" s="27"/>
      <c r="AM866" s="27"/>
      <c r="AN866" s="27"/>
    </row>
    <row r="867" ht="15.75" customHeight="1">
      <c r="AF867" s="27"/>
      <c r="AG867" s="27"/>
      <c r="AH867" s="27"/>
      <c r="AI867" s="27"/>
      <c r="AJ867" s="27"/>
      <c r="AK867" s="27"/>
      <c r="AL867" s="27"/>
      <c r="AM867" s="27"/>
      <c r="AN867" s="27"/>
    </row>
    <row r="868" ht="15.75" customHeight="1">
      <c r="AF868" s="27"/>
      <c r="AG868" s="27"/>
      <c r="AH868" s="27"/>
      <c r="AI868" s="27"/>
      <c r="AJ868" s="27"/>
      <c r="AK868" s="27"/>
      <c r="AL868" s="27"/>
      <c r="AM868" s="27"/>
      <c r="AN868" s="27"/>
    </row>
    <row r="869" ht="15.75" customHeight="1">
      <c r="AF869" s="27"/>
      <c r="AG869" s="27"/>
      <c r="AH869" s="27"/>
      <c r="AI869" s="27"/>
      <c r="AJ869" s="27"/>
      <c r="AK869" s="27"/>
      <c r="AL869" s="27"/>
      <c r="AM869" s="27"/>
      <c r="AN869" s="27"/>
    </row>
    <row r="870" ht="15.75" customHeight="1">
      <c r="AF870" s="27"/>
      <c r="AG870" s="27"/>
      <c r="AH870" s="27"/>
      <c r="AI870" s="27"/>
      <c r="AJ870" s="27"/>
      <c r="AK870" s="27"/>
      <c r="AL870" s="27"/>
      <c r="AM870" s="27"/>
      <c r="AN870" s="27"/>
    </row>
    <row r="871" ht="15.75" customHeight="1">
      <c r="AF871" s="27"/>
      <c r="AG871" s="27"/>
      <c r="AH871" s="27"/>
      <c r="AI871" s="27"/>
      <c r="AJ871" s="27"/>
      <c r="AK871" s="27"/>
      <c r="AL871" s="27"/>
      <c r="AM871" s="27"/>
      <c r="AN871" s="27"/>
    </row>
    <row r="872" ht="15.75" customHeight="1">
      <c r="AF872" s="27"/>
      <c r="AG872" s="27"/>
      <c r="AH872" s="27"/>
      <c r="AI872" s="27"/>
      <c r="AJ872" s="27"/>
      <c r="AK872" s="27"/>
      <c r="AL872" s="27"/>
      <c r="AM872" s="27"/>
      <c r="AN872" s="27"/>
    </row>
    <row r="873" ht="15.75" customHeight="1">
      <c r="AF873" s="27"/>
      <c r="AG873" s="27"/>
      <c r="AH873" s="27"/>
      <c r="AI873" s="27"/>
      <c r="AJ873" s="27"/>
      <c r="AK873" s="27"/>
      <c r="AL873" s="27"/>
      <c r="AM873" s="27"/>
      <c r="AN873" s="27"/>
    </row>
    <row r="874" ht="15.75" customHeight="1">
      <c r="AF874" s="27"/>
      <c r="AG874" s="27"/>
      <c r="AH874" s="27"/>
      <c r="AI874" s="27"/>
      <c r="AJ874" s="27"/>
      <c r="AK874" s="27"/>
      <c r="AL874" s="27"/>
      <c r="AM874" s="27"/>
      <c r="AN874" s="27"/>
    </row>
    <row r="875" ht="15.75" customHeight="1">
      <c r="AF875" s="27"/>
      <c r="AG875" s="27"/>
      <c r="AH875" s="27"/>
      <c r="AI875" s="27"/>
      <c r="AJ875" s="27"/>
      <c r="AK875" s="27"/>
      <c r="AL875" s="27"/>
      <c r="AM875" s="27"/>
      <c r="AN875" s="27"/>
    </row>
    <row r="876" ht="15.75" customHeight="1">
      <c r="AF876" s="27"/>
      <c r="AG876" s="27"/>
      <c r="AH876" s="27"/>
      <c r="AI876" s="27"/>
      <c r="AJ876" s="27"/>
      <c r="AK876" s="27"/>
      <c r="AL876" s="27"/>
      <c r="AM876" s="27"/>
      <c r="AN876" s="27"/>
    </row>
    <row r="877" ht="15.75" customHeight="1">
      <c r="AF877" s="27"/>
      <c r="AG877" s="27"/>
      <c r="AH877" s="27"/>
      <c r="AI877" s="27"/>
      <c r="AJ877" s="27"/>
      <c r="AK877" s="27"/>
      <c r="AL877" s="27"/>
      <c r="AM877" s="27"/>
      <c r="AN877" s="27"/>
    </row>
    <row r="878" ht="15.75" customHeight="1">
      <c r="AF878" s="27"/>
      <c r="AG878" s="27"/>
      <c r="AH878" s="27"/>
      <c r="AI878" s="27"/>
      <c r="AJ878" s="27"/>
      <c r="AK878" s="27"/>
      <c r="AL878" s="27"/>
      <c r="AM878" s="27"/>
      <c r="AN878" s="27"/>
    </row>
    <row r="879" ht="15.75" customHeight="1">
      <c r="AF879" s="27"/>
      <c r="AG879" s="27"/>
      <c r="AH879" s="27"/>
      <c r="AI879" s="27"/>
      <c r="AJ879" s="27"/>
      <c r="AK879" s="27"/>
      <c r="AL879" s="27"/>
      <c r="AM879" s="27"/>
      <c r="AN879" s="27"/>
    </row>
    <row r="880" ht="15.75" customHeight="1">
      <c r="AF880" s="27"/>
      <c r="AG880" s="27"/>
      <c r="AH880" s="27"/>
      <c r="AI880" s="27"/>
      <c r="AJ880" s="27"/>
      <c r="AK880" s="27"/>
      <c r="AL880" s="27"/>
      <c r="AM880" s="27"/>
      <c r="AN880" s="27"/>
    </row>
    <row r="881" ht="15.75" customHeight="1">
      <c r="AF881" s="27"/>
      <c r="AG881" s="27"/>
      <c r="AH881" s="27"/>
      <c r="AI881" s="27"/>
      <c r="AJ881" s="27"/>
      <c r="AK881" s="27"/>
      <c r="AL881" s="27"/>
      <c r="AM881" s="27"/>
      <c r="AN881" s="27"/>
    </row>
    <row r="882" ht="15.75" customHeight="1">
      <c r="AF882" s="27"/>
      <c r="AG882" s="27"/>
      <c r="AH882" s="27"/>
      <c r="AI882" s="27"/>
      <c r="AJ882" s="27"/>
      <c r="AK882" s="27"/>
      <c r="AL882" s="27"/>
      <c r="AM882" s="27"/>
      <c r="AN882" s="27"/>
    </row>
    <row r="883" ht="15.75" customHeight="1">
      <c r="AF883" s="27"/>
      <c r="AG883" s="27"/>
      <c r="AH883" s="27"/>
      <c r="AI883" s="27"/>
      <c r="AJ883" s="27"/>
      <c r="AK883" s="27"/>
      <c r="AL883" s="27"/>
      <c r="AM883" s="27"/>
      <c r="AN883" s="27"/>
    </row>
    <row r="884" ht="15.75" customHeight="1">
      <c r="AF884" s="27"/>
      <c r="AG884" s="27"/>
      <c r="AH884" s="27"/>
      <c r="AI884" s="27"/>
      <c r="AJ884" s="27"/>
      <c r="AK884" s="27"/>
      <c r="AL884" s="27"/>
      <c r="AM884" s="27"/>
      <c r="AN884" s="27"/>
    </row>
    <row r="885" ht="15.75" customHeight="1">
      <c r="AF885" s="27"/>
      <c r="AG885" s="27"/>
      <c r="AH885" s="27"/>
      <c r="AI885" s="27"/>
      <c r="AJ885" s="27"/>
      <c r="AK885" s="27"/>
      <c r="AL885" s="27"/>
      <c r="AM885" s="27"/>
      <c r="AN885" s="27"/>
    </row>
    <row r="886" ht="15.75" customHeight="1">
      <c r="AF886" s="27"/>
      <c r="AG886" s="27"/>
      <c r="AH886" s="27"/>
      <c r="AI886" s="27"/>
      <c r="AJ886" s="27"/>
      <c r="AK886" s="27"/>
      <c r="AL886" s="27"/>
      <c r="AM886" s="27"/>
      <c r="AN886" s="27"/>
    </row>
    <row r="887" ht="15.75" customHeight="1">
      <c r="AF887" s="27"/>
      <c r="AG887" s="27"/>
      <c r="AH887" s="27"/>
      <c r="AI887" s="27"/>
      <c r="AJ887" s="27"/>
      <c r="AK887" s="27"/>
      <c r="AL887" s="27"/>
      <c r="AM887" s="27"/>
      <c r="AN887" s="27"/>
    </row>
    <row r="888" ht="15.75" customHeight="1">
      <c r="AF888" s="27"/>
      <c r="AG888" s="27"/>
      <c r="AH888" s="27"/>
      <c r="AI888" s="27"/>
      <c r="AJ888" s="27"/>
      <c r="AK888" s="27"/>
      <c r="AL888" s="27"/>
      <c r="AM888" s="27"/>
      <c r="AN888" s="27"/>
    </row>
    <row r="889" ht="15.75" customHeight="1">
      <c r="AF889" s="27"/>
      <c r="AG889" s="27"/>
      <c r="AH889" s="27"/>
      <c r="AI889" s="27"/>
      <c r="AJ889" s="27"/>
      <c r="AK889" s="27"/>
      <c r="AL889" s="27"/>
      <c r="AM889" s="27"/>
      <c r="AN889" s="27"/>
    </row>
    <row r="890" ht="15.75" customHeight="1">
      <c r="AF890" s="27"/>
      <c r="AG890" s="27"/>
      <c r="AH890" s="27"/>
      <c r="AI890" s="27"/>
      <c r="AJ890" s="27"/>
      <c r="AK890" s="27"/>
      <c r="AL890" s="27"/>
      <c r="AM890" s="27"/>
      <c r="AN890" s="27"/>
    </row>
    <row r="891" ht="15.75" customHeight="1">
      <c r="AF891" s="27"/>
      <c r="AG891" s="27"/>
      <c r="AH891" s="27"/>
      <c r="AI891" s="27"/>
      <c r="AJ891" s="27"/>
      <c r="AK891" s="27"/>
      <c r="AL891" s="27"/>
      <c r="AM891" s="27"/>
      <c r="AN891" s="27"/>
    </row>
    <row r="892" ht="15.75" customHeight="1">
      <c r="AF892" s="27"/>
      <c r="AG892" s="27"/>
      <c r="AH892" s="27"/>
      <c r="AI892" s="27"/>
      <c r="AJ892" s="27"/>
      <c r="AK892" s="27"/>
      <c r="AL892" s="27"/>
      <c r="AM892" s="27"/>
      <c r="AN892" s="27"/>
    </row>
    <row r="893" ht="15.75" customHeight="1">
      <c r="AF893" s="27"/>
      <c r="AG893" s="27"/>
      <c r="AH893" s="27"/>
      <c r="AI893" s="27"/>
      <c r="AJ893" s="27"/>
      <c r="AK893" s="27"/>
      <c r="AL893" s="27"/>
      <c r="AM893" s="27"/>
      <c r="AN893" s="27"/>
    </row>
    <row r="894" ht="15.75" customHeight="1">
      <c r="AF894" s="27"/>
      <c r="AG894" s="27"/>
      <c r="AH894" s="27"/>
      <c r="AI894" s="27"/>
      <c r="AJ894" s="27"/>
      <c r="AK894" s="27"/>
      <c r="AL894" s="27"/>
      <c r="AM894" s="27"/>
      <c r="AN894" s="27"/>
    </row>
    <row r="895" ht="15.75" customHeight="1">
      <c r="AF895" s="27"/>
      <c r="AG895" s="27"/>
      <c r="AH895" s="27"/>
      <c r="AI895" s="27"/>
      <c r="AJ895" s="27"/>
      <c r="AK895" s="27"/>
      <c r="AL895" s="27"/>
      <c r="AM895" s="27"/>
      <c r="AN895" s="27"/>
    </row>
    <row r="896" ht="15.75" customHeight="1">
      <c r="AF896" s="27"/>
      <c r="AG896" s="27"/>
      <c r="AH896" s="27"/>
      <c r="AI896" s="27"/>
      <c r="AJ896" s="27"/>
      <c r="AK896" s="27"/>
      <c r="AL896" s="27"/>
      <c r="AM896" s="27"/>
      <c r="AN896" s="27"/>
    </row>
    <row r="897" ht="15.75" customHeight="1">
      <c r="AF897" s="27"/>
      <c r="AG897" s="27"/>
      <c r="AH897" s="27"/>
      <c r="AI897" s="27"/>
      <c r="AJ897" s="27"/>
      <c r="AK897" s="27"/>
      <c r="AL897" s="27"/>
      <c r="AM897" s="27"/>
      <c r="AN897" s="27"/>
    </row>
    <row r="898" ht="15.75" customHeight="1">
      <c r="AF898" s="27"/>
      <c r="AG898" s="27"/>
      <c r="AH898" s="27"/>
      <c r="AI898" s="27"/>
      <c r="AJ898" s="27"/>
      <c r="AK898" s="27"/>
      <c r="AL898" s="27"/>
      <c r="AM898" s="27"/>
      <c r="AN898" s="27"/>
    </row>
    <row r="899" ht="15.75" customHeight="1">
      <c r="AF899" s="27"/>
      <c r="AG899" s="27"/>
      <c r="AH899" s="27"/>
      <c r="AI899" s="27"/>
      <c r="AJ899" s="27"/>
      <c r="AK899" s="27"/>
      <c r="AL899" s="27"/>
      <c r="AM899" s="27"/>
      <c r="AN899" s="27"/>
    </row>
    <row r="900" ht="15.75" customHeight="1">
      <c r="AF900" s="27"/>
      <c r="AG900" s="27"/>
      <c r="AH900" s="27"/>
      <c r="AI900" s="27"/>
      <c r="AJ900" s="27"/>
      <c r="AK900" s="27"/>
      <c r="AL900" s="27"/>
      <c r="AM900" s="27"/>
      <c r="AN900" s="27"/>
    </row>
    <row r="901" ht="15.75" customHeight="1">
      <c r="AF901" s="27"/>
      <c r="AG901" s="27"/>
      <c r="AH901" s="27"/>
      <c r="AI901" s="27"/>
      <c r="AJ901" s="27"/>
      <c r="AK901" s="27"/>
      <c r="AL901" s="27"/>
      <c r="AM901" s="27"/>
      <c r="AN901" s="27"/>
    </row>
    <row r="902" ht="15.75" customHeight="1">
      <c r="AF902" s="27"/>
      <c r="AG902" s="27"/>
      <c r="AH902" s="27"/>
      <c r="AI902" s="27"/>
      <c r="AJ902" s="27"/>
      <c r="AK902" s="27"/>
      <c r="AL902" s="27"/>
      <c r="AM902" s="27"/>
      <c r="AN902" s="27"/>
    </row>
    <row r="903" ht="15.75" customHeight="1">
      <c r="AF903" s="27"/>
      <c r="AG903" s="27"/>
      <c r="AH903" s="27"/>
      <c r="AI903" s="27"/>
      <c r="AJ903" s="27"/>
      <c r="AK903" s="27"/>
      <c r="AL903" s="27"/>
      <c r="AM903" s="27"/>
      <c r="AN903" s="27"/>
    </row>
    <row r="904" ht="15.75" customHeight="1">
      <c r="AF904" s="27"/>
      <c r="AG904" s="27"/>
      <c r="AH904" s="27"/>
      <c r="AI904" s="27"/>
      <c r="AJ904" s="27"/>
      <c r="AK904" s="27"/>
      <c r="AL904" s="27"/>
      <c r="AM904" s="27"/>
      <c r="AN904" s="27"/>
    </row>
    <row r="905" ht="15.75" customHeight="1">
      <c r="AF905" s="27"/>
      <c r="AG905" s="27"/>
      <c r="AH905" s="27"/>
      <c r="AI905" s="27"/>
      <c r="AJ905" s="27"/>
      <c r="AK905" s="27"/>
      <c r="AL905" s="27"/>
      <c r="AM905" s="27"/>
      <c r="AN905" s="27"/>
    </row>
    <row r="906" ht="15.75" customHeight="1">
      <c r="AF906" s="27"/>
      <c r="AG906" s="27"/>
      <c r="AH906" s="27"/>
      <c r="AI906" s="27"/>
      <c r="AJ906" s="27"/>
      <c r="AK906" s="27"/>
      <c r="AL906" s="27"/>
      <c r="AM906" s="27"/>
      <c r="AN906" s="27"/>
    </row>
    <row r="907" ht="15.75" customHeight="1">
      <c r="AF907" s="27"/>
      <c r="AG907" s="27"/>
      <c r="AH907" s="27"/>
      <c r="AI907" s="27"/>
      <c r="AJ907" s="27"/>
      <c r="AK907" s="27"/>
      <c r="AL907" s="27"/>
      <c r="AM907" s="27"/>
      <c r="AN907" s="27"/>
    </row>
    <row r="908" ht="15.75" customHeight="1">
      <c r="AF908" s="27"/>
      <c r="AG908" s="27"/>
      <c r="AH908" s="27"/>
      <c r="AI908" s="27"/>
      <c r="AJ908" s="27"/>
      <c r="AK908" s="27"/>
      <c r="AL908" s="27"/>
      <c r="AM908" s="27"/>
      <c r="AN908" s="27"/>
    </row>
    <row r="909" ht="15.75" customHeight="1">
      <c r="AF909" s="27"/>
      <c r="AG909" s="27"/>
      <c r="AH909" s="27"/>
      <c r="AI909" s="27"/>
      <c r="AJ909" s="27"/>
      <c r="AK909" s="27"/>
      <c r="AL909" s="27"/>
      <c r="AM909" s="27"/>
      <c r="AN909" s="27"/>
    </row>
    <row r="910" ht="15.75" customHeight="1">
      <c r="AF910" s="27"/>
      <c r="AG910" s="27"/>
      <c r="AH910" s="27"/>
      <c r="AI910" s="27"/>
      <c r="AJ910" s="27"/>
      <c r="AK910" s="27"/>
      <c r="AL910" s="27"/>
      <c r="AM910" s="27"/>
      <c r="AN910" s="27"/>
    </row>
    <row r="911" ht="15.75" customHeight="1">
      <c r="AF911" s="27"/>
      <c r="AG911" s="27"/>
      <c r="AH911" s="27"/>
      <c r="AI911" s="27"/>
      <c r="AJ911" s="27"/>
      <c r="AK911" s="27"/>
      <c r="AL911" s="27"/>
      <c r="AM911" s="27"/>
      <c r="AN911" s="27"/>
    </row>
    <row r="912" ht="15.75" customHeight="1">
      <c r="AF912" s="27"/>
      <c r="AG912" s="27"/>
      <c r="AH912" s="27"/>
      <c r="AI912" s="27"/>
      <c r="AJ912" s="27"/>
      <c r="AK912" s="27"/>
      <c r="AL912" s="27"/>
      <c r="AM912" s="27"/>
      <c r="AN912" s="27"/>
    </row>
    <row r="913" ht="15.75" customHeight="1">
      <c r="AF913" s="27"/>
      <c r="AG913" s="27"/>
      <c r="AH913" s="27"/>
      <c r="AI913" s="27"/>
      <c r="AJ913" s="27"/>
      <c r="AK913" s="27"/>
      <c r="AL913" s="27"/>
      <c r="AM913" s="27"/>
      <c r="AN913" s="27"/>
    </row>
    <row r="914" ht="15.75" customHeight="1">
      <c r="AF914" s="27"/>
      <c r="AG914" s="27"/>
      <c r="AH914" s="27"/>
      <c r="AI914" s="27"/>
      <c r="AJ914" s="27"/>
      <c r="AK914" s="27"/>
      <c r="AL914" s="27"/>
      <c r="AM914" s="27"/>
      <c r="AN914" s="27"/>
    </row>
    <row r="915" ht="15.75" customHeight="1">
      <c r="AF915" s="27"/>
      <c r="AG915" s="27"/>
      <c r="AH915" s="27"/>
      <c r="AI915" s="27"/>
      <c r="AJ915" s="27"/>
      <c r="AK915" s="27"/>
      <c r="AL915" s="27"/>
      <c r="AM915" s="27"/>
      <c r="AN915" s="27"/>
    </row>
    <row r="916" ht="15.75" customHeight="1">
      <c r="AF916" s="27"/>
      <c r="AG916" s="27"/>
      <c r="AH916" s="27"/>
      <c r="AI916" s="27"/>
      <c r="AJ916" s="27"/>
      <c r="AK916" s="27"/>
      <c r="AL916" s="27"/>
      <c r="AM916" s="27"/>
      <c r="AN916" s="27"/>
    </row>
    <row r="917" ht="15.75" customHeight="1">
      <c r="AF917" s="27"/>
      <c r="AG917" s="27"/>
      <c r="AH917" s="27"/>
      <c r="AI917" s="27"/>
      <c r="AJ917" s="27"/>
      <c r="AK917" s="27"/>
      <c r="AL917" s="27"/>
      <c r="AM917" s="27"/>
      <c r="AN917" s="27"/>
    </row>
    <row r="918" ht="15.75" customHeight="1">
      <c r="AF918" s="27"/>
      <c r="AG918" s="27"/>
      <c r="AH918" s="27"/>
      <c r="AI918" s="27"/>
      <c r="AJ918" s="27"/>
      <c r="AK918" s="27"/>
      <c r="AL918" s="27"/>
      <c r="AM918" s="27"/>
      <c r="AN918" s="27"/>
    </row>
    <row r="919" ht="15.75" customHeight="1">
      <c r="AF919" s="27"/>
      <c r="AG919" s="27"/>
      <c r="AH919" s="27"/>
      <c r="AI919" s="27"/>
      <c r="AJ919" s="27"/>
      <c r="AK919" s="27"/>
      <c r="AL919" s="27"/>
      <c r="AM919" s="27"/>
      <c r="AN919" s="27"/>
    </row>
    <row r="920" ht="15.75" customHeight="1">
      <c r="AF920" s="27"/>
      <c r="AG920" s="27"/>
      <c r="AH920" s="27"/>
      <c r="AI920" s="27"/>
      <c r="AJ920" s="27"/>
      <c r="AK920" s="27"/>
      <c r="AL920" s="27"/>
      <c r="AM920" s="27"/>
      <c r="AN920" s="27"/>
    </row>
    <row r="921" ht="15.75" customHeight="1">
      <c r="AF921" s="27"/>
      <c r="AG921" s="27"/>
      <c r="AH921" s="27"/>
      <c r="AI921" s="27"/>
      <c r="AJ921" s="27"/>
      <c r="AK921" s="27"/>
      <c r="AL921" s="27"/>
      <c r="AM921" s="27"/>
      <c r="AN921" s="27"/>
    </row>
    <row r="922" ht="15.75" customHeight="1">
      <c r="AF922" s="27"/>
      <c r="AG922" s="27"/>
      <c r="AH922" s="27"/>
      <c r="AI922" s="27"/>
      <c r="AJ922" s="27"/>
      <c r="AK922" s="27"/>
      <c r="AL922" s="27"/>
      <c r="AM922" s="27"/>
      <c r="AN922" s="27"/>
    </row>
    <row r="923" ht="15.75" customHeight="1">
      <c r="AF923" s="27"/>
      <c r="AG923" s="27"/>
      <c r="AH923" s="27"/>
      <c r="AI923" s="27"/>
      <c r="AJ923" s="27"/>
      <c r="AK923" s="27"/>
      <c r="AL923" s="27"/>
      <c r="AM923" s="27"/>
      <c r="AN923" s="27"/>
    </row>
    <row r="924" ht="15.75" customHeight="1">
      <c r="AF924" s="27"/>
      <c r="AG924" s="27"/>
      <c r="AH924" s="27"/>
      <c r="AI924" s="27"/>
      <c r="AJ924" s="27"/>
      <c r="AK924" s="27"/>
      <c r="AL924" s="27"/>
      <c r="AM924" s="27"/>
      <c r="AN924" s="27"/>
    </row>
    <row r="925" ht="15.75" customHeight="1">
      <c r="AF925" s="27"/>
      <c r="AG925" s="27"/>
      <c r="AH925" s="27"/>
      <c r="AI925" s="27"/>
      <c r="AJ925" s="27"/>
      <c r="AK925" s="27"/>
      <c r="AL925" s="27"/>
      <c r="AM925" s="27"/>
      <c r="AN925" s="27"/>
    </row>
    <row r="926" ht="15.75" customHeight="1">
      <c r="AF926" s="27"/>
      <c r="AG926" s="27"/>
      <c r="AH926" s="27"/>
      <c r="AI926" s="27"/>
      <c r="AJ926" s="27"/>
      <c r="AK926" s="27"/>
      <c r="AL926" s="27"/>
      <c r="AM926" s="27"/>
      <c r="AN926" s="27"/>
    </row>
    <row r="927" ht="15.75" customHeight="1">
      <c r="AF927" s="27"/>
      <c r="AG927" s="27"/>
      <c r="AH927" s="27"/>
      <c r="AI927" s="27"/>
      <c r="AJ927" s="27"/>
      <c r="AK927" s="27"/>
      <c r="AL927" s="27"/>
      <c r="AM927" s="27"/>
      <c r="AN927" s="27"/>
    </row>
    <row r="928" ht="15.75" customHeight="1">
      <c r="AF928" s="27"/>
      <c r="AG928" s="27"/>
      <c r="AH928" s="27"/>
      <c r="AI928" s="27"/>
      <c r="AJ928" s="27"/>
      <c r="AK928" s="27"/>
      <c r="AL928" s="27"/>
      <c r="AM928" s="27"/>
      <c r="AN928" s="27"/>
    </row>
    <row r="929" ht="15.75" customHeight="1">
      <c r="AF929" s="27"/>
      <c r="AG929" s="27"/>
      <c r="AH929" s="27"/>
      <c r="AI929" s="27"/>
      <c r="AJ929" s="27"/>
      <c r="AK929" s="27"/>
      <c r="AL929" s="27"/>
      <c r="AM929" s="27"/>
      <c r="AN929" s="27"/>
    </row>
    <row r="930" ht="15.75" customHeight="1">
      <c r="AF930" s="27"/>
      <c r="AG930" s="27"/>
      <c r="AH930" s="27"/>
      <c r="AI930" s="27"/>
      <c r="AJ930" s="27"/>
      <c r="AK930" s="27"/>
      <c r="AL930" s="27"/>
      <c r="AM930" s="27"/>
      <c r="AN930" s="27"/>
    </row>
    <row r="931" ht="15.75" customHeight="1">
      <c r="AF931" s="27"/>
      <c r="AG931" s="27"/>
      <c r="AH931" s="27"/>
      <c r="AI931" s="27"/>
      <c r="AJ931" s="27"/>
      <c r="AK931" s="27"/>
      <c r="AL931" s="27"/>
      <c r="AM931" s="27"/>
      <c r="AN931" s="27"/>
    </row>
    <row r="932" ht="15.75" customHeight="1">
      <c r="AF932" s="27"/>
      <c r="AG932" s="27"/>
      <c r="AH932" s="27"/>
      <c r="AI932" s="27"/>
      <c r="AJ932" s="27"/>
      <c r="AK932" s="27"/>
      <c r="AL932" s="27"/>
      <c r="AM932" s="27"/>
      <c r="AN932" s="27"/>
    </row>
    <row r="933" ht="15.75" customHeight="1">
      <c r="AF933" s="27"/>
      <c r="AG933" s="27"/>
      <c r="AH933" s="27"/>
      <c r="AI933" s="27"/>
      <c r="AJ933" s="27"/>
      <c r="AK933" s="27"/>
      <c r="AL933" s="27"/>
      <c r="AM933" s="27"/>
      <c r="AN933" s="27"/>
    </row>
    <row r="934" ht="15.75" customHeight="1">
      <c r="AF934" s="27"/>
      <c r="AG934" s="27"/>
      <c r="AH934" s="27"/>
      <c r="AI934" s="27"/>
      <c r="AJ934" s="27"/>
      <c r="AK934" s="27"/>
      <c r="AL934" s="27"/>
      <c r="AM934" s="27"/>
      <c r="AN934" s="27"/>
    </row>
    <row r="935" ht="15.75" customHeight="1">
      <c r="AF935" s="27"/>
      <c r="AG935" s="27"/>
      <c r="AH935" s="27"/>
      <c r="AI935" s="27"/>
      <c r="AJ935" s="27"/>
      <c r="AK935" s="27"/>
      <c r="AL935" s="27"/>
      <c r="AM935" s="27"/>
      <c r="AN935" s="27"/>
    </row>
    <row r="936" ht="15.75" customHeight="1">
      <c r="AF936" s="27"/>
      <c r="AG936" s="27"/>
      <c r="AH936" s="27"/>
      <c r="AI936" s="27"/>
      <c r="AJ936" s="27"/>
      <c r="AK936" s="27"/>
      <c r="AL936" s="27"/>
      <c r="AM936" s="27"/>
      <c r="AN936" s="27"/>
    </row>
    <row r="937" ht="15.75" customHeight="1">
      <c r="AF937" s="27"/>
      <c r="AG937" s="27"/>
      <c r="AH937" s="27"/>
      <c r="AI937" s="27"/>
      <c r="AJ937" s="27"/>
      <c r="AK937" s="27"/>
      <c r="AL937" s="27"/>
      <c r="AM937" s="27"/>
      <c r="AN937" s="27"/>
    </row>
    <row r="938" ht="15.75" customHeight="1">
      <c r="AF938" s="27"/>
      <c r="AG938" s="27"/>
      <c r="AH938" s="27"/>
      <c r="AI938" s="27"/>
      <c r="AJ938" s="27"/>
      <c r="AK938" s="27"/>
      <c r="AL938" s="27"/>
      <c r="AM938" s="27"/>
      <c r="AN938" s="27"/>
    </row>
    <row r="939" ht="15.75" customHeight="1">
      <c r="AF939" s="27"/>
      <c r="AG939" s="27"/>
      <c r="AH939" s="27"/>
      <c r="AI939" s="27"/>
      <c r="AJ939" s="27"/>
      <c r="AK939" s="27"/>
      <c r="AL939" s="27"/>
      <c r="AM939" s="27"/>
      <c r="AN939" s="27"/>
    </row>
    <row r="940" ht="15.75" customHeight="1">
      <c r="AF940" s="27"/>
      <c r="AG940" s="27"/>
      <c r="AH940" s="27"/>
      <c r="AI940" s="27"/>
      <c r="AJ940" s="27"/>
      <c r="AK940" s="27"/>
      <c r="AL940" s="27"/>
      <c r="AM940" s="27"/>
      <c r="AN940" s="27"/>
    </row>
    <row r="941" ht="15.75" customHeight="1">
      <c r="AF941" s="27"/>
      <c r="AG941" s="27"/>
      <c r="AH941" s="27"/>
      <c r="AI941" s="27"/>
      <c r="AJ941" s="27"/>
      <c r="AK941" s="27"/>
      <c r="AL941" s="27"/>
      <c r="AM941" s="27"/>
      <c r="AN941" s="27"/>
    </row>
    <row r="942" ht="15.75" customHeight="1">
      <c r="AF942" s="27"/>
      <c r="AG942" s="27"/>
      <c r="AH942" s="27"/>
      <c r="AI942" s="27"/>
      <c r="AJ942" s="27"/>
      <c r="AK942" s="27"/>
      <c r="AL942" s="27"/>
      <c r="AM942" s="27"/>
      <c r="AN942" s="27"/>
    </row>
    <row r="943" ht="15.75" customHeight="1">
      <c r="AF943" s="27"/>
      <c r="AG943" s="27"/>
      <c r="AH943" s="27"/>
      <c r="AI943" s="27"/>
      <c r="AJ943" s="27"/>
      <c r="AK943" s="27"/>
      <c r="AL943" s="27"/>
      <c r="AM943" s="27"/>
      <c r="AN943" s="27"/>
    </row>
    <row r="944" ht="15.75" customHeight="1">
      <c r="AF944" s="27"/>
      <c r="AG944" s="27"/>
      <c r="AH944" s="27"/>
      <c r="AI944" s="27"/>
      <c r="AJ944" s="27"/>
      <c r="AK944" s="27"/>
      <c r="AL944" s="27"/>
      <c r="AM944" s="27"/>
      <c r="AN944" s="27"/>
    </row>
    <row r="945" ht="15.75" customHeight="1">
      <c r="AF945" s="27"/>
      <c r="AG945" s="27"/>
      <c r="AH945" s="27"/>
      <c r="AI945" s="27"/>
      <c r="AJ945" s="27"/>
      <c r="AK945" s="27"/>
      <c r="AL945" s="27"/>
      <c r="AM945" s="27"/>
      <c r="AN945" s="27"/>
    </row>
    <row r="946" ht="15.75" customHeight="1">
      <c r="AF946" s="27"/>
      <c r="AG946" s="27"/>
      <c r="AH946" s="27"/>
      <c r="AI946" s="27"/>
      <c r="AJ946" s="27"/>
      <c r="AK946" s="27"/>
      <c r="AL946" s="27"/>
      <c r="AM946" s="27"/>
      <c r="AN946" s="27"/>
    </row>
    <row r="947" ht="15.75" customHeight="1">
      <c r="AF947" s="27"/>
      <c r="AG947" s="27"/>
      <c r="AH947" s="27"/>
      <c r="AI947" s="27"/>
      <c r="AJ947" s="27"/>
      <c r="AK947" s="27"/>
      <c r="AL947" s="27"/>
      <c r="AM947" s="27"/>
      <c r="AN947" s="27"/>
    </row>
    <row r="948" ht="15.75" customHeight="1">
      <c r="AF948" s="27"/>
      <c r="AG948" s="27"/>
      <c r="AH948" s="27"/>
      <c r="AI948" s="27"/>
      <c r="AJ948" s="27"/>
      <c r="AK948" s="27"/>
      <c r="AL948" s="27"/>
      <c r="AM948" s="27"/>
      <c r="AN948" s="27"/>
    </row>
    <row r="949" ht="15.75" customHeight="1">
      <c r="AF949" s="27"/>
      <c r="AG949" s="27"/>
      <c r="AH949" s="27"/>
      <c r="AI949" s="27"/>
      <c r="AJ949" s="27"/>
      <c r="AK949" s="27"/>
      <c r="AL949" s="27"/>
      <c r="AM949" s="27"/>
      <c r="AN949" s="27"/>
    </row>
    <row r="950" ht="15.75" customHeight="1">
      <c r="AF950" s="27"/>
      <c r="AG950" s="27"/>
      <c r="AH950" s="27"/>
      <c r="AI950" s="27"/>
      <c r="AJ950" s="27"/>
      <c r="AK950" s="27"/>
      <c r="AL950" s="27"/>
      <c r="AM950" s="27"/>
      <c r="AN950" s="27"/>
    </row>
    <row r="951" ht="15.75" customHeight="1">
      <c r="AF951" s="27"/>
      <c r="AG951" s="27"/>
      <c r="AH951" s="27"/>
      <c r="AI951" s="27"/>
      <c r="AJ951" s="27"/>
      <c r="AK951" s="27"/>
      <c r="AL951" s="27"/>
      <c r="AM951" s="27"/>
      <c r="AN951" s="27"/>
    </row>
    <row r="952" ht="15.75" customHeight="1">
      <c r="AF952" s="27"/>
      <c r="AG952" s="27"/>
      <c r="AH952" s="27"/>
      <c r="AI952" s="27"/>
      <c r="AJ952" s="27"/>
      <c r="AK952" s="27"/>
      <c r="AL952" s="27"/>
      <c r="AM952" s="27"/>
      <c r="AN952" s="27"/>
    </row>
    <row r="953" ht="15.75" customHeight="1">
      <c r="AF953" s="27"/>
      <c r="AG953" s="27"/>
      <c r="AH953" s="27"/>
      <c r="AI953" s="27"/>
      <c r="AJ953" s="27"/>
      <c r="AK953" s="27"/>
      <c r="AL953" s="27"/>
      <c r="AM953" s="27"/>
      <c r="AN953" s="27"/>
    </row>
    <row r="954" ht="15.75" customHeight="1">
      <c r="AF954" s="27"/>
      <c r="AG954" s="27"/>
      <c r="AH954" s="27"/>
      <c r="AI954" s="27"/>
      <c r="AJ954" s="27"/>
      <c r="AK954" s="27"/>
      <c r="AL954" s="27"/>
      <c r="AM954" s="27"/>
      <c r="AN954" s="27"/>
    </row>
    <row r="955" ht="15.75" customHeight="1">
      <c r="AF955" s="27"/>
      <c r="AG955" s="27"/>
      <c r="AH955" s="27"/>
      <c r="AI955" s="27"/>
      <c r="AJ955" s="27"/>
      <c r="AK955" s="27"/>
      <c r="AL955" s="27"/>
      <c r="AM955" s="27"/>
      <c r="AN955" s="27"/>
    </row>
    <row r="956" ht="15.75" customHeight="1">
      <c r="AF956" s="27"/>
      <c r="AG956" s="27"/>
      <c r="AH956" s="27"/>
      <c r="AI956" s="27"/>
      <c r="AJ956" s="27"/>
      <c r="AK956" s="27"/>
      <c r="AL956" s="27"/>
      <c r="AM956" s="27"/>
      <c r="AN956" s="27"/>
    </row>
    <row r="957" ht="15.75" customHeight="1">
      <c r="AF957" s="27"/>
      <c r="AG957" s="27"/>
      <c r="AH957" s="27"/>
      <c r="AI957" s="27"/>
      <c r="AJ957" s="27"/>
      <c r="AK957" s="27"/>
      <c r="AL957" s="27"/>
      <c r="AM957" s="27"/>
      <c r="AN957" s="27"/>
    </row>
    <row r="958" ht="15.75" customHeight="1">
      <c r="AF958" s="27"/>
      <c r="AG958" s="27"/>
      <c r="AH958" s="27"/>
      <c r="AI958" s="27"/>
      <c r="AJ958" s="27"/>
      <c r="AK958" s="27"/>
      <c r="AL958" s="27"/>
      <c r="AM958" s="27"/>
      <c r="AN958" s="27"/>
    </row>
    <row r="959" ht="15.75" customHeight="1">
      <c r="AF959" s="27"/>
      <c r="AG959" s="27"/>
      <c r="AH959" s="27"/>
      <c r="AI959" s="27"/>
      <c r="AJ959" s="27"/>
      <c r="AK959" s="27"/>
      <c r="AL959" s="27"/>
      <c r="AM959" s="27"/>
      <c r="AN959" s="27"/>
    </row>
    <row r="960" ht="15.75" customHeight="1">
      <c r="AF960" s="27"/>
      <c r="AG960" s="27"/>
      <c r="AH960" s="27"/>
      <c r="AI960" s="27"/>
      <c r="AJ960" s="27"/>
      <c r="AK960" s="27"/>
      <c r="AL960" s="27"/>
      <c r="AM960" s="27"/>
      <c r="AN960" s="27"/>
    </row>
    <row r="961" ht="15.75" customHeight="1">
      <c r="AF961" s="27"/>
      <c r="AG961" s="27"/>
      <c r="AH961" s="27"/>
      <c r="AI961" s="27"/>
      <c r="AJ961" s="27"/>
      <c r="AK961" s="27"/>
      <c r="AL961" s="27"/>
      <c r="AM961" s="27"/>
      <c r="AN961" s="27"/>
    </row>
    <row r="962" ht="15.75" customHeight="1">
      <c r="AF962" s="27"/>
      <c r="AG962" s="27"/>
      <c r="AH962" s="27"/>
      <c r="AI962" s="27"/>
      <c r="AJ962" s="27"/>
      <c r="AK962" s="27"/>
      <c r="AL962" s="27"/>
      <c r="AM962" s="27"/>
      <c r="AN962" s="27"/>
    </row>
    <row r="963" ht="15.75" customHeight="1">
      <c r="AF963" s="27"/>
      <c r="AG963" s="27"/>
      <c r="AH963" s="27"/>
      <c r="AI963" s="27"/>
      <c r="AJ963" s="27"/>
      <c r="AK963" s="27"/>
      <c r="AL963" s="27"/>
      <c r="AM963" s="27"/>
      <c r="AN963" s="27"/>
    </row>
    <row r="964" ht="15.75" customHeight="1">
      <c r="AF964" s="27"/>
      <c r="AG964" s="27"/>
      <c r="AH964" s="27"/>
      <c r="AI964" s="27"/>
      <c r="AJ964" s="27"/>
      <c r="AK964" s="27"/>
      <c r="AL964" s="27"/>
      <c r="AM964" s="27"/>
      <c r="AN964" s="27"/>
    </row>
    <row r="965" ht="15.75" customHeight="1">
      <c r="AF965" s="27"/>
      <c r="AG965" s="27"/>
      <c r="AH965" s="27"/>
      <c r="AI965" s="27"/>
      <c r="AJ965" s="27"/>
      <c r="AK965" s="27"/>
      <c r="AL965" s="27"/>
      <c r="AM965" s="27"/>
      <c r="AN965" s="27"/>
    </row>
    <row r="966" ht="15.75" customHeight="1">
      <c r="AF966" s="27"/>
      <c r="AG966" s="27"/>
      <c r="AH966" s="27"/>
      <c r="AI966" s="27"/>
      <c r="AJ966" s="27"/>
      <c r="AK966" s="27"/>
      <c r="AL966" s="27"/>
      <c r="AM966" s="27"/>
      <c r="AN966" s="27"/>
    </row>
    <row r="967" ht="15.75" customHeight="1">
      <c r="AF967" s="27"/>
      <c r="AG967" s="27"/>
      <c r="AH967" s="27"/>
      <c r="AI967" s="27"/>
      <c r="AJ967" s="27"/>
      <c r="AK967" s="27"/>
      <c r="AL967" s="27"/>
      <c r="AM967" s="27"/>
      <c r="AN967" s="27"/>
    </row>
    <row r="968" ht="15.75" customHeight="1">
      <c r="AF968" s="27"/>
      <c r="AG968" s="27"/>
      <c r="AH968" s="27"/>
      <c r="AI968" s="27"/>
      <c r="AJ968" s="27"/>
      <c r="AK968" s="27"/>
      <c r="AL968" s="27"/>
      <c r="AM968" s="27"/>
      <c r="AN968" s="27"/>
    </row>
    <row r="969" ht="15.75" customHeight="1">
      <c r="AF969" s="27"/>
      <c r="AG969" s="27"/>
      <c r="AH969" s="27"/>
      <c r="AI969" s="27"/>
      <c r="AJ969" s="27"/>
      <c r="AK969" s="27"/>
      <c r="AL969" s="27"/>
      <c r="AM969" s="27"/>
      <c r="AN969" s="27"/>
    </row>
    <row r="970" ht="15.75" customHeight="1">
      <c r="AF970" s="27"/>
      <c r="AG970" s="27"/>
      <c r="AH970" s="27"/>
      <c r="AI970" s="27"/>
      <c r="AJ970" s="27"/>
      <c r="AK970" s="27"/>
      <c r="AL970" s="27"/>
      <c r="AM970" s="27"/>
      <c r="AN970" s="27"/>
    </row>
    <row r="971" ht="15.75" customHeight="1">
      <c r="AF971" s="27"/>
      <c r="AG971" s="27"/>
      <c r="AH971" s="27"/>
      <c r="AI971" s="27"/>
      <c r="AJ971" s="27"/>
      <c r="AK971" s="27"/>
      <c r="AL971" s="27"/>
      <c r="AM971" s="27"/>
      <c r="AN971" s="27"/>
    </row>
    <row r="972" ht="15.75" customHeight="1">
      <c r="AF972" s="27"/>
      <c r="AG972" s="27"/>
      <c r="AH972" s="27"/>
      <c r="AI972" s="27"/>
      <c r="AJ972" s="27"/>
      <c r="AK972" s="27"/>
      <c r="AL972" s="27"/>
      <c r="AM972" s="27"/>
      <c r="AN972" s="27"/>
    </row>
    <row r="973" ht="15.75" customHeight="1">
      <c r="AF973" s="27"/>
      <c r="AG973" s="27"/>
      <c r="AH973" s="27"/>
      <c r="AI973" s="27"/>
      <c r="AJ973" s="27"/>
      <c r="AK973" s="27"/>
      <c r="AL973" s="27"/>
      <c r="AM973" s="27"/>
      <c r="AN973" s="27"/>
    </row>
    <row r="974" ht="15.75" customHeight="1">
      <c r="AF974" s="27"/>
      <c r="AG974" s="27"/>
      <c r="AH974" s="27"/>
      <c r="AI974" s="27"/>
      <c r="AJ974" s="27"/>
      <c r="AK974" s="27"/>
      <c r="AL974" s="27"/>
      <c r="AM974" s="27"/>
      <c r="AN974" s="27"/>
    </row>
    <row r="975" ht="15.75" customHeight="1">
      <c r="AF975" s="27"/>
      <c r="AG975" s="27"/>
      <c r="AH975" s="27"/>
      <c r="AI975" s="27"/>
      <c r="AJ975" s="27"/>
      <c r="AK975" s="27"/>
      <c r="AL975" s="27"/>
      <c r="AM975" s="27"/>
      <c r="AN975" s="27"/>
    </row>
    <row r="976" ht="15.75" customHeight="1">
      <c r="AF976" s="27"/>
      <c r="AG976" s="27"/>
      <c r="AH976" s="27"/>
      <c r="AI976" s="27"/>
      <c r="AJ976" s="27"/>
      <c r="AK976" s="27"/>
      <c r="AL976" s="27"/>
      <c r="AM976" s="27"/>
      <c r="AN976" s="27"/>
    </row>
    <row r="977" ht="15.75" customHeight="1">
      <c r="AF977" s="27"/>
      <c r="AG977" s="27"/>
      <c r="AH977" s="27"/>
      <c r="AI977" s="27"/>
      <c r="AJ977" s="27"/>
      <c r="AK977" s="27"/>
      <c r="AL977" s="27"/>
      <c r="AM977" s="27"/>
      <c r="AN977" s="27"/>
    </row>
    <row r="978" ht="15.75" customHeight="1">
      <c r="AF978" s="27"/>
      <c r="AG978" s="27"/>
      <c r="AH978" s="27"/>
      <c r="AI978" s="27"/>
      <c r="AJ978" s="27"/>
      <c r="AK978" s="27"/>
      <c r="AL978" s="27"/>
      <c r="AM978" s="27"/>
      <c r="AN978" s="27"/>
    </row>
    <row r="979" ht="15.75" customHeight="1">
      <c r="AF979" s="27"/>
      <c r="AG979" s="27"/>
      <c r="AH979" s="27"/>
      <c r="AI979" s="27"/>
      <c r="AJ979" s="27"/>
      <c r="AK979" s="27"/>
      <c r="AL979" s="27"/>
      <c r="AM979" s="27"/>
      <c r="AN979" s="27"/>
    </row>
    <row r="980" ht="15.75" customHeight="1">
      <c r="AF980" s="27"/>
      <c r="AG980" s="27"/>
      <c r="AH980" s="27"/>
      <c r="AI980" s="27"/>
      <c r="AJ980" s="27"/>
      <c r="AK980" s="27"/>
      <c r="AL980" s="27"/>
      <c r="AM980" s="27"/>
      <c r="AN980" s="27"/>
    </row>
    <row r="981" ht="15.75" customHeight="1">
      <c r="AF981" s="27"/>
      <c r="AG981" s="27"/>
      <c r="AH981" s="27"/>
      <c r="AI981" s="27"/>
      <c r="AJ981" s="27"/>
      <c r="AK981" s="27"/>
      <c r="AL981" s="27"/>
      <c r="AM981" s="27"/>
      <c r="AN981" s="27"/>
    </row>
    <row r="982" ht="15.75" customHeight="1">
      <c r="AF982" s="27"/>
      <c r="AG982" s="27"/>
      <c r="AH982" s="27"/>
      <c r="AI982" s="27"/>
      <c r="AJ982" s="27"/>
      <c r="AK982" s="27"/>
      <c r="AL982" s="27"/>
      <c r="AM982" s="27"/>
      <c r="AN982" s="27"/>
    </row>
    <row r="983" ht="15.75" customHeight="1">
      <c r="AF983" s="27"/>
      <c r="AG983" s="27"/>
      <c r="AH983" s="27"/>
      <c r="AI983" s="27"/>
      <c r="AJ983" s="27"/>
      <c r="AK983" s="27"/>
      <c r="AL983" s="27"/>
      <c r="AM983" s="27"/>
      <c r="AN983" s="27"/>
    </row>
    <row r="984" ht="15.75" customHeight="1">
      <c r="AF984" s="27"/>
      <c r="AG984" s="27"/>
      <c r="AH984" s="27"/>
      <c r="AI984" s="27"/>
      <c r="AJ984" s="27"/>
      <c r="AK984" s="27"/>
      <c r="AL984" s="27"/>
      <c r="AM984" s="27"/>
      <c r="AN984" s="27"/>
    </row>
    <row r="985" ht="15.75" customHeight="1">
      <c r="AF985" s="27"/>
      <c r="AG985" s="27"/>
      <c r="AH985" s="27"/>
      <c r="AI985" s="27"/>
      <c r="AJ985" s="27"/>
      <c r="AK985" s="27"/>
      <c r="AL985" s="27"/>
      <c r="AM985" s="27"/>
      <c r="AN985" s="27"/>
    </row>
    <row r="986" ht="15.75" customHeight="1">
      <c r="AF986" s="27"/>
      <c r="AG986" s="27"/>
      <c r="AH986" s="27"/>
      <c r="AI986" s="27"/>
      <c r="AJ986" s="27"/>
      <c r="AK986" s="27"/>
      <c r="AL986" s="27"/>
      <c r="AM986" s="27"/>
      <c r="AN986" s="27"/>
    </row>
    <row r="987" ht="15.75" customHeight="1">
      <c r="AF987" s="27"/>
      <c r="AG987" s="27"/>
      <c r="AH987" s="27"/>
      <c r="AI987" s="27"/>
      <c r="AJ987" s="27"/>
      <c r="AK987" s="27"/>
      <c r="AL987" s="27"/>
      <c r="AM987" s="27"/>
      <c r="AN987" s="27"/>
    </row>
    <row r="988" ht="15.75" customHeight="1">
      <c r="AF988" s="27"/>
      <c r="AG988" s="27"/>
      <c r="AH988" s="27"/>
      <c r="AI988" s="27"/>
      <c r="AJ988" s="27"/>
      <c r="AK988" s="27"/>
      <c r="AL988" s="27"/>
      <c r="AM988" s="27"/>
      <c r="AN988" s="27"/>
    </row>
    <row r="989" ht="15.75" customHeight="1">
      <c r="AF989" s="27"/>
      <c r="AG989" s="27"/>
      <c r="AH989" s="27"/>
      <c r="AI989" s="27"/>
      <c r="AJ989" s="27"/>
      <c r="AK989" s="27"/>
      <c r="AL989" s="27"/>
      <c r="AM989" s="27"/>
      <c r="AN989" s="27"/>
    </row>
    <row r="990" ht="15.75" customHeight="1">
      <c r="AF990" s="27"/>
      <c r="AG990" s="27"/>
      <c r="AH990" s="27"/>
      <c r="AI990" s="27"/>
      <c r="AJ990" s="27"/>
      <c r="AK990" s="27"/>
      <c r="AL990" s="27"/>
      <c r="AM990" s="27"/>
      <c r="AN990" s="27"/>
    </row>
    <row r="991" ht="15.75" customHeight="1">
      <c r="AF991" s="27"/>
      <c r="AG991" s="27"/>
      <c r="AH991" s="27"/>
      <c r="AI991" s="27"/>
      <c r="AJ991" s="27"/>
      <c r="AK991" s="27"/>
      <c r="AL991" s="27"/>
      <c r="AM991" s="27"/>
      <c r="AN991" s="27"/>
    </row>
    <row r="992" ht="15.75" customHeight="1">
      <c r="AF992" s="27"/>
      <c r="AG992" s="27"/>
      <c r="AH992" s="27"/>
      <c r="AI992" s="27"/>
      <c r="AJ992" s="27"/>
      <c r="AK992" s="27"/>
      <c r="AL992" s="27"/>
      <c r="AM992" s="27"/>
      <c r="AN992" s="27"/>
    </row>
    <row r="993" ht="15.75" customHeight="1">
      <c r="AF993" s="27"/>
      <c r="AG993" s="27"/>
      <c r="AH993" s="27"/>
      <c r="AI993" s="27"/>
      <c r="AJ993" s="27"/>
      <c r="AK993" s="27"/>
      <c r="AL993" s="27"/>
      <c r="AM993" s="27"/>
      <c r="AN993" s="27"/>
    </row>
    <row r="994" ht="15.75" customHeight="1">
      <c r="AF994" s="27"/>
      <c r="AG994" s="27"/>
      <c r="AH994" s="27"/>
      <c r="AI994" s="27"/>
      <c r="AJ994" s="27"/>
      <c r="AK994" s="27"/>
      <c r="AL994" s="27"/>
      <c r="AM994" s="27"/>
      <c r="AN994" s="27"/>
    </row>
    <row r="995" ht="15.75" customHeight="1">
      <c r="AF995" s="27"/>
      <c r="AG995" s="27"/>
      <c r="AH995" s="27"/>
      <c r="AI995" s="27"/>
      <c r="AJ995" s="27"/>
      <c r="AK995" s="27"/>
      <c r="AL995" s="27"/>
      <c r="AM995" s="27"/>
      <c r="AN995" s="27"/>
    </row>
    <row r="996" ht="15.75" customHeight="1">
      <c r="AF996" s="27"/>
      <c r="AG996" s="27"/>
      <c r="AH996" s="27"/>
      <c r="AI996" s="27"/>
      <c r="AJ996" s="27"/>
      <c r="AK996" s="27"/>
      <c r="AL996" s="27"/>
      <c r="AM996" s="27"/>
      <c r="AN996" s="27"/>
    </row>
    <row r="997" ht="15.75" customHeight="1">
      <c r="AF997" s="27"/>
      <c r="AG997" s="27"/>
      <c r="AH997" s="27"/>
      <c r="AI997" s="27"/>
      <c r="AJ997" s="27"/>
      <c r="AK997" s="27"/>
      <c r="AL997" s="27"/>
      <c r="AM997" s="27"/>
      <c r="AN997" s="27"/>
    </row>
    <row r="998" ht="15.75" customHeight="1">
      <c r="AF998" s="27"/>
      <c r="AG998" s="27"/>
      <c r="AH998" s="27"/>
      <c r="AI998" s="27"/>
      <c r="AJ998" s="27"/>
      <c r="AK998" s="27"/>
      <c r="AL998" s="27"/>
      <c r="AM998" s="27"/>
      <c r="AN998" s="27"/>
    </row>
    <row r="999" ht="15.75" customHeight="1">
      <c r="AF999" s="27"/>
      <c r="AG999" s="27"/>
      <c r="AH999" s="27"/>
      <c r="AI999" s="27"/>
      <c r="AJ999" s="27"/>
      <c r="AK999" s="27"/>
      <c r="AL999" s="27"/>
      <c r="AM999" s="27"/>
      <c r="AN999" s="27"/>
    </row>
    <row r="1000" ht="15.75" customHeight="1">
      <c r="AF1000" s="27"/>
      <c r="AG1000" s="27"/>
      <c r="AH1000" s="27"/>
      <c r="AI1000" s="27"/>
      <c r="AJ1000" s="27"/>
      <c r="AK1000" s="27"/>
      <c r="AL1000" s="27"/>
      <c r="AM1000" s="27"/>
      <c r="AN1000" s="27"/>
    </row>
  </sheetData>
  <printOptions/>
  <pageMargins bottom="0.75" footer="0.0" header="0.0" left="0.7" right="0.7" top="0.75"/>
  <pageSetup paperSize="9" orientation="portrait"/>
  <drawing r:id="rId1"/>
</worksheet>
</file>