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105" windowWidth="17460" windowHeight="9405" activeTab="4"/>
  </bookViews>
  <sheets>
    <sheet name="2010" sheetId="27" r:id="rId1"/>
    <sheet name="TMB" sheetId="15" r:id="rId2"/>
    <sheet name="Dieta ON" sheetId="45" r:id="rId3"/>
    <sheet name="Dieta OFF" sheetId="42" r:id="rId4"/>
    <sheet name="IMPRESSAO" sheetId="34" r:id="rId5"/>
    <sheet name="TABELAS" sheetId="35" r:id="rId6"/>
    <sheet name="IG e VB" sheetId="36" r:id="rId7"/>
  </sheets>
  <calcPr calcId="125725"/>
</workbook>
</file>

<file path=xl/calcChain.xml><?xml version="1.0" encoding="utf-8"?>
<calcChain xmlns="http://schemas.openxmlformats.org/spreadsheetml/2006/main">
  <c r="J53" i="34"/>
  <c r="U38" i="42"/>
  <c r="L38"/>
  <c r="C38"/>
  <c r="U25"/>
  <c r="L25"/>
  <c r="C25"/>
  <c r="U12"/>
  <c r="L12"/>
  <c r="C12"/>
  <c r="U25" i="45"/>
  <c r="U12"/>
  <c r="L12"/>
  <c r="C25"/>
  <c r="L25"/>
  <c r="U38"/>
  <c r="L38"/>
  <c r="C38"/>
  <c r="C7" i="15"/>
  <c r="Z37" i="42"/>
  <c r="Y37"/>
  <c r="X37"/>
  <c r="W37"/>
  <c r="Q37"/>
  <c r="P37"/>
  <c r="O37"/>
  <c r="N37"/>
  <c r="H37"/>
  <c r="G37"/>
  <c r="F37"/>
  <c r="E37"/>
  <c r="F37" i="45"/>
  <c r="F38" s="1"/>
  <c r="W37"/>
  <c r="X37"/>
  <c r="Y37"/>
  <c r="Z37"/>
  <c r="Q37"/>
  <c r="P37"/>
  <c r="O37"/>
  <c r="N37"/>
  <c r="H37"/>
  <c r="G37"/>
  <c r="E37"/>
  <c r="E24"/>
  <c r="F24"/>
  <c r="G24"/>
  <c r="H24"/>
  <c r="N24"/>
  <c r="O24"/>
  <c r="P24"/>
  <c r="Q24"/>
  <c r="X24"/>
  <c r="Y24"/>
  <c r="Z24"/>
  <c r="W11"/>
  <c r="Z11"/>
  <c r="Y11"/>
  <c r="X11"/>
  <c r="H11"/>
  <c r="G11"/>
  <c r="Q11"/>
  <c r="P11"/>
  <c r="N11"/>
  <c r="E11"/>
  <c r="O11"/>
  <c r="F11"/>
  <c r="AY56" i="35"/>
  <c r="AW56"/>
  <c r="AV56"/>
  <c r="AU56"/>
  <c r="AT56"/>
  <c r="AR56"/>
  <c r="AQ56"/>
  <c r="AP56"/>
  <c r="AO56"/>
  <c r="AN56"/>
  <c r="AM56"/>
  <c r="AY49"/>
  <c r="AW49"/>
  <c r="AV49"/>
  <c r="AU49"/>
  <c r="AT49"/>
  <c r="AR49"/>
  <c r="AQ49"/>
  <c r="AP49"/>
  <c r="AO49"/>
  <c r="AN49"/>
  <c r="AM49"/>
  <c r="AY42"/>
  <c r="AW42"/>
  <c r="AV42"/>
  <c r="AU42"/>
  <c r="AT42"/>
  <c r="AR42"/>
  <c r="AQ42"/>
  <c r="AP42"/>
  <c r="AO42"/>
  <c r="AN42"/>
  <c r="AM42"/>
  <c r="AY35"/>
  <c r="AW35"/>
  <c r="AV35"/>
  <c r="AU35"/>
  <c r="AT35"/>
  <c r="AR35"/>
  <c r="AQ35"/>
  <c r="AP35"/>
  <c r="AO35"/>
  <c r="AN35"/>
  <c r="AM35"/>
  <c r="AY28"/>
  <c r="AW28"/>
  <c r="AV28"/>
  <c r="AU28"/>
  <c r="AT28"/>
  <c r="AR28"/>
  <c r="AQ28"/>
  <c r="AP28"/>
  <c r="AO28"/>
  <c r="AN28"/>
  <c r="AM28"/>
  <c r="Y11" i="42"/>
  <c r="AG19"/>
  <c r="AG12"/>
  <c r="AE18" s="1"/>
  <c r="AG11"/>
  <c r="AE17" s="1"/>
  <c r="AG19" i="45"/>
  <c r="AG12"/>
  <c r="AE18" s="1"/>
  <c r="AG18" s="1"/>
  <c r="AG11"/>
  <c r="AE17" s="1"/>
  <c r="AG17" s="1"/>
  <c r="AG17" i="42" l="1"/>
  <c r="AG18"/>
  <c r="J60" i="34"/>
  <c r="I60"/>
  <c r="J59"/>
  <c r="I59"/>
  <c r="J58"/>
  <c r="I58"/>
  <c r="J57"/>
  <c r="I57"/>
  <c r="J56"/>
  <c r="I56"/>
  <c r="J55"/>
  <c r="I55"/>
  <c r="J54"/>
  <c r="J23"/>
  <c r="I54"/>
  <c r="I23"/>
  <c r="J22"/>
  <c r="I53"/>
  <c r="I22"/>
  <c r="G60"/>
  <c r="F60"/>
  <c r="G59"/>
  <c r="F59"/>
  <c r="G58"/>
  <c r="F58"/>
  <c r="G57"/>
  <c r="F57"/>
  <c r="G56"/>
  <c r="F56"/>
  <c r="G55"/>
  <c r="F55"/>
  <c r="G54"/>
  <c r="G23"/>
  <c r="F54"/>
  <c r="F23"/>
  <c r="G53"/>
  <c r="G22"/>
  <c r="F53"/>
  <c r="F22"/>
  <c r="D60"/>
  <c r="C60"/>
  <c r="D59"/>
  <c r="C59"/>
  <c r="D58"/>
  <c r="C58"/>
  <c r="D57"/>
  <c r="C57"/>
  <c r="D56"/>
  <c r="C56"/>
  <c r="D55"/>
  <c r="C55"/>
  <c r="D54"/>
  <c r="D23"/>
  <c r="C54"/>
  <c r="C23"/>
  <c r="D53"/>
  <c r="D22"/>
  <c r="C53"/>
  <c r="C22"/>
  <c r="J51"/>
  <c r="I51"/>
  <c r="J50"/>
  <c r="I50"/>
  <c r="J49"/>
  <c r="I49"/>
  <c r="J48"/>
  <c r="I48"/>
  <c r="J47"/>
  <c r="I47"/>
  <c r="J46"/>
  <c r="I46"/>
  <c r="J45"/>
  <c r="J14"/>
  <c r="I45"/>
  <c r="I14"/>
  <c r="J44"/>
  <c r="J13"/>
  <c r="I44"/>
  <c r="I13"/>
  <c r="G51"/>
  <c r="F51"/>
  <c r="G50"/>
  <c r="F50"/>
  <c r="G49"/>
  <c r="F49"/>
  <c r="G48"/>
  <c r="F48"/>
  <c r="G47"/>
  <c r="F47"/>
  <c r="G46"/>
  <c r="F46"/>
  <c r="G45"/>
  <c r="G14"/>
  <c r="F45"/>
  <c r="F14"/>
  <c r="G44"/>
  <c r="G13"/>
  <c r="F44"/>
  <c r="F13"/>
  <c r="D51"/>
  <c r="C51"/>
  <c r="D50"/>
  <c r="C50"/>
  <c r="D49"/>
  <c r="C49"/>
  <c r="D48"/>
  <c r="C48"/>
  <c r="D47"/>
  <c r="C47"/>
  <c r="D46"/>
  <c r="C46"/>
  <c r="D45"/>
  <c r="D14"/>
  <c r="C45"/>
  <c r="C14"/>
  <c r="D44"/>
  <c r="D13"/>
  <c r="C44"/>
  <c r="C13"/>
  <c r="J42"/>
  <c r="I42"/>
  <c r="J41"/>
  <c r="I41"/>
  <c r="J40"/>
  <c r="I40"/>
  <c r="J39"/>
  <c r="I39"/>
  <c r="J38"/>
  <c r="I38"/>
  <c r="J37"/>
  <c r="I37"/>
  <c r="J36"/>
  <c r="J5"/>
  <c r="J35"/>
  <c r="I35"/>
  <c r="I36"/>
  <c r="I5"/>
  <c r="J4"/>
  <c r="I4"/>
  <c r="G42"/>
  <c r="F42"/>
  <c r="G41"/>
  <c r="F41"/>
  <c r="G40"/>
  <c r="F40"/>
  <c r="G39"/>
  <c r="F39"/>
  <c r="G38"/>
  <c r="F38"/>
  <c r="G37"/>
  <c r="F37"/>
  <c r="G36"/>
  <c r="G5"/>
  <c r="F36"/>
  <c r="F5"/>
  <c r="G35"/>
  <c r="G4"/>
  <c r="F35"/>
  <c r="F4"/>
  <c r="D42"/>
  <c r="C42"/>
  <c r="D41"/>
  <c r="C41"/>
  <c r="D40"/>
  <c r="C40"/>
  <c r="D39"/>
  <c r="C39"/>
  <c r="D38"/>
  <c r="C38"/>
  <c r="D37"/>
  <c r="C37"/>
  <c r="D36"/>
  <c r="C36"/>
  <c r="D35"/>
  <c r="C35"/>
  <c r="J29"/>
  <c r="I29"/>
  <c r="J28"/>
  <c r="I28"/>
  <c r="J27"/>
  <c r="I27"/>
  <c r="J26"/>
  <c r="I26"/>
  <c r="J25"/>
  <c r="I25"/>
  <c r="J24"/>
  <c r="I24"/>
  <c r="D29"/>
  <c r="C29"/>
  <c r="D28"/>
  <c r="C28"/>
  <c r="D27"/>
  <c r="C27"/>
  <c r="D26"/>
  <c r="C26"/>
  <c r="D25"/>
  <c r="C25"/>
  <c r="D24"/>
  <c r="C24"/>
  <c r="G29"/>
  <c r="F29"/>
  <c r="G28"/>
  <c r="F28"/>
  <c r="G27"/>
  <c r="F27"/>
  <c r="G26"/>
  <c r="F26"/>
  <c r="G25"/>
  <c r="F25"/>
  <c r="G24"/>
  <c r="F24"/>
  <c r="J20"/>
  <c r="I20"/>
  <c r="J19"/>
  <c r="I19"/>
  <c r="J18"/>
  <c r="I18"/>
  <c r="J17"/>
  <c r="I17"/>
  <c r="J16"/>
  <c r="I16"/>
  <c r="J15"/>
  <c r="I15"/>
  <c r="G20"/>
  <c r="F20"/>
  <c r="G19"/>
  <c r="F19"/>
  <c r="G18"/>
  <c r="F18"/>
  <c r="G17"/>
  <c r="F17"/>
  <c r="G16"/>
  <c r="F16"/>
  <c r="G15"/>
  <c r="F15"/>
  <c r="D20"/>
  <c r="C20"/>
  <c r="D19"/>
  <c r="C19"/>
  <c r="D18"/>
  <c r="C18"/>
  <c r="D17"/>
  <c r="C17"/>
  <c r="D16"/>
  <c r="C16"/>
  <c r="D15"/>
  <c r="C15"/>
  <c r="J11"/>
  <c r="I11"/>
  <c r="J10"/>
  <c r="I10"/>
  <c r="J9"/>
  <c r="I9"/>
  <c r="J8"/>
  <c r="I8"/>
  <c r="J7"/>
  <c r="I7"/>
  <c r="J6"/>
  <c r="I6"/>
  <c r="G11"/>
  <c r="F11"/>
  <c r="G10"/>
  <c r="F10"/>
  <c r="G9"/>
  <c r="F9"/>
  <c r="G8"/>
  <c r="F8"/>
  <c r="G7"/>
  <c r="F7"/>
  <c r="G6"/>
  <c r="F6"/>
  <c r="D11"/>
  <c r="C11"/>
  <c r="D10"/>
  <c r="C10"/>
  <c r="D9"/>
  <c r="C9"/>
  <c r="D8"/>
  <c r="C8"/>
  <c r="D7"/>
  <c r="C7"/>
  <c r="D6"/>
  <c r="C6"/>
  <c r="D5"/>
  <c r="C5"/>
  <c r="D4"/>
  <c r="C4"/>
  <c r="X38" i="45"/>
  <c r="Z38"/>
  <c r="Y38"/>
  <c r="W38"/>
  <c r="Q38"/>
  <c r="P38"/>
  <c r="O38"/>
  <c r="N38"/>
  <c r="H38"/>
  <c r="G38"/>
  <c r="E38"/>
  <c r="Y25"/>
  <c r="Z25"/>
  <c r="X25"/>
  <c r="W24"/>
  <c r="W25" s="1"/>
  <c r="Q25"/>
  <c r="P25"/>
  <c r="O25"/>
  <c r="N25"/>
  <c r="H25"/>
  <c r="G25"/>
  <c r="F25"/>
  <c r="E25"/>
  <c r="Z12"/>
  <c r="Y12"/>
  <c r="X12"/>
  <c r="W12"/>
  <c r="Q12"/>
  <c r="P12"/>
  <c r="O12"/>
  <c r="N12"/>
  <c r="H12"/>
  <c r="G12"/>
  <c r="F12"/>
  <c r="E12"/>
  <c r="X38" i="42"/>
  <c r="O38"/>
  <c r="F38"/>
  <c r="F24"/>
  <c r="F25" s="1"/>
  <c r="O24"/>
  <c r="O25" s="1"/>
  <c r="X24"/>
  <c r="X25" s="1"/>
  <c r="X11"/>
  <c r="X12" s="1"/>
  <c r="O11"/>
  <c r="O12" s="1"/>
  <c r="F11"/>
  <c r="F12" s="1"/>
  <c r="E11"/>
  <c r="C12" i="45" l="1"/>
  <c r="AE6"/>
  <c r="AH6" s="1"/>
  <c r="AE5"/>
  <c r="AH12" s="1"/>
  <c r="AG6"/>
  <c r="AG5"/>
  <c r="AG3"/>
  <c r="AG4"/>
  <c r="AE3"/>
  <c r="AE4"/>
  <c r="AG4" i="42"/>
  <c r="AE4"/>
  <c r="Z38"/>
  <c r="Y38"/>
  <c r="W38"/>
  <c r="Q38"/>
  <c r="P38"/>
  <c r="N38"/>
  <c r="H38"/>
  <c r="G38"/>
  <c r="E38"/>
  <c r="Z24"/>
  <c r="Z25" s="1"/>
  <c r="Y24"/>
  <c r="Y25" s="1"/>
  <c r="W24"/>
  <c r="W25" s="1"/>
  <c r="Q24"/>
  <c r="Q25" s="1"/>
  <c r="P24"/>
  <c r="P25" s="1"/>
  <c r="N24"/>
  <c r="N25" s="1"/>
  <c r="H24"/>
  <c r="H25" s="1"/>
  <c r="G24"/>
  <c r="G25" s="1"/>
  <c r="E24"/>
  <c r="E25" s="1"/>
  <c r="Z11"/>
  <c r="Z12" s="1"/>
  <c r="Y12"/>
  <c r="W11"/>
  <c r="W12" s="1"/>
  <c r="Q11"/>
  <c r="Q12" s="1"/>
  <c r="P11"/>
  <c r="P12" s="1"/>
  <c r="N11"/>
  <c r="H11"/>
  <c r="H12" s="1"/>
  <c r="G11"/>
  <c r="G12" s="1"/>
  <c r="E12"/>
  <c r="AH5" i="45" l="1"/>
  <c r="AF5"/>
  <c r="AF6"/>
  <c r="AH3"/>
  <c r="AH11"/>
  <c r="AF4"/>
  <c r="AG7"/>
  <c r="AG8" s="1"/>
  <c r="AF3"/>
  <c r="N12" i="42"/>
  <c r="AG3" s="1"/>
  <c r="AE3"/>
  <c r="AH11" s="1"/>
  <c r="AG5"/>
  <c r="AE6"/>
  <c r="AE5"/>
  <c r="AH12" s="1"/>
  <c r="AG6"/>
  <c r="AY21" i="35"/>
  <c r="AW21"/>
  <c r="AV21"/>
  <c r="AU21"/>
  <c r="AT21"/>
  <c r="AR21"/>
  <c r="AQ21"/>
  <c r="AP21"/>
  <c r="AO21"/>
  <c r="AN21"/>
  <c r="AM21"/>
  <c r="I35"/>
  <c r="H35"/>
  <c r="G35"/>
  <c r="F35"/>
  <c r="E35"/>
  <c r="D35"/>
  <c r="AY14"/>
  <c r="AW14"/>
  <c r="AV14"/>
  <c r="AU14"/>
  <c r="AT14"/>
  <c r="AR14"/>
  <c r="AQ14"/>
  <c r="AP14"/>
  <c r="AO14"/>
  <c r="AN14"/>
  <c r="AM14"/>
  <c r="AY7"/>
  <c r="AW7"/>
  <c r="AV7"/>
  <c r="AU7"/>
  <c r="AT7"/>
  <c r="AR7"/>
  <c r="AQ7"/>
  <c r="AP7"/>
  <c r="AO7"/>
  <c r="AN7"/>
  <c r="O35"/>
  <c r="P35"/>
  <c r="Q35"/>
  <c r="R35"/>
  <c r="S35"/>
  <c r="T35"/>
  <c r="Z35"/>
  <c r="AA35"/>
  <c r="AB35"/>
  <c r="AC35"/>
  <c r="AD35"/>
  <c r="AE35"/>
  <c r="D42"/>
  <c r="E42"/>
  <c r="F42"/>
  <c r="G42"/>
  <c r="H42"/>
  <c r="I42"/>
  <c r="O42"/>
  <c r="P42"/>
  <c r="Q42"/>
  <c r="R42"/>
  <c r="S42"/>
  <c r="T42"/>
  <c r="Z42"/>
  <c r="AA42"/>
  <c r="AB42"/>
  <c r="AC42"/>
  <c r="AD42"/>
  <c r="AE42"/>
  <c r="D49"/>
  <c r="E49"/>
  <c r="F49"/>
  <c r="G49"/>
  <c r="H49"/>
  <c r="I49"/>
  <c r="O49"/>
  <c r="P49"/>
  <c r="Q49"/>
  <c r="R49"/>
  <c r="S49"/>
  <c r="T49"/>
  <c r="Z49"/>
  <c r="AA49"/>
  <c r="AB49"/>
  <c r="AC49"/>
  <c r="AD49"/>
  <c r="AE49"/>
  <c r="D56"/>
  <c r="E56"/>
  <c r="F56"/>
  <c r="G56"/>
  <c r="H56"/>
  <c r="I56"/>
  <c r="O56"/>
  <c r="P56"/>
  <c r="Q56"/>
  <c r="R56"/>
  <c r="S56"/>
  <c r="T56"/>
  <c r="Z56"/>
  <c r="AA56"/>
  <c r="AB56"/>
  <c r="AC56"/>
  <c r="AD56"/>
  <c r="AE56"/>
  <c r="AM7"/>
  <c r="Z7"/>
  <c r="AA7"/>
  <c r="AB7"/>
  <c r="AC7"/>
  <c r="AD7"/>
  <c r="AE7"/>
  <c r="Z14"/>
  <c r="AA14"/>
  <c r="AB14"/>
  <c r="AC14"/>
  <c r="AD14"/>
  <c r="AE14"/>
  <c r="Z21"/>
  <c r="AA21"/>
  <c r="AB21"/>
  <c r="AC21"/>
  <c r="AD21"/>
  <c r="AE21"/>
  <c r="Z28"/>
  <c r="AA28"/>
  <c r="AB28"/>
  <c r="AC28"/>
  <c r="AD28"/>
  <c r="AE28"/>
  <c r="T28"/>
  <c r="S28"/>
  <c r="R28"/>
  <c r="Q28"/>
  <c r="P28"/>
  <c r="O28"/>
  <c r="T21"/>
  <c r="S21"/>
  <c r="R21"/>
  <c r="Q21"/>
  <c r="P21"/>
  <c r="O21"/>
  <c r="T14"/>
  <c r="S14"/>
  <c r="R14"/>
  <c r="Q14"/>
  <c r="P14"/>
  <c r="O14"/>
  <c r="T7"/>
  <c r="S7"/>
  <c r="R7"/>
  <c r="Q7"/>
  <c r="P7"/>
  <c r="O7"/>
  <c r="I28"/>
  <c r="H28"/>
  <c r="G28"/>
  <c r="F28"/>
  <c r="E28"/>
  <c r="D28"/>
  <c r="I21"/>
  <c r="H21"/>
  <c r="G21"/>
  <c r="F21"/>
  <c r="E21"/>
  <c r="D21"/>
  <c r="I14"/>
  <c r="H14"/>
  <c r="G14"/>
  <c r="F14"/>
  <c r="E14"/>
  <c r="D14"/>
  <c r="I7"/>
  <c r="H7"/>
  <c r="G7"/>
  <c r="D7"/>
  <c r="F7"/>
  <c r="E7"/>
  <c r="AF6" i="42" l="1"/>
  <c r="AF5"/>
  <c r="AH3"/>
  <c r="D2" i="34"/>
  <c r="AH5" i="42"/>
  <c r="AH6"/>
  <c r="AG7"/>
  <c r="AF4"/>
  <c r="AF3"/>
  <c r="D33" i="34" l="1"/>
  <c r="AG8" i="42" l="1"/>
</calcChain>
</file>

<file path=xl/comments1.xml><?xml version="1.0" encoding="utf-8"?>
<comments xmlns="http://schemas.openxmlformats.org/spreadsheetml/2006/main">
  <authors>
    <author>Junior</author>
  </authors>
  <commentList>
    <comment ref="L3" authorId="0">
      <text>
        <r>
          <rPr>
            <b/>
            <sz val="9"/>
            <color indexed="81"/>
            <rFont val="Tahoma"/>
            <family val="2"/>
          </rPr>
          <t>Ser sedentário significa que você não faz nada o dia todo (assiste TV e dorme o dia inteiro)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>Ser super levemente ativo significa que você não faz nenhuma atividade física. Você trabalha no escritório, no computador, e não faz nenhum tipo de atividade física durante o dia.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Ser levemente ativo significa que você tem um trabalho que não necessita de esforço físico (escritório, escrivaninha, etc.) mas faz algum tipo de atividade física durante o dia, por exemplo, caminhada, mas nada pesado.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Por moderadamente ativo nós queremos dizer que você tem um trabalho que não necessita de esforço físico (escritório, escrivaninha, etc.), faz uma atividade física durante o dia e um treino diário na sua rotina. Aqui é onde a maioria de vocês está.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Por altamente ativo nós queremos dizer que ou você treina e faz um trabalho que exige esforço físico, ou tem um trabalho sem esforço físico e treina duas vezes por dia.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Por extremamente ativo nós queremos dizer que você tem um trabalho bem duro que exige bastante esforço físico e ainda treina.</t>
        </r>
      </text>
    </comment>
  </commentList>
</comments>
</file>

<file path=xl/sharedStrings.xml><?xml version="1.0" encoding="utf-8"?>
<sst xmlns="http://schemas.openxmlformats.org/spreadsheetml/2006/main" count="744" uniqueCount="166">
  <si>
    <t>Carb</t>
  </si>
  <si>
    <t>Prot</t>
  </si>
  <si>
    <t>Kcal</t>
  </si>
  <si>
    <t>%</t>
  </si>
  <si>
    <t>G</t>
  </si>
  <si>
    <t xml:space="preserve"> (g)</t>
  </si>
  <si>
    <t>(kcal)</t>
  </si>
  <si>
    <t>kcals</t>
  </si>
  <si>
    <t>Peso</t>
  </si>
  <si>
    <t>Altura</t>
  </si>
  <si>
    <t>Idade</t>
  </si>
  <si>
    <t>Anos</t>
  </si>
  <si>
    <t>Kcals</t>
  </si>
  <si>
    <t>Centimetros</t>
  </si>
  <si>
    <t>Sedentário</t>
  </si>
  <si>
    <t>Super Levemente Ativo</t>
  </si>
  <si>
    <t>Altamente Ativo</t>
  </si>
  <si>
    <t>Moderadamente Ativo</t>
  </si>
  <si>
    <t>Levemente Ativo</t>
  </si>
  <si>
    <t>Extremamente Ativo</t>
  </si>
  <si>
    <t>FA</t>
  </si>
  <si>
    <t xml:space="preserve">     Fator de Atividade (FA)</t>
  </si>
  <si>
    <t>Carbs</t>
  </si>
  <si>
    <t>ON</t>
  </si>
  <si>
    <t>OFF</t>
  </si>
  <si>
    <t>Total</t>
  </si>
  <si>
    <t>Kilos</t>
  </si>
  <si>
    <t>Farinha de Aveia</t>
  </si>
  <si>
    <t>Whey</t>
  </si>
  <si>
    <t>g/kg</t>
  </si>
  <si>
    <t>Mono</t>
  </si>
  <si>
    <t>Poli</t>
  </si>
  <si>
    <t>Janeiro</t>
  </si>
  <si>
    <t>Fevereiro</t>
  </si>
  <si>
    <t>Março</t>
  </si>
  <si>
    <t>Seg</t>
  </si>
  <si>
    <t>Ter</t>
  </si>
  <si>
    <t>Qua</t>
  </si>
  <si>
    <t>Qui</t>
  </si>
  <si>
    <t>Sex</t>
  </si>
  <si>
    <t>Sáb</t>
  </si>
  <si>
    <t>Dom</t>
  </si>
  <si>
    <t xml:space="preserve"> 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</si>
  <si>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</si>
  <si>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</si>
  <si>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</si>
  <si>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</si>
  <si>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</si>
  <si>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</si>
  <si>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</si>
  <si>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</si>
  <si>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</si>
  <si>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Excedente</t>
  </si>
  <si>
    <t>Albumina</t>
  </si>
  <si>
    <t>Dextrose</t>
  </si>
  <si>
    <t>Protein</t>
  </si>
  <si>
    <t>Fat</t>
  </si>
  <si>
    <t>Sat</t>
  </si>
  <si>
    <t>Suple</t>
  </si>
  <si>
    <t>BCAA</t>
  </si>
  <si>
    <t>Gluta</t>
  </si>
  <si>
    <t>Leuc</t>
  </si>
  <si>
    <t>Iso</t>
  </si>
  <si>
    <t>Val</t>
  </si>
  <si>
    <t>Whey Glanbia - Avonlac282</t>
  </si>
  <si>
    <t xml:space="preserve"> Albumina Salto's</t>
  </si>
  <si>
    <t>Macarrao Caseiro - Dona Benta [Cru]</t>
  </si>
  <si>
    <t>Arroz Parboilisado   [Cru]</t>
  </si>
  <si>
    <t>Azeite de Oliva Extra Virgem (ml)</t>
  </si>
  <si>
    <t>Oleo de Coco Extra Virgem (ml)</t>
  </si>
  <si>
    <t xml:space="preserve">Castanha do Brasil/Para </t>
  </si>
  <si>
    <t>Peito de Frango [Cru]</t>
  </si>
  <si>
    <t>Peito de Frango [Cozido]</t>
  </si>
  <si>
    <t>Ovo (1 Ovo Inteiro = 50g)</t>
  </si>
  <si>
    <t>Clara de Ovo (1 Clara de Ovo = 33g)</t>
  </si>
  <si>
    <t>Iogurte Desnatado Smoothie</t>
  </si>
  <si>
    <t>Contra File [Cru]</t>
  </si>
  <si>
    <t>Patinho [Cru]</t>
  </si>
  <si>
    <t>Aveia - Flocos, Crua</t>
  </si>
  <si>
    <t>Bolos</t>
  </si>
  <si>
    <t>Cuscus</t>
  </si>
  <si>
    <t xml:space="preserve">Biscoitos </t>
  </si>
  <si>
    <t>Milho</t>
  </si>
  <si>
    <t>Crackers</t>
  </si>
  <si>
    <t>Arroz branco</t>
  </si>
  <si>
    <t>Pão branco</t>
  </si>
  <si>
    <t>Arroz integral</t>
  </si>
  <si>
    <t>Sorvete</t>
  </si>
  <si>
    <t>Arroz parboilizado</t>
  </si>
  <si>
    <t xml:space="preserve">Leite integral </t>
  </si>
  <si>
    <t>Tapioca</t>
  </si>
  <si>
    <t>Feijão cozido</t>
  </si>
  <si>
    <t>Lentilhas</t>
  </si>
  <si>
    <t>All Bran</t>
  </si>
  <si>
    <t>Ervilhas</t>
  </si>
  <si>
    <t>Corn Flakes</t>
  </si>
  <si>
    <t>Feijão de soja</t>
  </si>
  <si>
    <t>Musli</t>
  </si>
  <si>
    <t xml:space="preserve">Spaguete </t>
  </si>
  <si>
    <t>Aveia</t>
  </si>
  <si>
    <t>Batata cozida</t>
  </si>
  <si>
    <t>Mingau de aveia</t>
  </si>
  <si>
    <t>Batata frita</t>
  </si>
  <si>
    <t>Trigo cozido</t>
  </si>
  <si>
    <t>Farinha de trigo</t>
  </si>
  <si>
    <t>Inhame</t>
  </si>
  <si>
    <t>Maçã</t>
  </si>
  <si>
    <t>Chocolate</t>
  </si>
  <si>
    <t>Pipoca</t>
  </si>
  <si>
    <t>Amendoim</t>
  </si>
  <si>
    <t>Banana</t>
  </si>
  <si>
    <t xml:space="preserve">Kiwi </t>
  </si>
  <si>
    <t>Sopa de tomate</t>
  </si>
  <si>
    <t>Manga</t>
  </si>
  <si>
    <t xml:space="preserve">Mel </t>
  </si>
  <si>
    <t>Laranja</t>
  </si>
  <si>
    <t xml:space="preserve">Frutose </t>
  </si>
  <si>
    <t>Suco de laranja</t>
  </si>
  <si>
    <t xml:space="preserve">Glicose </t>
  </si>
  <si>
    <t>Sacarose</t>
  </si>
  <si>
    <t>Pêra</t>
  </si>
  <si>
    <t>Lactose</t>
  </si>
  <si>
    <t>Alimento</t>
  </si>
  <si>
    <t>IG</t>
  </si>
  <si>
    <t>Maltodextrina</t>
  </si>
  <si>
    <t>Iogurte c/ Sacarose</t>
  </si>
  <si>
    <t>Leite Desnatado</t>
  </si>
  <si>
    <t>Feijão Manteiga</t>
  </si>
  <si>
    <t>Iogurte s/ Sacarose</t>
  </si>
  <si>
    <t>Batata Doce</t>
  </si>
  <si>
    <t>Peixe</t>
  </si>
  <si>
    <t>Amendoim - Grao Cru</t>
  </si>
  <si>
    <t>5g</t>
  </si>
  <si>
    <t>Suplemento</t>
  </si>
  <si>
    <t>Whey Protein Isolate</t>
  </si>
  <si>
    <t>Whey Protein Concentrate</t>
  </si>
  <si>
    <t>Soy</t>
  </si>
  <si>
    <t>Casein (Calcium Caseinate</t>
  </si>
  <si>
    <t>Ovo (Inteiro)</t>
  </si>
  <si>
    <t>Frango / Peru</t>
  </si>
  <si>
    <t>Carne Vermelha (Magra)</t>
  </si>
  <si>
    <t>Leite de Vaca</t>
  </si>
  <si>
    <t>VB</t>
  </si>
  <si>
    <t>Coeficiente</t>
  </si>
  <si>
    <t>Whey Glanbia - Provon292</t>
  </si>
  <si>
    <t>40g</t>
  </si>
  <si>
    <t>Malto</t>
  </si>
  <si>
    <t>Dext</t>
  </si>
  <si>
    <t>Crea</t>
  </si>
  <si>
    <r>
      <t xml:space="preserve">Protein </t>
    </r>
    <r>
      <rPr>
        <sz val="10"/>
        <color theme="3" tint="0.39997558519241921"/>
        <rFont val="Microsoft Sans Serif"/>
        <family val="2"/>
      </rPr>
      <t>(A)</t>
    </r>
  </si>
  <si>
    <r>
      <t xml:space="preserve">Protein </t>
    </r>
    <r>
      <rPr>
        <sz val="10"/>
        <color rgb="FF476CA3"/>
        <rFont val="Microsoft Sans Serif"/>
        <family val="2"/>
      </rPr>
      <t>(V)</t>
    </r>
  </si>
  <si>
    <t>Ptn (A)</t>
  </si>
  <si>
    <t>Ptn (V)</t>
  </si>
  <si>
    <t>---</t>
  </si>
  <si>
    <t>Protein(A)</t>
  </si>
  <si>
    <t xml:space="preserve">             Divisão de Macronutrientes por Refeição</t>
  </si>
  <si>
    <t xml:space="preserve">               Protein e Carb / Kg</t>
  </si>
  <si>
    <t>Macro</t>
  </si>
  <si>
    <t>g total</t>
  </si>
  <si>
    <t>meals</t>
  </si>
  <si>
    <t>g/meal</t>
  </si>
  <si>
    <t>Meal 00</t>
  </si>
  <si>
    <t>Clara do Ovo (Albumina)</t>
  </si>
  <si>
    <t>GCD</t>
  </si>
  <si>
    <r>
      <t xml:space="preserve">    OBS: O Gasto Calorico Diario calculado aqui é um valor </t>
    </r>
    <r>
      <rPr>
        <u/>
        <sz val="10"/>
        <color rgb="FFC00000"/>
        <rFont val="Microsoft Sans Serif"/>
        <family val="2"/>
      </rPr>
      <t>aproximado.</t>
    </r>
  </si>
  <si>
    <t xml:space="preserve">        Gasto Calórico Diário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</si>
</sst>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_-;\-* #,##0_-;_-* &quot;-&quot;???_-;_-@_-"/>
    <numFmt numFmtId="166" formatCode="0.0"/>
  </numFmts>
  <fonts count="119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Microsoft Sans Serif"/>
      <family val="2"/>
    </font>
    <font>
      <sz val="10"/>
      <color theme="6" tint="0.39997558519241921"/>
      <name val="Microsoft Sans Serif"/>
      <family val="2"/>
    </font>
    <font>
      <sz val="10"/>
      <color rgb="FFC00000"/>
      <name val="Microsoft Sans Serif"/>
      <family val="2"/>
    </font>
    <font>
      <b/>
      <sz val="10"/>
      <color theme="1"/>
      <name val="Microsoft Sans Serif"/>
      <family val="2"/>
    </font>
    <font>
      <sz val="10"/>
      <color theme="1"/>
      <name val="Microsoft Sans Serif"/>
      <family val="2"/>
    </font>
    <font>
      <i/>
      <sz val="10"/>
      <name val="Microsoft Sans Serif"/>
      <family val="2"/>
    </font>
    <font>
      <sz val="10"/>
      <name val="Microsoft Sans Serif"/>
      <family val="2"/>
    </font>
    <font>
      <b/>
      <sz val="10"/>
      <color theme="3" tint="0.39997558519241921"/>
      <name val="Microsoft Sans Serif"/>
      <family val="2"/>
    </font>
    <font>
      <b/>
      <sz val="10"/>
      <color rgb="FFC00000"/>
      <name val="Microsoft Sans Serif"/>
      <family val="2"/>
    </font>
    <font>
      <sz val="10"/>
      <color theme="3" tint="0.39997558519241921"/>
      <name val="Microsoft Sans Serif"/>
      <family val="2"/>
    </font>
    <font>
      <b/>
      <sz val="10"/>
      <color theme="6" tint="0.39997558519241921"/>
      <name val="Microsoft Sans Serif"/>
      <family val="2"/>
    </font>
    <font>
      <sz val="10"/>
      <color theme="0"/>
      <name val="Microsoft Sans Serif"/>
      <family val="2"/>
    </font>
    <font>
      <i/>
      <sz val="10"/>
      <color theme="1"/>
      <name val="Microsoft Sans Serif"/>
      <family val="2"/>
    </font>
    <font>
      <sz val="10"/>
      <color theme="9" tint="-0.249977111117893"/>
      <name val="Microsoft Sans Serif"/>
      <family val="2"/>
    </font>
    <font>
      <sz val="10"/>
      <color theme="0" tint="-0.499984740745262"/>
      <name val="Microsoft Sans Serif"/>
      <family val="2"/>
    </font>
    <font>
      <sz val="10"/>
      <color rgb="FF7030A0"/>
      <name val="Microsoft Sans Serif"/>
      <family val="2"/>
    </font>
    <font>
      <i/>
      <sz val="10"/>
      <color rgb="FF7030A0"/>
      <name val="Microsoft Sans Serif"/>
      <family val="2"/>
    </font>
    <font>
      <b/>
      <sz val="10"/>
      <color theme="5" tint="-0.249977111117893"/>
      <name val="Microsoft Sans Serif"/>
      <family val="2"/>
    </font>
    <font>
      <sz val="8"/>
      <color theme="5" tint="-0.249977111117893"/>
      <name val="Microsoft Sans Serif"/>
      <family val="2"/>
    </font>
    <font>
      <sz val="10"/>
      <color theme="5" tint="-0.249977111117893"/>
      <name val="Microsoft Sans Serif"/>
      <family val="2"/>
    </font>
    <font>
      <i/>
      <sz val="10"/>
      <color theme="5" tint="-0.249977111117893"/>
      <name val="Microsoft Sans Serif"/>
      <family val="2"/>
    </font>
    <font>
      <sz val="8"/>
      <color theme="3" tint="0.39997558519241921"/>
      <name val="Microsoft Sans Serif"/>
      <family val="2"/>
    </font>
    <font>
      <i/>
      <sz val="10"/>
      <color theme="3" tint="0.39997558519241921"/>
      <name val="Microsoft Sans Serif"/>
      <family val="2"/>
    </font>
    <font>
      <sz val="8"/>
      <color theme="6" tint="0.39997558519241921"/>
      <name val="Microsoft Sans Serif"/>
      <family val="2"/>
    </font>
    <font>
      <i/>
      <sz val="10"/>
      <color theme="6" tint="0.39997558519241921"/>
      <name val="Microsoft Sans Serif"/>
      <family val="2"/>
    </font>
    <font>
      <b/>
      <sz val="10"/>
      <color theme="0" tint="0.749992370372631"/>
      <name val="Microsoft Sans Serif"/>
      <family val="2"/>
    </font>
    <font>
      <sz val="10"/>
      <color theme="0" tint="0.749992370372631"/>
      <name val="Microsoft Sans Serif"/>
      <family val="2"/>
    </font>
    <font>
      <sz val="8"/>
      <color theme="0" tint="0.749992370372631"/>
      <name val="Microsoft Sans Serif"/>
      <family val="2"/>
    </font>
    <font>
      <b/>
      <sz val="10"/>
      <color rgb="FFFF0000"/>
      <name val="Microsoft Sans Serif"/>
      <family val="2"/>
    </font>
    <font>
      <sz val="10"/>
      <color theme="0" tint="-0.34998626667073579"/>
      <name val="Microsoft Sans Serif"/>
      <family val="2"/>
    </font>
    <font>
      <sz val="8"/>
      <color rgb="FFC00000"/>
      <name val="Microsoft Sans Serif"/>
      <family val="2"/>
    </font>
    <font>
      <b/>
      <sz val="8"/>
      <color theme="0"/>
      <name val="Microsoft Sans Serif"/>
      <family val="2"/>
    </font>
    <font>
      <sz val="8"/>
      <color theme="0"/>
      <name val="Microsoft Sans Serif"/>
      <family val="2"/>
    </font>
    <font>
      <b/>
      <sz val="9"/>
      <color indexed="81"/>
      <name val="Tahoma"/>
      <family val="2"/>
    </font>
    <font>
      <b/>
      <sz val="10"/>
      <color theme="0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3" tint="0.79998168889431442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b/>
      <sz val="10"/>
      <color theme="6" tint="0.39997558519241921"/>
      <name val="Calibri"/>
      <family val="2"/>
      <scheme val="minor"/>
    </font>
    <font>
      <sz val="10"/>
      <color theme="6" tint="0.3999755851924192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8"/>
      <color rgb="FFC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8"/>
      <color theme="5" tint="0.39997558519241921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8"/>
      <color theme="5" tint="0.59999389629810485"/>
      <name val="Calibri"/>
      <family val="2"/>
      <scheme val="minor"/>
    </font>
    <font>
      <sz val="8"/>
      <color theme="6" tint="0.59999389629810485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b/>
      <sz val="20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9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b/>
      <sz val="20"/>
      <color rgb="FF214200"/>
      <name val="Calibri"/>
      <family val="2"/>
      <scheme val="minor"/>
    </font>
    <font>
      <sz val="11"/>
      <color rgb="FF313F55"/>
      <name val="Calibri"/>
      <family val="2"/>
      <scheme val="minor"/>
    </font>
    <font>
      <b/>
      <sz val="20"/>
      <color rgb="FF563030"/>
      <name val="Calibri"/>
      <family val="2"/>
      <scheme val="minor"/>
    </font>
    <font>
      <b/>
      <sz val="20"/>
      <color rgb="FF313F55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0"/>
      <color theme="1" tint="0.499984740745262"/>
      <name val="Microsoft Sans Serif"/>
      <family val="2"/>
    </font>
    <font>
      <sz val="10"/>
      <color theme="5" tint="0.39997558519241921"/>
      <name val="Microsoft Sans Serif"/>
      <family val="2"/>
    </font>
    <font>
      <b/>
      <sz val="10"/>
      <color theme="5" tint="0.39997558519241921"/>
      <name val="Microsoft Sans Serif"/>
      <family val="2"/>
    </font>
    <font>
      <sz val="8"/>
      <color rgb="FF476CA3"/>
      <name val="Microsoft Sans Serif"/>
      <family val="2"/>
    </font>
    <font>
      <sz val="10"/>
      <color rgb="FF476CA3"/>
      <name val="Microsoft Sans Serif"/>
      <family val="2"/>
    </font>
    <font>
      <b/>
      <sz val="10"/>
      <color rgb="FF476CA3"/>
      <name val="Microsoft Sans Serif"/>
      <family val="2"/>
    </font>
    <font>
      <i/>
      <sz val="10"/>
      <color rgb="FF476CA3"/>
      <name val="Microsoft Sans Serif"/>
      <family val="2"/>
    </font>
    <font>
      <sz val="10"/>
      <color rgb="FFC00000"/>
      <name val="Calibri"/>
      <family val="2"/>
      <scheme val="minor"/>
    </font>
    <font>
      <sz val="10"/>
      <color rgb="FFFF0000"/>
      <name val="Microsoft Sans Serif"/>
      <family val="2"/>
    </font>
    <font>
      <sz val="9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9"/>
      <color theme="0"/>
      <name val="Microsoft Sans Serif"/>
      <family val="2"/>
    </font>
    <font>
      <b/>
      <sz val="10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5" tint="0.59999389629810485"/>
      <name val="Microsoft Sans Serif"/>
      <family val="2"/>
    </font>
    <font>
      <sz val="10"/>
      <color theme="5" tint="0.59999389629810485"/>
      <name val="Microsoft Sans Serif"/>
      <family val="2"/>
    </font>
    <font>
      <u/>
      <sz val="10"/>
      <color rgb="FFC00000"/>
      <name val="Microsoft Sans Serif"/>
      <family val="2"/>
    </font>
  </fonts>
  <fills count="2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95535"/>
        <bgColor indexed="64"/>
      </patternFill>
    </fill>
    <fill>
      <patternFill patternType="solid">
        <fgColor rgb="FF313F55"/>
        <bgColor indexed="64"/>
      </patternFill>
    </fill>
    <fill>
      <patternFill patternType="solid">
        <fgColor rgb="FF563030"/>
        <bgColor indexed="64"/>
      </patternFill>
    </fill>
    <fill>
      <patternFill patternType="solid">
        <fgColor rgb="FF5A553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4343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19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 applyFill="1" applyAlignment="1">
      <alignment horizontal="center"/>
    </xf>
    <xf numFmtId="0" fontId="15" fillId="0" borderId="0" xfId="0" applyFont="1" applyFill="1"/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left"/>
    </xf>
    <xf numFmtId="0" fontId="1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/>
    <xf numFmtId="0" fontId="1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20" fontId="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/>
    <xf numFmtId="0" fontId="1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15" fillId="2" borderId="0" xfId="0" applyFont="1" applyFill="1"/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20" fontId="29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2" fontId="47" fillId="0" borderId="0" xfId="0" applyNumberFormat="1" applyFont="1" applyFill="1"/>
    <xf numFmtId="1" fontId="44" fillId="0" borderId="0" xfId="0" applyNumberFormat="1" applyFont="1" applyFill="1"/>
    <xf numFmtId="2" fontId="48" fillId="0" borderId="0" xfId="0" applyNumberFormat="1" applyFont="1" applyFill="1"/>
    <xf numFmtId="1" fontId="43" fillId="0" borderId="0" xfId="0" applyNumberFormat="1" applyFont="1" applyFill="1"/>
    <xf numFmtId="2" fontId="46" fillId="0" borderId="0" xfId="0" applyNumberFormat="1" applyFont="1" applyFill="1"/>
    <xf numFmtId="2" fontId="42" fillId="0" borderId="0" xfId="0" applyNumberFormat="1" applyFont="1" applyFill="1"/>
    <xf numFmtId="0" fontId="2" fillId="0" borderId="0" xfId="0" applyFont="1" applyFill="1"/>
    <xf numFmtId="0" fontId="0" fillId="6" borderId="0" xfId="0" applyFill="1"/>
    <xf numFmtId="0" fontId="55" fillId="6" borderId="0" xfId="0" applyFont="1" applyFill="1" applyAlignment="1">
      <alignment horizontal="center"/>
    </xf>
    <xf numFmtId="0" fontId="53" fillId="6" borderId="0" xfId="0" applyFont="1" applyFill="1"/>
    <xf numFmtId="0" fontId="50" fillId="6" borderId="0" xfId="0" applyFont="1" applyFill="1"/>
    <xf numFmtId="0" fontId="53" fillId="6" borderId="0" xfId="0" applyFont="1" applyFill="1" applyAlignment="1">
      <alignment horizontal="right" vertical="center"/>
    </xf>
    <xf numFmtId="0" fontId="50" fillId="6" borderId="0" xfId="0" applyFont="1" applyFill="1" applyAlignment="1">
      <alignment horizontal="right" vertical="center"/>
    </xf>
    <xf numFmtId="0" fontId="53" fillId="6" borderId="0" xfId="0" applyFont="1" applyFill="1" applyAlignment="1">
      <alignment horizontal="right"/>
    </xf>
    <xf numFmtId="0" fontId="50" fillId="6" borderId="0" xfId="0" applyFont="1" applyFill="1" applyAlignment="1">
      <alignment horizontal="right"/>
    </xf>
    <xf numFmtId="0" fontId="0" fillId="0" borderId="0" xfId="0" applyFont="1" applyFill="1"/>
    <xf numFmtId="0" fontId="50" fillId="0" borderId="0" xfId="0" applyFont="1" applyFill="1"/>
    <xf numFmtId="0" fontId="53" fillId="0" borderId="0" xfId="0" applyFont="1" applyFill="1"/>
    <xf numFmtId="0" fontId="55" fillId="0" borderId="0" xfId="0" applyFont="1" applyFill="1" applyAlignment="1">
      <alignment horizontal="center"/>
    </xf>
    <xf numFmtId="0" fontId="50" fillId="6" borderId="0" xfId="0" applyFont="1" applyFill="1" applyAlignment="1">
      <alignment textRotation="255"/>
    </xf>
    <xf numFmtId="166" fontId="3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6" fontId="35" fillId="2" borderId="0" xfId="0" applyNumberFormat="1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39" fillId="0" borderId="0" xfId="0" applyFont="1" applyFill="1" applyAlignment="1">
      <alignment horizontal="left"/>
    </xf>
    <xf numFmtId="0" fontId="39" fillId="0" borderId="0" xfId="0" applyFont="1" applyFill="1" applyAlignment="1">
      <alignment horizontal="center"/>
    </xf>
    <xf numFmtId="0" fontId="41" fillId="0" borderId="0" xfId="0" applyFont="1" applyFill="1"/>
    <xf numFmtId="0" fontId="1" fillId="0" borderId="0" xfId="0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40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1" fontId="40" fillId="0" borderId="0" xfId="0" applyNumberFormat="1" applyFont="1" applyFill="1"/>
    <xf numFmtId="0" fontId="56" fillId="0" borderId="0" xfId="0" applyFont="1" applyFill="1" applyAlignment="1">
      <alignment horizontal="center"/>
    </xf>
    <xf numFmtId="2" fontId="57" fillId="0" borderId="0" xfId="0" applyNumberFormat="1" applyFont="1" applyFill="1"/>
    <xf numFmtId="0" fontId="57" fillId="0" borderId="0" xfId="0" applyFont="1" applyFill="1"/>
    <xf numFmtId="0" fontId="58" fillId="0" borderId="0" xfId="0" applyFont="1" applyFill="1" applyAlignment="1">
      <alignment horizontal="center"/>
    </xf>
    <xf numFmtId="2" fontId="59" fillId="0" borderId="0" xfId="0" applyNumberFormat="1" applyFont="1" applyFill="1"/>
    <xf numFmtId="0" fontId="59" fillId="0" borderId="0" xfId="0" applyFont="1" applyFill="1"/>
    <xf numFmtId="0" fontId="60" fillId="0" borderId="0" xfId="0" applyFont="1" applyFill="1" applyAlignment="1">
      <alignment horizontal="left"/>
    </xf>
    <xf numFmtId="0" fontId="51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vertical="center"/>
    </xf>
    <xf numFmtId="0" fontId="45" fillId="6" borderId="0" xfId="0" applyFont="1" applyFill="1"/>
    <xf numFmtId="0" fontId="62" fillId="0" borderId="0" xfId="0" applyFont="1" applyAlignment="1">
      <alignment horizontal="center"/>
    </xf>
    <xf numFmtId="0" fontId="62" fillId="6" borderId="0" xfId="0" applyFont="1" applyFill="1" applyAlignment="1">
      <alignment horizontal="center"/>
    </xf>
    <xf numFmtId="0" fontId="0" fillId="0" borderId="0" xfId="0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3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/>
    </xf>
    <xf numFmtId="166" fontId="69" fillId="4" borderId="0" xfId="0" applyNumberFormat="1" applyFont="1" applyFill="1" applyAlignment="1">
      <alignment horizontal="center" vertical="center"/>
    </xf>
    <xf numFmtId="166" fontId="47" fillId="5" borderId="0" xfId="0" applyNumberFormat="1" applyFont="1" applyFill="1" applyAlignment="1">
      <alignment horizontal="center" vertical="center"/>
    </xf>
    <xf numFmtId="166" fontId="46" fillId="9" borderId="0" xfId="0" applyNumberFormat="1" applyFont="1" applyFill="1" applyAlignment="1">
      <alignment horizontal="center" vertical="center"/>
    </xf>
    <xf numFmtId="166" fontId="47" fillId="6" borderId="0" xfId="0" applyNumberFormat="1" applyFont="1" applyFill="1" applyAlignment="1">
      <alignment horizontal="center" vertical="center"/>
    </xf>
    <xf numFmtId="0" fontId="53" fillId="6" borderId="0" xfId="0" applyFont="1" applyFill="1" applyAlignment="1">
      <alignment horizontal="center" vertical="center"/>
    </xf>
    <xf numFmtId="166" fontId="69" fillId="6" borderId="0" xfId="0" applyNumberFormat="1" applyFont="1" applyFill="1" applyAlignment="1">
      <alignment horizontal="center" vertical="center"/>
    </xf>
    <xf numFmtId="166" fontId="73" fillId="9" borderId="0" xfId="0" applyNumberFormat="1" applyFont="1" applyFill="1" applyAlignment="1">
      <alignment horizontal="center" vertical="center"/>
    </xf>
    <xf numFmtId="166" fontId="74" fillId="6" borderId="0" xfId="0" applyNumberFormat="1" applyFont="1" applyFill="1" applyAlignment="1">
      <alignment horizontal="center" vertical="center"/>
    </xf>
    <xf numFmtId="166" fontId="75" fillId="6" borderId="0" xfId="0" applyNumberFormat="1" applyFont="1" applyFill="1" applyAlignment="1">
      <alignment horizontal="center" vertical="center"/>
    </xf>
    <xf numFmtId="166" fontId="72" fillId="6" borderId="0" xfId="0" applyNumberFormat="1" applyFont="1" applyFill="1" applyAlignment="1">
      <alignment horizontal="center" vertical="center"/>
    </xf>
    <xf numFmtId="0" fontId="52" fillId="6" borderId="0" xfId="0" applyFont="1" applyFill="1"/>
    <xf numFmtId="0" fontId="66" fillId="6" borderId="0" xfId="0" applyFont="1" applyFill="1" applyAlignment="1">
      <alignment horizontal="center" vertical="center"/>
    </xf>
    <xf numFmtId="0" fontId="68" fillId="6" borderId="0" xfId="0" applyFont="1" applyFill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horizontal="center" vertical="center"/>
    </xf>
    <xf numFmtId="1" fontId="2" fillId="6" borderId="0" xfId="0" applyNumberFormat="1" applyFont="1" applyFill="1" applyAlignment="1">
      <alignment horizontal="center" vertical="center"/>
    </xf>
    <xf numFmtId="166" fontId="76" fillId="3" borderId="0" xfId="0" applyNumberFormat="1" applyFont="1" applyFill="1" applyAlignment="1">
      <alignment horizontal="center" vertical="center"/>
    </xf>
    <xf numFmtId="166" fontId="77" fillId="3" borderId="0" xfId="0" applyNumberFormat="1" applyFont="1" applyFill="1" applyAlignment="1">
      <alignment horizontal="center" vertical="center"/>
    </xf>
    <xf numFmtId="166" fontId="78" fillId="3" borderId="0" xfId="0" applyNumberFormat="1" applyFont="1" applyFill="1" applyAlignment="1">
      <alignment horizontal="center" vertical="center"/>
    </xf>
    <xf numFmtId="166" fontId="46" fillId="6" borderId="0" xfId="0" applyNumberFormat="1" applyFont="1" applyFill="1" applyAlignment="1">
      <alignment horizontal="center" vertical="center"/>
    </xf>
    <xf numFmtId="166" fontId="73" fillId="6" borderId="0" xfId="0" applyNumberFormat="1" applyFont="1" applyFill="1" applyAlignment="1">
      <alignment horizontal="center" vertical="center"/>
    </xf>
    <xf numFmtId="0" fontId="2" fillId="6" borderId="0" xfId="0" applyFont="1" applyFill="1"/>
    <xf numFmtId="0" fontId="43" fillId="6" borderId="0" xfId="0" applyFont="1" applyFill="1"/>
    <xf numFmtId="2" fontId="48" fillId="6" borderId="0" xfId="0" applyNumberFormat="1" applyFont="1" applyFill="1"/>
    <xf numFmtId="0" fontId="52" fillId="0" borderId="0" xfId="0" applyFont="1" applyFill="1"/>
    <xf numFmtId="0" fontId="54" fillId="0" borderId="0" xfId="0" applyFont="1" applyFill="1"/>
    <xf numFmtId="0" fontId="79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81" fillId="6" borderId="0" xfId="0" applyFont="1" applyFill="1" applyAlignment="1">
      <alignment horizontal="center" vertical="center"/>
    </xf>
    <xf numFmtId="166" fontId="62" fillId="8" borderId="0" xfId="0" applyNumberFormat="1" applyFont="1" applyFill="1" applyAlignment="1">
      <alignment horizontal="center" vertical="center"/>
    </xf>
    <xf numFmtId="166" fontId="82" fillId="8" borderId="0" xfId="0" applyNumberFormat="1" applyFont="1" applyFill="1" applyAlignment="1">
      <alignment horizontal="center" vertical="center"/>
    </xf>
    <xf numFmtId="0" fontId="70" fillId="6" borderId="0" xfId="0" applyFont="1" applyFill="1" applyAlignment="1">
      <alignment horizontal="center" vertical="center"/>
    </xf>
    <xf numFmtId="166" fontId="65" fillId="10" borderId="0" xfId="0" applyNumberFormat="1" applyFont="1" applyFill="1" applyAlignment="1">
      <alignment horizontal="center" vertical="center"/>
    </xf>
    <xf numFmtId="166" fontId="80" fillId="3" borderId="0" xfId="0" applyNumberFormat="1" applyFont="1" applyFill="1" applyAlignment="1">
      <alignment horizontal="center" vertical="center"/>
    </xf>
    <xf numFmtId="166" fontId="83" fillId="3" borderId="0" xfId="0" applyNumberFormat="1" applyFont="1" applyFill="1" applyAlignment="1">
      <alignment horizontal="center" vertical="center"/>
    </xf>
    <xf numFmtId="0" fontId="0" fillId="11" borderId="0" xfId="0" applyFill="1"/>
    <xf numFmtId="0" fontId="84" fillId="6" borderId="0" xfId="0" applyFont="1" applyFill="1" applyAlignment="1">
      <alignment horizontal="center" vertical="center"/>
    </xf>
    <xf numFmtId="0" fontId="0" fillId="12" borderId="0" xfId="0" applyFill="1"/>
    <xf numFmtId="0" fontId="52" fillId="12" borderId="0" xfId="0" applyFont="1" applyFill="1"/>
    <xf numFmtId="0" fontId="85" fillId="6" borderId="0" xfId="0" applyFont="1" applyFill="1"/>
    <xf numFmtId="0" fontId="0" fillId="13" borderId="0" xfId="0" applyFill="1"/>
    <xf numFmtId="0" fontId="52" fillId="13" borderId="0" xfId="0" applyFont="1" applyFill="1"/>
    <xf numFmtId="0" fontId="0" fillId="14" borderId="0" xfId="0" applyFill="1"/>
    <xf numFmtId="0" fontId="52" fillId="14" borderId="0" xfId="0" applyFont="1" applyFill="1"/>
    <xf numFmtId="0" fontId="86" fillId="6" borderId="0" xfId="0" applyFont="1" applyFill="1" applyAlignment="1">
      <alignment horizontal="center" vertical="center"/>
    </xf>
    <xf numFmtId="0" fontId="87" fillId="6" borderId="0" xfId="0" applyFont="1" applyFill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1" fillId="3" borderId="0" xfId="0" applyFont="1" applyFill="1" applyAlignment="1">
      <alignment horizontal="center"/>
    </xf>
    <xf numFmtId="0" fontId="51" fillId="3" borderId="0" xfId="0" applyFont="1" applyFill="1" applyAlignment="1">
      <alignment horizontal="center" vertical="center"/>
    </xf>
    <xf numFmtId="0" fontId="0" fillId="7" borderId="0" xfId="0" applyFill="1"/>
    <xf numFmtId="0" fontId="64" fillId="7" borderId="0" xfId="0" applyFont="1" applyFill="1"/>
    <xf numFmtId="0" fontId="88" fillId="7" borderId="0" xfId="0" applyFont="1" applyFill="1"/>
    <xf numFmtId="0" fontId="90" fillId="3" borderId="0" xfId="0" applyFont="1" applyFill="1" applyAlignment="1">
      <alignment horizontal="center" vertical="center"/>
    </xf>
    <xf numFmtId="0" fontId="90" fillId="3" borderId="0" xfId="0" applyFont="1" applyFill="1" applyAlignment="1">
      <alignment horizontal="center"/>
    </xf>
    <xf numFmtId="0" fontId="91" fillId="7" borderId="0" xfId="0" applyFont="1" applyFill="1"/>
    <xf numFmtId="0" fontId="2" fillId="15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9" fillId="7" borderId="0" xfId="0" applyFont="1" applyFill="1"/>
    <xf numFmtId="0" fontId="92" fillId="3" borderId="0" xfId="0" applyFont="1" applyFill="1" applyAlignment="1">
      <alignment horizontal="center" vertical="center"/>
    </xf>
    <xf numFmtId="0" fontId="92" fillId="3" borderId="0" xfId="0" applyFont="1" applyFill="1" applyAlignment="1">
      <alignment horizontal="center"/>
    </xf>
    <xf numFmtId="14" fontId="0" fillId="0" borderId="0" xfId="0" applyNumberFormat="1"/>
    <xf numFmtId="0" fontId="2" fillId="18" borderId="0" xfId="0" applyFont="1" applyFill="1" applyAlignment="1">
      <alignment horizontal="center" vertical="center"/>
    </xf>
    <xf numFmtId="0" fontId="54" fillId="7" borderId="0" xfId="0" applyFont="1" applyFill="1"/>
    <xf numFmtId="0" fontId="66" fillId="3" borderId="0" xfId="0" applyFont="1" applyFill="1" applyAlignment="1">
      <alignment horizontal="center"/>
    </xf>
    <xf numFmtId="0" fontId="66" fillId="3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/>
    </xf>
    <xf numFmtId="0" fontId="8" fillId="6" borderId="0" xfId="0" applyFont="1" applyFill="1"/>
    <xf numFmtId="0" fontId="30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right" vertical="center"/>
    </xf>
    <xf numFmtId="0" fontId="13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33" fillId="6" borderId="0" xfId="0" applyFont="1" applyFill="1" applyAlignment="1">
      <alignment horizontal="right"/>
    </xf>
    <xf numFmtId="164" fontId="33" fillId="6" borderId="0" xfId="1" applyNumberFormat="1" applyFont="1" applyFill="1" applyAlignment="1">
      <alignment vertical="center"/>
    </xf>
    <xf numFmtId="164" fontId="33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30" fillId="6" borderId="0" xfId="0" applyFont="1" applyFill="1" applyAlignment="1">
      <alignment vertical="center"/>
    </xf>
    <xf numFmtId="0" fontId="34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20" fontId="4" fillId="6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" fontId="12" fillId="6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166" fontId="61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right" vertical="center"/>
    </xf>
    <xf numFmtId="164" fontId="13" fillId="3" borderId="0" xfId="1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164" fontId="5" fillId="3" borderId="0" xfId="1" applyNumberFormat="1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164" fontId="23" fillId="3" borderId="0" xfId="1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165" fontId="12" fillId="6" borderId="0" xfId="0" applyNumberFormat="1" applyFont="1" applyFill="1" applyAlignment="1">
      <alignment horizontal="right" vertical="center"/>
    </xf>
    <xf numFmtId="166" fontId="15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25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66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36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44" fontId="8" fillId="0" borderId="0" xfId="2" applyFont="1"/>
    <xf numFmtId="0" fontId="8" fillId="0" borderId="0" xfId="2" applyNumberFormat="1" applyFont="1"/>
    <xf numFmtId="0" fontId="8" fillId="0" borderId="0" xfId="0" applyNumberFormat="1" applyFont="1" applyFill="1"/>
    <xf numFmtId="0" fontId="8" fillId="0" borderId="0" xfId="0" applyNumberFormat="1" applyFont="1" applyAlignment="1">
      <alignment horizontal="right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1" fontId="13" fillId="3" borderId="0" xfId="0" applyNumberFormat="1" applyFont="1" applyFill="1" applyAlignment="1">
      <alignment horizontal="right" vertical="center"/>
    </xf>
    <xf numFmtId="1" fontId="5" fillId="3" borderId="0" xfId="0" applyNumberFormat="1" applyFont="1" applyFill="1" applyAlignment="1">
      <alignment horizontal="right" vertical="center"/>
    </xf>
    <xf numFmtId="1" fontId="23" fillId="3" borderId="0" xfId="0" applyNumberFormat="1" applyFont="1" applyFill="1" applyAlignment="1">
      <alignment horizontal="right" vertical="center"/>
    </xf>
    <xf numFmtId="0" fontId="99" fillId="6" borderId="0" xfId="0" applyFont="1" applyFill="1" applyAlignment="1">
      <alignment horizontal="center" vertical="center"/>
    </xf>
    <xf numFmtId="0" fontId="100" fillId="3" borderId="0" xfId="0" applyFont="1" applyFill="1" applyAlignment="1">
      <alignment horizontal="center" vertical="center"/>
    </xf>
    <xf numFmtId="0" fontId="100" fillId="2" borderId="0" xfId="0" applyFont="1" applyFill="1" applyAlignment="1">
      <alignment horizontal="center" vertical="center"/>
    </xf>
    <xf numFmtId="0" fontId="100" fillId="6" borderId="0" xfId="0" applyFont="1" applyFill="1" applyAlignment="1">
      <alignment horizontal="center" vertical="center"/>
    </xf>
    <xf numFmtId="164" fontId="100" fillId="6" borderId="0" xfId="1" applyNumberFormat="1" applyFont="1" applyFill="1" applyAlignment="1">
      <alignment vertical="center"/>
    </xf>
    <xf numFmtId="0" fontId="99" fillId="2" borderId="0" xfId="0" applyFont="1" applyFill="1" applyAlignment="1">
      <alignment horizontal="center" vertical="center"/>
    </xf>
    <xf numFmtId="0" fontId="100" fillId="0" borderId="0" xfId="0" applyFont="1"/>
    <xf numFmtId="0" fontId="102" fillId="0" borderId="0" xfId="0" applyFont="1" applyFill="1" applyAlignment="1">
      <alignment horizontal="center" vertical="center"/>
    </xf>
    <xf numFmtId="0" fontId="100" fillId="0" borderId="0" xfId="0" applyFont="1" applyFill="1" applyAlignment="1">
      <alignment horizontal="center" vertical="center"/>
    </xf>
    <xf numFmtId="0" fontId="100" fillId="0" borderId="0" xfId="0" applyFont="1" applyFill="1"/>
    <xf numFmtId="0" fontId="99" fillId="0" borderId="0" xfId="0" applyFont="1" applyFill="1" applyAlignment="1">
      <alignment horizontal="center" vertical="center"/>
    </xf>
    <xf numFmtId="0" fontId="101" fillId="0" borderId="0" xfId="0" applyFont="1" applyFill="1" applyAlignment="1">
      <alignment horizontal="center"/>
    </xf>
    <xf numFmtId="0" fontId="101" fillId="0" borderId="0" xfId="0" applyFont="1" applyAlignment="1">
      <alignment horizontal="center"/>
    </xf>
    <xf numFmtId="0" fontId="101" fillId="3" borderId="0" xfId="0" applyFont="1" applyFill="1" applyAlignment="1">
      <alignment horizontal="center" vertical="center"/>
    </xf>
    <xf numFmtId="0" fontId="101" fillId="2" borderId="0" xfId="0" applyFont="1" applyFill="1" applyAlignment="1">
      <alignment horizontal="center" vertical="center"/>
    </xf>
    <xf numFmtId="0" fontId="101" fillId="0" borderId="0" xfId="0" applyFont="1" applyFill="1" applyAlignment="1">
      <alignment horizontal="center" vertical="center"/>
    </xf>
    <xf numFmtId="0" fontId="100" fillId="0" borderId="0" xfId="0" applyFont="1" applyFill="1" applyAlignment="1">
      <alignment vertical="center"/>
    </xf>
    <xf numFmtId="0" fontId="101" fillId="0" borderId="0" xfId="0" applyFont="1" applyAlignment="1">
      <alignment horizontal="center" vertical="center"/>
    </xf>
    <xf numFmtId="0" fontId="101" fillId="3" borderId="0" xfId="0" applyFont="1" applyFill="1" applyAlignment="1">
      <alignment horizontal="right" vertical="center"/>
    </xf>
    <xf numFmtId="0" fontId="100" fillId="3" borderId="0" xfId="0" applyFont="1" applyFill="1" applyAlignment="1">
      <alignment horizontal="right" vertical="center"/>
    </xf>
    <xf numFmtId="164" fontId="100" fillId="3" borderId="0" xfId="1" applyNumberFormat="1" applyFont="1" applyFill="1" applyAlignment="1">
      <alignment horizontal="right" vertical="center"/>
    </xf>
    <xf numFmtId="1" fontId="100" fillId="3" borderId="0" xfId="0" applyNumberFormat="1" applyFont="1" applyFill="1" applyAlignment="1">
      <alignment horizontal="right" vertical="center"/>
    </xf>
    <xf numFmtId="0" fontId="13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11" fillId="19" borderId="0" xfId="0" applyFont="1" applyFill="1" applyAlignment="1">
      <alignment horizontal="center" vertical="center"/>
    </xf>
    <xf numFmtId="0" fontId="14" fillId="19" borderId="0" xfId="0" applyFont="1" applyFill="1" applyAlignment="1">
      <alignment horizontal="center" vertical="center"/>
    </xf>
    <xf numFmtId="1" fontId="12" fillId="6" borderId="0" xfId="0" applyNumberFormat="1" applyFont="1" applyFill="1" applyAlignment="1">
      <alignment horizontal="right" vertical="center"/>
    </xf>
    <xf numFmtId="165" fontId="6" fillId="6" borderId="0" xfId="0" applyNumberFormat="1" applyFont="1" applyFill="1" applyAlignment="1">
      <alignment vertical="center"/>
    </xf>
    <xf numFmtId="165" fontId="97" fillId="6" borderId="0" xfId="0" applyNumberFormat="1" applyFont="1" applyFill="1" applyAlignment="1">
      <alignment horizontal="right" vertical="center"/>
    </xf>
    <xf numFmtId="1" fontId="98" fillId="6" borderId="0" xfId="0" applyNumberFormat="1" applyFont="1" applyFill="1" applyAlignment="1">
      <alignment horizontal="right" vertical="center"/>
    </xf>
    <xf numFmtId="165" fontId="98" fillId="6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60" fillId="0" borderId="0" xfId="0" applyFont="1" applyFill="1" applyAlignment="1">
      <alignment horizontal="left" vertical="center"/>
    </xf>
    <xf numFmtId="0" fontId="93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/>
    </xf>
    <xf numFmtId="0" fontId="40" fillId="0" borderId="0" xfId="0" applyFont="1" applyFill="1" applyAlignment="1">
      <alignment horizontal="left" vertical="center"/>
    </xf>
    <xf numFmtId="166" fontId="13" fillId="3" borderId="0" xfId="0" applyNumberFormat="1" applyFont="1" applyFill="1" applyAlignment="1">
      <alignment horizontal="center" vertical="center"/>
    </xf>
    <xf numFmtId="166" fontId="5" fillId="3" borderId="0" xfId="0" applyNumberFormat="1" applyFont="1" applyFill="1" applyAlignment="1">
      <alignment horizontal="center" vertical="center"/>
    </xf>
    <xf numFmtId="166" fontId="23" fillId="3" borderId="0" xfId="0" applyNumberFormat="1" applyFont="1" applyFill="1" applyAlignment="1">
      <alignment horizontal="center" vertical="center"/>
    </xf>
    <xf numFmtId="166" fontId="100" fillId="3" borderId="0" xfId="0" quotePrefix="1" applyNumberFormat="1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20" fontId="60" fillId="0" borderId="0" xfId="0" applyNumberFormat="1" applyFont="1" applyAlignment="1">
      <alignment horizontal="center"/>
    </xf>
    <xf numFmtId="20" fontId="39" fillId="0" borderId="0" xfId="0" applyNumberFormat="1" applyFont="1" applyAlignment="1">
      <alignment horizontal="center"/>
    </xf>
    <xf numFmtId="0" fontId="36" fillId="6" borderId="0" xfId="0" applyFont="1" applyFill="1" applyAlignment="1">
      <alignment horizontal="center" vertical="center"/>
    </xf>
    <xf numFmtId="20" fontId="4" fillId="6" borderId="0" xfId="0" applyNumberFormat="1" applyFont="1" applyFill="1" applyAlignment="1">
      <alignment horizontal="right" vertical="center"/>
    </xf>
    <xf numFmtId="0" fontId="104" fillId="2" borderId="0" xfId="0" applyFont="1" applyFill="1" applyAlignment="1">
      <alignment horizontal="center"/>
    </xf>
    <xf numFmtId="0" fontId="0" fillId="0" borderId="0" xfId="0" applyFill="1" applyBorder="1"/>
    <xf numFmtId="0" fontId="62" fillId="0" borderId="0" xfId="0" applyFont="1" applyFill="1" applyAlignment="1">
      <alignment horizontal="center" vertical="center"/>
    </xf>
    <xf numFmtId="20" fontId="60" fillId="0" borderId="0" xfId="0" applyNumberFormat="1" applyFont="1" applyFill="1" applyAlignment="1">
      <alignment horizontal="center"/>
    </xf>
    <xf numFmtId="20" fontId="40" fillId="0" borderId="0" xfId="0" applyNumberFormat="1" applyFont="1" applyFill="1" applyAlignment="1">
      <alignment horizontal="left" vertical="center"/>
    </xf>
    <xf numFmtId="20" fontId="63" fillId="0" borderId="0" xfId="0" applyNumberFormat="1" applyFont="1" applyFill="1" applyAlignment="1">
      <alignment horizontal="center"/>
    </xf>
    <xf numFmtId="0" fontId="40" fillId="0" borderId="0" xfId="0" applyNumberFormat="1" applyFont="1" applyFill="1" applyAlignment="1">
      <alignment horizontal="left" vertical="center"/>
    </xf>
    <xf numFmtId="0" fontId="63" fillId="0" borderId="0" xfId="0" applyNumberFormat="1" applyFont="1" applyFill="1" applyAlignment="1">
      <alignment horizontal="center"/>
    </xf>
    <xf numFmtId="0" fontId="39" fillId="0" borderId="0" xfId="0" applyFont="1" applyFill="1" applyAlignment="1">
      <alignment horizontal="left" vertical="center"/>
    </xf>
    <xf numFmtId="20" fontId="39" fillId="0" borderId="0" xfId="0" applyNumberFormat="1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103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center" vertical="center"/>
    </xf>
    <xf numFmtId="0" fontId="9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4" fillId="0" borderId="0" xfId="0" applyFont="1" applyFill="1" applyBorder="1" applyAlignment="1">
      <alignment horizontal="left" vertical="center"/>
    </xf>
    <xf numFmtId="0" fontId="0" fillId="0" borderId="0" xfId="0" applyBorder="1"/>
    <xf numFmtId="0" fontId="39" fillId="0" borderId="0" xfId="0" applyFont="1" applyFill="1" applyBorder="1" applyAlignment="1">
      <alignment horizontal="left" vertical="center"/>
    </xf>
    <xf numFmtId="20" fontId="39" fillId="0" borderId="0" xfId="0" applyNumberFormat="1" applyFont="1" applyFill="1" applyBorder="1" applyAlignment="1">
      <alignment horizontal="center"/>
    </xf>
    <xf numFmtId="0" fontId="95" fillId="7" borderId="0" xfId="0" applyFont="1" applyFill="1"/>
    <xf numFmtId="0" fontId="95" fillId="0" borderId="0" xfId="0" applyFont="1" applyFill="1" applyBorder="1"/>
    <xf numFmtId="0" fontId="95" fillId="0" borderId="0" xfId="0" applyFont="1" applyFill="1" applyAlignment="1">
      <alignment horizontal="left" vertical="center"/>
    </xf>
    <xf numFmtId="0" fontId="105" fillId="0" borderId="0" xfId="0" applyFont="1" applyFill="1" applyAlignment="1">
      <alignment horizontal="left" vertical="center"/>
    </xf>
    <xf numFmtId="0" fontId="40" fillId="7" borderId="0" xfId="0" applyFont="1" applyFill="1"/>
    <xf numFmtId="0" fontId="63" fillId="0" borderId="0" xfId="0" applyFont="1" applyFill="1" applyAlignment="1">
      <alignment horizontal="center" vertical="center"/>
    </xf>
    <xf numFmtId="0" fontId="103" fillId="7" borderId="0" xfId="0" applyFont="1" applyFill="1" applyAlignment="1">
      <alignment horizontal="left" vertical="center"/>
    </xf>
    <xf numFmtId="0" fontId="40" fillId="7" borderId="0" xfId="0" applyFont="1" applyFill="1" applyAlignment="1">
      <alignment horizontal="left" vertical="center"/>
    </xf>
    <xf numFmtId="0" fontId="63" fillId="7" borderId="0" xfId="0" applyFont="1" applyFill="1" applyAlignment="1">
      <alignment horizontal="center" vertical="center"/>
    </xf>
    <xf numFmtId="0" fontId="103" fillId="7" borderId="0" xfId="0" applyFont="1" applyFill="1"/>
    <xf numFmtId="20" fontId="60" fillId="0" borderId="0" xfId="0" applyNumberFormat="1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Border="1"/>
    <xf numFmtId="0" fontId="106" fillId="7" borderId="0" xfId="0" applyFont="1" applyFill="1"/>
    <xf numFmtId="20" fontId="39" fillId="0" borderId="0" xfId="0" applyNumberFormat="1" applyFont="1" applyFill="1" applyBorder="1" applyAlignment="1">
      <alignment horizontal="center" vertical="center"/>
    </xf>
    <xf numFmtId="0" fontId="106" fillId="0" borderId="0" xfId="0" applyFont="1" applyFill="1" applyBorder="1"/>
    <xf numFmtId="0" fontId="106" fillId="7" borderId="0" xfId="0" applyFont="1" applyFill="1" applyAlignment="1">
      <alignment horizontal="left" vertical="center"/>
    </xf>
    <xf numFmtId="0" fontId="39" fillId="7" borderId="0" xfId="0" applyFont="1" applyFill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0" applyNumberFormat="1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1" fontId="108" fillId="0" borderId="0" xfId="0" applyNumberFormat="1" applyFont="1" applyAlignment="1">
      <alignment horizontal="center" vertical="center"/>
    </xf>
    <xf numFmtId="0" fontId="4" fillId="6" borderId="0" xfId="0" applyFont="1" applyFill="1" applyAlignment="1">
      <alignment horizontal="center" vertical="top"/>
    </xf>
    <xf numFmtId="1" fontId="17" fillId="6" borderId="0" xfId="0" applyNumberFormat="1" applyFont="1" applyFill="1" applyAlignment="1">
      <alignment horizontal="center" vertical="center"/>
    </xf>
    <xf numFmtId="1" fontId="4" fillId="6" borderId="0" xfId="0" applyNumberFormat="1" applyFont="1" applyFill="1" applyAlignment="1">
      <alignment horizontal="center" vertical="top"/>
    </xf>
    <xf numFmtId="0" fontId="58" fillId="2" borderId="0" xfId="0" applyFont="1" applyFill="1" applyAlignment="1">
      <alignment horizontal="center"/>
    </xf>
    <xf numFmtId="0" fontId="109" fillId="2" borderId="0" xfId="0" applyFont="1" applyFill="1" applyAlignment="1">
      <alignment horizontal="center"/>
    </xf>
    <xf numFmtId="2" fontId="110" fillId="3" borderId="0" xfId="0" applyNumberFormat="1" applyFont="1" applyFill="1"/>
    <xf numFmtId="0" fontId="110" fillId="3" borderId="0" xfId="0" applyFont="1" applyFill="1"/>
    <xf numFmtId="1" fontId="13" fillId="3" borderId="0" xfId="0" applyNumberFormat="1" applyFont="1" applyFill="1" applyAlignment="1">
      <alignment horizontal="center" vertical="center"/>
    </xf>
    <xf numFmtId="2" fontId="59" fillId="3" borderId="0" xfId="0" applyNumberFormat="1" applyFont="1" applyFill="1"/>
    <xf numFmtId="0" fontId="59" fillId="3" borderId="0" xfId="0" applyFont="1" applyFill="1"/>
    <xf numFmtId="1" fontId="5" fillId="3" borderId="0" xfId="0" applyNumberFormat="1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0" fontId="111" fillId="6" borderId="0" xfId="0" applyFont="1" applyFill="1" applyAlignment="1">
      <alignment horizontal="center" vertical="top"/>
    </xf>
    <xf numFmtId="0" fontId="35" fillId="6" borderId="0" xfId="0" applyFont="1" applyFill="1" applyAlignment="1">
      <alignment horizontal="center" vertical="center"/>
    </xf>
    <xf numFmtId="0" fontId="112" fillId="2" borderId="0" xfId="0" applyFont="1" applyFill="1" applyAlignment="1">
      <alignment horizontal="center"/>
    </xf>
    <xf numFmtId="2" fontId="114" fillId="3" borderId="0" xfId="0" applyNumberFormat="1" applyFont="1" applyFill="1"/>
    <xf numFmtId="0" fontId="114" fillId="3" borderId="0" xfId="0" applyFont="1" applyFill="1"/>
    <xf numFmtId="1" fontId="96" fillId="3" borderId="0" xfId="0" applyNumberFormat="1" applyFont="1" applyFill="1" applyAlignment="1">
      <alignment horizontal="center" vertical="center"/>
    </xf>
    <xf numFmtId="0" fontId="114" fillId="2" borderId="0" xfId="0" applyFont="1" applyFill="1" applyAlignment="1">
      <alignment horizontal="center"/>
    </xf>
    <xf numFmtId="1" fontId="110" fillId="3" borderId="0" xfId="0" applyNumberFormat="1" applyFont="1" applyFill="1" applyAlignment="1">
      <alignment horizontal="center" vertical="center"/>
    </xf>
    <xf numFmtId="0" fontId="110" fillId="3" borderId="0" xfId="0" applyFont="1" applyFill="1" applyAlignment="1">
      <alignment horizontal="center" vertical="center"/>
    </xf>
    <xf numFmtId="1" fontId="59" fillId="3" borderId="0" xfId="0" applyNumberFormat="1" applyFont="1" applyFill="1" applyAlignment="1">
      <alignment horizontal="center" vertical="center"/>
    </xf>
    <xf numFmtId="0" fontId="59" fillId="3" borderId="0" xfId="0" applyFont="1" applyFill="1" applyAlignment="1">
      <alignment horizontal="center" vertical="center"/>
    </xf>
    <xf numFmtId="1" fontId="113" fillId="3" borderId="0" xfId="0" applyNumberFormat="1" applyFont="1" applyFill="1" applyAlignment="1">
      <alignment horizontal="center" vertical="center"/>
    </xf>
    <xf numFmtId="0" fontId="113" fillId="3" borderId="0" xfId="0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1" fontId="115" fillId="6" borderId="0" xfId="0" applyNumberFormat="1" applyFont="1" applyFill="1" applyAlignment="1">
      <alignment horizontal="center" vertical="center"/>
    </xf>
    <xf numFmtId="0" fontId="15" fillId="6" borderId="0" xfId="0" applyFont="1" applyFill="1" applyAlignment="1">
      <alignment horizontal="right" vertical="center"/>
    </xf>
    <xf numFmtId="0" fontId="15" fillId="6" borderId="0" xfId="0" applyFont="1" applyFill="1" applyAlignment="1">
      <alignment horizontal="right"/>
    </xf>
    <xf numFmtId="2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6" borderId="0" xfId="0" applyFont="1" applyFill="1" applyAlignment="1">
      <alignment horizontal="right" vertical="center"/>
    </xf>
    <xf numFmtId="0" fontId="116" fillId="2" borderId="0" xfId="0" applyFont="1" applyFill="1" applyAlignment="1">
      <alignment horizontal="center" vertical="center"/>
    </xf>
    <xf numFmtId="1" fontId="116" fillId="2" borderId="0" xfId="0" applyNumberFormat="1" applyFont="1" applyFill="1" applyAlignment="1">
      <alignment horizontal="center" vertical="center"/>
    </xf>
    <xf numFmtId="0" fontId="117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51" fillId="0" borderId="0" xfId="0" applyFont="1"/>
    <xf numFmtId="0" fontId="6" fillId="2" borderId="0" xfId="0" applyFont="1" applyFill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343434"/>
      <color rgb="FF476CA3"/>
      <color rgb="FF345078"/>
      <color rgb="FF3F526D"/>
      <color rgb="FF214200"/>
      <color rgb="FF313F55"/>
      <color rgb="FF563030"/>
      <color rgb="FF5A5534"/>
      <color rgb="FF395535"/>
      <color rgb="FF21291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workbookViewId="0">
      <selection activeCell="I26" sqref="I26"/>
    </sheetView>
  </sheetViews>
  <sheetFormatPr defaultRowHeight="15"/>
  <cols>
    <col min="1" max="1" width="2.7109375" customWidth="1"/>
    <col min="2" max="8" width="8.7109375" customWidth="1"/>
    <col min="9" max="9" width="2.7109375" customWidth="1"/>
    <col min="10" max="16" width="8.7109375" customWidth="1"/>
    <col min="17" max="17" width="2.7109375" customWidth="1"/>
    <col min="18" max="24" width="8.7109375" customWidth="1"/>
    <col min="25" max="25" width="2.7109375" customWidth="1"/>
  </cols>
  <sheetData>
    <row r="1" spans="1:25" ht="12" customHeight="1">
      <c r="A1" s="111"/>
      <c r="B1" s="111"/>
      <c r="C1" s="111"/>
      <c r="D1" s="111"/>
      <c r="E1" s="112" t="s">
        <v>32</v>
      </c>
      <c r="F1" s="111"/>
      <c r="G1" s="111"/>
      <c r="H1" s="111"/>
      <c r="I1" s="111"/>
      <c r="J1" s="113"/>
      <c r="K1" s="113"/>
      <c r="L1" s="113"/>
      <c r="M1" s="112" t="s">
        <v>33</v>
      </c>
      <c r="N1" s="113"/>
      <c r="O1" s="113"/>
      <c r="P1" s="113"/>
      <c r="Q1" s="111"/>
      <c r="R1" s="113"/>
      <c r="S1" s="113"/>
      <c r="T1" s="113"/>
      <c r="U1" s="112" t="s">
        <v>34</v>
      </c>
      <c r="V1" s="113"/>
      <c r="W1" s="114"/>
      <c r="X1" s="114"/>
      <c r="Y1" s="111"/>
    </row>
    <row r="2" spans="1:25" ht="12" customHeight="1">
      <c r="A2" s="111"/>
      <c r="B2" s="115" t="s">
        <v>35</v>
      </c>
      <c r="C2" s="115" t="s">
        <v>36</v>
      </c>
      <c r="D2" s="115" t="s">
        <v>37</v>
      </c>
      <c r="E2" s="115" t="s">
        <v>38</v>
      </c>
      <c r="F2" s="115" t="s">
        <v>39</v>
      </c>
      <c r="G2" s="116" t="s">
        <v>40</v>
      </c>
      <c r="H2" s="116" t="s">
        <v>41</v>
      </c>
      <c r="I2" s="111"/>
      <c r="J2" s="117" t="s">
        <v>35</v>
      </c>
      <c r="K2" s="117" t="s">
        <v>36</v>
      </c>
      <c r="L2" s="117" t="s">
        <v>37</v>
      </c>
      <c r="M2" s="117" t="s">
        <v>38</v>
      </c>
      <c r="N2" s="117" t="s">
        <v>39</v>
      </c>
      <c r="O2" s="118" t="s">
        <v>40</v>
      </c>
      <c r="P2" s="118" t="s">
        <v>41</v>
      </c>
      <c r="Q2" s="111"/>
      <c r="R2" s="117" t="s">
        <v>35</v>
      </c>
      <c r="S2" s="117" t="s">
        <v>36</v>
      </c>
      <c r="T2" s="117" t="s">
        <v>37</v>
      </c>
      <c r="U2" s="117" t="s">
        <v>38</v>
      </c>
      <c r="V2" s="117" t="s">
        <v>39</v>
      </c>
      <c r="W2" s="118" t="s">
        <v>40</v>
      </c>
      <c r="X2" s="118" t="s">
        <v>41</v>
      </c>
      <c r="Y2" s="111"/>
    </row>
    <row r="3" spans="1:25" ht="15" customHeight="1">
      <c r="A3" s="123"/>
      <c r="B3" s="119" t="s">
        <v>42</v>
      </c>
      <c r="C3" s="119" t="s">
        <v>42</v>
      </c>
      <c r="D3" s="119" t="s">
        <v>42</v>
      </c>
      <c r="E3" s="119" t="s">
        <v>42</v>
      </c>
      <c r="F3" s="119">
        <v>1</v>
      </c>
      <c r="G3" s="120">
        <v>2</v>
      </c>
      <c r="H3" s="120">
        <v>3</v>
      </c>
      <c r="I3" s="111" t="s">
        <v>42</v>
      </c>
      <c r="J3" s="102">
        <v>1</v>
      </c>
      <c r="K3" s="102">
        <v>2</v>
      </c>
      <c r="L3" s="102">
        <v>3</v>
      </c>
      <c r="M3" s="102">
        <v>4</v>
      </c>
      <c r="N3" s="102">
        <v>5</v>
      </c>
      <c r="O3" s="120">
        <v>6</v>
      </c>
      <c r="P3" s="120">
        <v>7</v>
      </c>
      <c r="Q3" s="111"/>
      <c r="R3" s="102">
        <v>1</v>
      </c>
      <c r="S3" s="102">
        <v>2</v>
      </c>
      <c r="T3" s="102">
        <v>3</v>
      </c>
      <c r="U3" s="102">
        <v>4</v>
      </c>
      <c r="V3" s="102">
        <v>5</v>
      </c>
      <c r="W3" s="120">
        <v>6</v>
      </c>
      <c r="X3" s="120">
        <v>7</v>
      </c>
      <c r="Y3" s="111"/>
    </row>
    <row r="4" spans="1:25">
      <c r="A4" s="111"/>
      <c r="B4" s="119">
        <v>4</v>
      </c>
      <c r="C4" s="119">
        <v>5</v>
      </c>
      <c r="D4" s="119">
        <v>6</v>
      </c>
      <c r="E4" s="119">
        <v>7</v>
      </c>
      <c r="F4" s="119">
        <v>8</v>
      </c>
      <c r="G4" s="120">
        <v>9</v>
      </c>
      <c r="H4" s="120">
        <v>10</v>
      </c>
      <c r="I4" s="111"/>
      <c r="J4" s="102">
        <v>8</v>
      </c>
      <c r="K4" s="102">
        <v>9</v>
      </c>
      <c r="L4" s="102">
        <v>10</v>
      </c>
      <c r="M4" s="102">
        <v>11</v>
      </c>
      <c r="N4" s="102">
        <v>12</v>
      </c>
      <c r="O4" s="120">
        <v>13</v>
      </c>
      <c r="P4" s="120">
        <v>14</v>
      </c>
      <c r="Q4" s="111"/>
      <c r="R4" s="102">
        <v>8</v>
      </c>
      <c r="S4" s="102">
        <v>9</v>
      </c>
      <c r="T4" s="102">
        <v>10</v>
      </c>
      <c r="U4" s="102">
        <v>11</v>
      </c>
      <c r="V4" s="102">
        <v>12</v>
      </c>
      <c r="W4" s="120">
        <v>13</v>
      </c>
      <c r="X4" s="120">
        <v>14</v>
      </c>
      <c r="Y4" s="111"/>
    </row>
    <row r="5" spans="1:25">
      <c r="A5" s="111"/>
      <c r="B5" s="119">
        <v>11</v>
      </c>
      <c r="C5" s="119">
        <v>12</v>
      </c>
      <c r="D5" s="119">
        <v>13</v>
      </c>
      <c r="E5" s="119">
        <v>14</v>
      </c>
      <c r="F5" s="119">
        <v>15</v>
      </c>
      <c r="G5" s="120">
        <v>16</v>
      </c>
      <c r="H5" s="120">
        <v>17</v>
      </c>
      <c r="I5" s="111"/>
      <c r="J5" s="102">
        <v>15</v>
      </c>
      <c r="K5" s="102">
        <v>16</v>
      </c>
      <c r="L5" s="102">
        <v>17</v>
      </c>
      <c r="M5" s="102">
        <v>18</v>
      </c>
      <c r="N5" s="102">
        <v>19</v>
      </c>
      <c r="O5" s="120">
        <v>20</v>
      </c>
      <c r="P5" s="120">
        <v>21</v>
      </c>
      <c r="Q5" s="111"/>
      <c r="R5" s="102">
        <v>15</v>
      </c>
      <c r="S5" s="102">
        <v>16</v>
      </c>
      <c r="T5" s="102">
        <v>17</v>
      </c>
      <c r="U5" s="102">
        <v>18</v>
      </c>
      <c r="V5" s="102">
        <v>19</v>
      </c>
      <c r="W5" s="120">
        <v>20</v>
      </c>
      <c r="X5" s="120">
        <v>21</v>
      </c>
      <c r="Y5" s="111"/>
    </row>
    <row r="6" spans="1:25">
      <c r="A6" s="111"/>
      <c r="B6" s="119">
        <v>18</v>
      </c>
      <c r="C6" s="119">
        <v>19</v>
      </c>
      <c r="D6" s="119">
        <v>20</v>
      </c>
      <c r="E6" s="119">
        <v>21</v>
      </c>
      <c r="F6" s="119">
        <v>22</v>
      </c>
      <c r="G6" s="120">
        <v>23</v>
      </c>
      <c r="H6" s="120">
        <v>24</v>
      </c>
      <c r="I6" s="111"/>
      <c r="J6" s="102">
        <v>22</v>
      </c>
      <c r="K6" s="102">
        <v>23</v>
      </c>
      <c r="L6" s="102">
        <v>24</v>
      </c>
      <c r="M6" s="102">
        <v>25</v>
      </c>
      <c r="N6" s="102">
        <v>26</v>
      </c>
      <c r="O6" s="120">
        <v>27</v>
      </c>
      <c r="P6" s="120">
        <v>28</v>
      </c>
      <c r="Q6" s="111"/>
      <c r="R6" s="102">
        <v>22</v>
      </c>
      <c r="S6" s="102">
        <v>23</v>
      </c>
      <c r="T6" s="102">
        <v>24</v>
      </c>
      <c r="U6" s="102">
        <v>25</v>
      </c>
      <c r="V6" s="102">
        <v>26</v>
      </c>
      <c r="W6" s="120">
        <v>27</v>
      </c>
      <c r="X6" s="120">
        <v>28</v>
      </c>
      <c r="Y6" s="111"/>
    </row>
    <row r="7" spans="1:25">
      <c r="A7" s="111"/>
      <c r="B7" s="119">
        <v>25</v>
      </c>
      <c r="C7" s="119">
        <v>26</v>
      </c>
      <c r="D7" s="119">
        <v>27</v>
      </c>
      <c r="E7" s="119">
        <v>28</v>
      </c>
      <c r="F7" s="119">
        <v>29</v>
      </c>
      <c r="G7" s="120">
        <v>30</v>
      </c>
      <c r="H7" s="120">
        <v>31</v>
      </c>
      <c r="I7" s="111"/>
      <c r="J7" s="102"/>
      <c r="K7" s="102"/>
      <c r="L7" s="102"/>
      <c r="M7" s="102"/>
      <c r="N7" s="102"/>
      <c r="O7" s="120"/>
      <c r="P7" s="120"/>
      <c r="Q7" s="111"/>
      <c r="R7" s="102">
        <v>29</v>
      </c>
      <c r="S7" s="102">
        <v>30</v>
      </c>
      <c r="T7" s="102">
        <v>31</v>
      </c>
      <c r="U7" s="102" t="s">
        <v>42</v>
      </c>
      <c r="V7" s="102" t="s">
        <v>42</v>
      </c>
      <c r="W7" s="120" t="s">
        <v>42</v>
      </c>
      <c r="X7" s="120"/>
      <c r="Y7" s="111"/>
    </row>
    <row r="8" spans="1:25">
      <c r="A8" s="111"/>
      <c r="B8" s="119"/>
      <c r="C8" s="119"/>
      <c r="D8" s="119"/>
      <c r="E8" s="119"/>
      <c r="F8" s="119"/>
      <c r="G8" s="120"/>
      <c r="H8" s="120"/>
      <c r="I8" s="111"/>
      <c r="J8" s="102"/>
      <c r="K8" s="102" t="s">
        <v>42</v>
      </c>
      <c r="L8" s="102" t="s">
        <v>42</v>
      </c>
      <c r="M8" s="102" t="s">
        <v>42</v>
      </c>
      <c r="N8" s="102" t="s">
        <v>42</v>
      </c>
      <c r="O8" s="120" t="s">
        <v>42</v>
      </c>
      <c r="P8" s="120"/>
      <c r="Q8" s="111"/>
      <c r="R8" s="102"/>
      <c r="S8" s="102"/>
      <c r="T8" s="102"/>
      <c r="U8" s="102"/>
      <c r="V8" s="102"/>
      <c r="W8" s="120"/>
      <c r="X8" s="120"/>
      <c r="Y8" s="111"/>
    </row>
    <row r="9" spans="1:25" ht="12" customHeight="1">
      <c r="A9" s="111"/>
      <c r="B9" s="113"/>
      <c r="C9" s="113"/>
      <c r="D9" s="113"/>
      <c r="E9" s="112" t="s">
        <v>43</v>
      </c>
      <c r="F9" s="113"/>
      <c r="G9" s="114"/>
      <c r="H9" s="114"/>
      <c r="I9" s="111"/>
      <c r="J9" s="113"/>
      <c r="K9" s="113"/>
      <c r="L9" s="113"/>
      <c r="M9" s="112" t="s">
        <v>44</v>
      </c>
      <c r="N9" s="113"/>
      <c r="O9" s="114"/>
      <c r="P9" s="114"/>
      <c r="Q9" s="111"/>
      <c r="R9" s="113"/>
      <c r="S9" s="113"/>
      <c r="T9" s="113"/>
      <c r="U9" s="112" t="s">
        <v>45</v>
      </c>
      <c r="V9" s="113"/>
      <c r="W9" s="114"/>
      <c r="X9" s="114"/>
      <c r="Y9" s="111"/>
    </row>
    <row r="10" spans="1:25" ht="12" customHeight="1">
      <c r="A10" s="111"/>
      <c r="B10" s="117" t="s">
        <v>35</v>
      </c>
      <c r="C10" s="117" t="s">
        <v>36</v>
      </c>
      <c r="D10" s="117" t="s">
        <v>37</v>
      </c>
      <c r="E10" s="117" t="s">
        <v>38</v>
      </c>
      <c r="F10" s="117" t="s">
        <v>39</v>
      </c>
      <c r="G10" s="118" t="s">
        <v>40</v>
      </c>
      <c r="H10" s="118" t="s">
        <v>41</v>
      </c>
      <c r="I10" s="111"/>
      <c r="J10" s="117" t="s">
        <v>35</v>
      </c>
      <c r="K10" s="117" t="s">
        <v>36</v>
      </c>
      <c r="L10" s="117" t="s">
        <v>37</v>
      </c>
      <c r="M10" s="117" t="s">
        <v>38</v>
      </c>
      <c r="N10" s="117" t="s">
        <v>39</v>
      </c>
      <c r="O10" s="118" t="s">
        <v>40</v>
      </c>
      <c r="P10" s="118" t="s">
        <v>41</v>
      </c>
      <c r="Q10" s="111"/>
      <c r="R10" s="117" t="s">
        <v>35</v>
      </c>
      <c r="S10" s="117" t="s">
        <v>36</v>
      </c>
      <c r="T10" s="117" t="s">
        <v>37</v>
      </c>
      <c r="U10" s="117" t="s">
        <v>38</v>
      </c>
      <c r="V10" s="117" t="s">
        <v>39</v>
      </c>
      <c r="W10" s="118" t="s">
        <v>40</v>
      </c>
      <c r="X10" s="118" t="s">
        <v>41</v>
      </c>
      <c r="Y10" s="111"/>
    </row>
    <row r="11" spans="1:25">
      <c r="A11" s="111" t="s">
        <v>42</v>
      </c>
      <c r="B11" s="102" t="s">
        <v>42</v>
      </c>
      <c r="C11" s="102" t="s">
        <v>42</v>
      </c>
      <c r="D11" s="102" t="s">
        <v>42</v>
      </c>
      <c r="E11" s="102">
        <v>1</v>
      </c>
      <c r="F11" s="102">
        <v>2</v>
      </c>
      <c r="G11" s="120">
        <v>3</v>
      </c>
      <c r="H11" s="120">
        <v>4</v>
      </c>
      <c r="I11" s="111"/>
      <c r="J11" s="102" t="s">
        <v>42</v>
      </c>
      <c r="K11" s="102" t="s">
        <v>42</v>
      </c>
      <c r="L11" s="102" t="s">
        <v>42</v>
      </c>
      <c r="M11" s="102" t="s">
        <v>42</v>
      </c>
      <c r="N11" s="102" t="s">
        <v>42</v>
      </c>
      <c r="O11" s="120">
        <v>1</v>
      </c>
      <c r="P11" s="120">
        <v>2</v>
      </c>
      <c r="Q11" s="111"/>
      <c r="R11" s="102" t="s">
        <v>42</v>
      </c>
      <c r="S11" s="102">
        <v>1</v>
      </c>
      <c r="T11" s="102">
        <v>2</v>
      </c>
      <c r="U11" s="102">
        <v>3</v>
      </c>
      <c r="V11" s="102">
        <v>4</v>
      </c>
      <c r="W11" s="120">
        <v>5</v>
      </c>
      <c r="X11" s="120">
        <v>6</v>
      </c>
      <c r="Y11" s="111"/>
    </row>
    <row r="12" spans="1:25">
      <c r="A12" s="111"/>
      <c r="B12" s="102">
        <v>5</v>
      </c>
      <c r="C12" s="102">
        <v>6</v>
      </c>
      <c r="D12" s="102">
        <v>7</v>
      </c>
      <c r="E12" s="102">
        <v>8</v>
      </c>
      <c r="F12" s="102">
        <v>9</v>
      </c>
      <c r="G12" s="120">
        <v>10</v>
      </c>
      <c r="H12" s="120">
        <v>11</v>
      </c>
      <c r="I12" s="111"/>
      <c r="J12" s="102">
        <v>3</v>
      </c>
      <c r="K12" s="102">
        <v>4</v>
      </c>
      <c r="L12" s="102">
        <v>5</v>
      </c>
      <c r="M12" s="102">
        <v>6</v>
      </c>
      <c r="N12" s="102">
        <v>7</v>
      </c>
      <c r="O12" s="120">
        <v>8</v>
      </c>
      <c r="P12" s="120">
        <v>9</v>
      </c>
      <c r="Q12" s="111"/>
      <c r="R12" s="102">
        <v>7</v>
      </c>
      <c r="S12" s="102">
        <v>8</v>
      </c>
      <c r="T12" s="102">
        <v>9</v>
      </c>
      <c r="U12" s="102">
        <v>10</v>
      </c>
      <c r="V12" s="102">
        <v>11</v>
      </c>
      <c r="W12" s="120">
        <v>12</v>
      </c>
      <c r="X12" s="120">
        <v>13</v>
      </c>
      <c r="Y12" s="111"/>
    </row>
    <row r="13" spans="1:25">
      <c r="A13" s="111"/>
      <c r="B13" s="102">
        <v>12</v>
      </c>
      <c r="C13" s="102">
        <v>13</v>
      </c>
      <c r="D13" s="102">
        <v>14</v>
      </c>
      <c r="E13" s="102">
        <v>15</v>
      </c>
      <c r="F13" s="102">
        <v>16</v>
      </c>
      <c r="G13" s="120">
        <v>17</v>
      </c>
      <c r="H13" s="120">
        <v>18</v>
      </c>
      <c r="I13" s="111"/>
      <c r="J13" s="102">
        <v>10</v>
      </c>
      <c r="K13" s="102">
        <v>11</v>
      </c>
      <c r="L13" s="102">
        <v>12</v>
      </c>
      <c r="M13" s="102">
        <v>13</v>
      </c>
      <c r="N13" s="102">
        <v>14</v>
      </c>
      <c r="O13" s="120">
        <v>15</v>
      </c>
      <c r="P13" s="120">
        <v>16</v>
      </c>
      <c r="Q13" s="111"/>
      <c r="R13" s="102">
        <v>14</v>
      </c>
      <c r="S13" s="102">
        <v>15</v>
      </c>
      <c r="T13" s="102">
        <v>16</v>
      </c>
      <c r="U13" s="102">
        <v>17</v>
      </c>
      <c r="V13" s="102">
        <v>18</v>
      </c>
      <c r="W13" s="120">
        <v>19</v>
      </c>
      <c r="X13" s="120">
        <v>20</v>
      </c>
      <c r="Y13" s="111"/>
    </row>
    <row r="14" spans="1:25">
      <c r="A14" s="111"/>
      <c r="B14" s="102">
        <v>19</v>
      </c>
      <c r="C14" s="102">
        <v>20</v>
      </c>
      <c r="D14" s="102">
        <v>21</v>
      </c>
      <c r="E14" s="102">
        <v>22</v>
      </c>
      <c r="F14" s="102">
        <v>23</v>
      </c>
      <c r="G14" s="120">
        <v>24</v>
      </c>
      <c r="H14" s="120">
        <v>25</v>
      </c>
      <c r="I14" s="111"/>
      <c r="J14" s="102">
        <v>17</v>
      </c>
      <c r="K14" s="102">
        <v>18</v>
      </c>
      <c r="L14" s="102">
        <v>19</v>
      </c>
      <c r="M14" s="102">
        <v>20</v>
      </c>
      <c r="N14" s="102">
        <v>21</v>
      </c>
      <c r="O14" s="120">
        <v>22</v>
      </c>
      <c r="P14" s="120">
        <v>23</v>
      </c>
      <c r="Q14" s="111"/>
      <c r="R14" s="102">
        <v>21</v>
      </c>
      <c r="S14" s="102">
        <v>22</v>
      </c>
      <c r="T14" s="102">
        <v>23</v>
      </c>
      <c r="U14" s="102">
        <v>24</v>
      </c>
      <c r="V14" s="102">
        <v>25</v>
      </c>
      <c r="W14" s="120">
        <v>26</v>
      </c>
      <c r="X14" s="120">
        <v>27</v>
      </c>
      <c r="Y14" s="111"/>
    </row>
    <row r="15" spans="1:25">
      <c r="A15" s="111"/>
      <c r="B15" s="102">
        <v>26</v>
      </c>
      <c r="C15" s="102">
        <v>27</v>
      </c>
      <c r="D15" s="102">
        <v>28</v>
      </c>
      <c r="E15" s="102">
        <v>29</v>
      </c>
      <c r="F15" s="102">
        <v>30</v>
      </c>
      <c r="G15" s="120" t="s">
        <v>42</v>
      </c>
      <c r="H15" s="120"/>
      <c r="I15" s="111"/>
      <c r="J15" s="102">
        <v>24</v>
      </c>
      <c r="K15" s="102">
        <v>25</v>
      </c>
      <c r="L15" s="102">
        <v>26</v>
      </c>
      <c r="M15" s="102">
        <v>27</v>
      </c>
      <c r="N15" s="102">
        <v>28</v>
      </c>
      <c r="O15" s="120">
        <v>29</v>
      </c>
      <c r="P15" s="120">
        <v>30</v>
      </c>
      <c r="Q15" s="111"/>
      <c r="R15" s="102">
        <v>28</v>
      </c>
      <c r="S15" s="102">
        <v>29</v>
      </c>
      <c r="T15" s="102">
        <v>30</v>
      </c>
      <c r="U15" s="102" t="s">
        <v>42</v>
      </c>
      <c r="V15" s="102" t="s">
        <v>42</v>
      </c>
      <c r="W15" s="120" t="s">
        <v>42</v>
      </c>
      <c r="X15" s="120"/>
      <c r="Y15" s="111"/>
    </row>
    <row r="16" spans="1:25" ht="15.75">
      <c r="A16" s="111"/>
      <c r="B16" s="102"/>
      <c r="C16" s="102"/>
      <c r="D16" s="102"/>
      <c r="E16" s="102"/>
      <c r="F16" s="102"/>
      <c r="G16" s="120"/>
      <c r="H16" s="120"/>
      <c r="I16" s="111"/>
      <c r="J16" s="102">
        <v>31</v>
      </c>
      <c r="K16" s="102" t="s">
        <v>42</v>
      </c>
      <c r="L16" s="102" t="s">
        <v>42</v>
      </c>
      <c r="M16" s="102" t="s">
        <v>42</v>
      </c>
      <c r="N16" s="102" t="s">
        <v>42</v>
      </c>
      <c r="O16" s="120" t="s">
        <v>42</v>
      </c>
      <c r="P16" s="120"/>
      <c r="Q16" s="111"/>
      <c r="R16" s="121"/>
      <c r="S16" s="121"/>
      <c r="T16" s="121"/>
      <c r="U16" s="122"/>
      <c r="V16" s="121"/>
      <c r="W16" s="120"/>
      <c r="X16" s="120"/>
      <c r="Y16" s="111"/>
    </row>
    <row r="17" spans="1:25" ht="12" customHeight="1">
      <c r="A17" s="111" t="s">
        <v>42</v>
      </c>
      <c r="B17" s="113"/>
      <c r="C17" s="113"/>
      <c r="D17" s="113"/>
      <c r="E17" s="112" t="s">
        <v>46</v>
      </c>
      <c r="F17" s="113"/>
      <c r="G17" s="114"/>
      <c r="H17" s="114"/>
      <c r="I17" s="111"/>
      <c r="J17" s="113"/>
      <c r="K17" s="113"/>
      <c r="L17" s="113"/>
      <c r="M17" s="112" t="s">
        <v>47</v>
      </c>
      <c r="N17" s="113"/>
      <c r="O17" s="114"/>
      <c r="P17" s="114"/>
      <c r="Q17" s="111"/>
      <c r="R17" s="113"/>
      <c r="S17" s="113"/>
      <c r="T17" s="113"/>
      <c r="U17" s="112" t="s">
        <v>48</v>
      </c>
      <c r="V17" s="113"/>
      <c r="W17" s="114"/>
      <c r="X17" s="114"/>
      <c r="Y17" s="111"/>
    </row>
    <row r="18" spans="1:25" ht="12" customHeight="1">
      <c r="A18" s="111"/>
      <c r="B18" s="117" t="s">
        <v>35</v>
      </c>
      <c r="C18" s="117" t="s">
        <v>36</v>
      </c>
      <c r="D18" s="117" t="s">
        <v>37</v>
      </c>
      <c r="E18" s="117" t="s">
        <v>38</v>
      </c>
      <c r="F18" s="117" t="s">
        <v>39</v>
      </c>
      <c r="G18" s="118" t="s">
        <v>40</v>
      </c>
      <c r="H18" s="118" t="s">
        <v>41</v>
      </c>
      <c r="I18" s="111"/>
      <c r="J18" s="117" t="s">
        <v>35</v>
      </c>
      <c r="K18" s="117" t="s">
        <v>36</v>
      </c>
      <c r="L18" s="117" t="s">
        <v>37</v>
      </c>
      <c r="M18" s="117" t="s">
        <v>38</v>
      </c>
      <c r="N18" s="117" t="s">
        <v>39</v>
      </c>
      <c r="O18" s="118" t="s">
        <v>40</v>
      </c>
      <c r="P18" s="118" t="s">
        <v>41</v>
      </c>
      <c r="Q18" s="111"/>
      <c r="R18" s="117" t="s">
        <v>35</v>
      </c>
      <c r="S18" s="117" t="s">
        <v>36</v>
      </c>
      <c r="T18" s="117" t="s">
        <v>37</v>
      </c>
      <c r="U18" s="117" t="s">
        <v>38</v>
      </c>
      <c r="V18" s="117" t="s">
        <v>39</v>
      </c>
      <c r="W18" s="118" t="s">
        <v>40</v>
      </c>
      <c r="X18" s="118" t="s">
        <v>41</v>
      </c>
      <c r="Y18" s="111"/>
    </row>
    <row r="19" spans="1:25">
      <c r="A19" s="111"/>
      <c r="B19" s="102" t="s">
        <v>42</v>
      </c>
      <c r="C19" s="102" t="s">
        <v>42</v>
      </c>
      <c r="D19" s="102" t="s">
        <v>42</v>
      </c>
      <c r="E19" s="102">
        <v>1</v>
      </c>
      <c r="F19" s="102">
        <v>2</v>
      </c>
      <c r="G19" s="120">
        <v>3</v>
      </c>
      <c r="H19" s="120">
        <v>4</v>
      </c>
      <c r="I19" s="111"/>
      <c r="J19" s="102"/>
      <c r="K19" s="102"/>
      <c r="L19" s="102"/>
      <c r="M19" s="102"/>
      <c r="N19" s="102"/>
      <c r="O19" s="120"/>
      <c r="P19" s="120">
        <v>1</v>
      </c>
      <c r="Q19" s="111"/>
      <c r="R19" s="102" t="s">
        <v>42</v>
      </c>
      <c r="S19" s="102" t="s">
        <v>42</v>
      </c>
      <c r="T19" s="102">
        <v>1</v>
      </c>
      <c r="U19" s="102">
        <v>2</v>
      </c>
      <c r="V19" s="102">
        <v>3</v>
      </c>
      <c r="W19" s="120">
        <v>4</v>
      </c>
      <c r="X19" s="120">
        <v>5</v>
      </c>
      <c r="Y19" s="111"/>
    </row>
    <row r="20" spans="1:25">
      <c r="A20" s="111"/>
      <c r="B20" s="102">
        <v>5</v>
      </c>
      <c r="C20" s="102">
        <v>6</v>
      </c>
      <c r="D20" s="102">
        <v>7</v>
      </c>
      <c r="E20" s="102">
        <v>8</v>
      </c>
      <c r="F20" s="102">
        <v>9</v>
      </c>
      <c r="G20" s="120">
        <v>10</v>
      </c>
      <c r="H20" s="120">
        <v>11</v>
      </c>
      <c r="I20" s="111"/>
      <c r="J20" s="102">
        <v>2</v>
      </c>
      <c r="K20" s="102">
        <v>3</v>
      </c>
      <c r="L20" s="102">
        <v>4</v>
      </c>
      <c r="M20" s="102">
        <v>5</v>
      </c>
      <c r="N20" s="102">
        <v>6</v>
      </c>
      <c r="O20" s="120">
        <v>7</v>
      </c>
      <c r="P20" s="120">
        <v>8</v>
      </c>
      <c r="Q20" s="111"/>
      <c r="R20" s="102">
        <v>6</v>
      </c>
      <c r="S20" s="102">
        <v>7</v>
      </c>
      <c r="T20" s="102">
        <v>8</v>
      </c>
      <c r="U20" s="102">
        <v>9</v>
      </c>
      <c r="V20" s="102">
        <v>10</v>
      </c>
      <c r="W20" s="120">
        <v>11</v>
      </c>
      <c r="X20" s="120">
        <v>12</v>
      </c>
      <c r="Y20" s="111"/>
    </row>
    <row r="21" spans="1:25">
      <c r="A21" s="111"/>
      <c r="B21" s="102">
        <v>12</v>
      </c>
      <c r="C21" s="102">
        <v>13</v>
      </c>
      <c r="D21" s="102">
        <v>14</v>
      </c>
      <c r="E21" s="102">
        <v>15</v>
      </c>
      <c r="F21" s="102">
        <v>16</v>
      </c>
      <c r="G21" s="120">
        <v>17</v>
      </c>
      <c r="H21" s="120">
        <v>18</v>
      </c>
      <c r="I21" s="111"/>
      <c r="J21" s="102">
        <v>9</v>
      </c>
      <c r="K21" s="102">
        <v>10</v>
      </c>
      <c r="L21" s="102">
        <v>11</v>
      </c>
      <c r="M21" s="102">
        <v>12</v>
      </c>
      <c r="N21" s="102">
        <v>13</v>
      </c>
      <c r="O21" s="120">
        <v>14</v>
      </c>
      <c r="P21" s="120">
        <v>15</v>
      </c>
      <c r="Q21" s="111"/>
      <c r="R21" s="102">
        <v>13</v>
      </c>
      <c r="S21" s="102">
        <v>14</v>
      </c>
      <c r="T21" s="102">
        <v>15</v>
      </c>
      <c r="U21" s="102">
        <v>16</v>
      </c>
      <c r="V21" s="102">
        <v>17</v>
      </c>
      <c r="W21" s="120">
        <v>18</v>
      </c>
      <c r="X21" s="120">
        <v>19</v>
      </c>
      <c r="Y21" s="111"/>
    </row>
    <row r="22" spans="1:25">
      <c r="A22" s="111"/>
      <c r="B22" s="102">
        <v>19</v>
      </c>
      <c r="C22" s="102">
        <v>20</v>
      </c>
      <c r="D22" s="102">
        <v>21</v>
      </c>
      <c r="E22" s="102">
        <v>22</v>
      </c>
      <c r="F22" s="102">
        <v>23</v>
      </c>
      <c r="G22" s="120">
        <v>24</v>
      </c>
      <c r="H22" s="120">
        <v>25</v>
      </c>
      <c r="I22" s="111"/>
      <c r="J22" s="102">
        <v>16</v>
      </c>
      <c r="K22" s="102">
        <v>17</v>
      </c>
      <c r="L22" s="102">
        <v>18</v>
      </c>
      <c r="M22" s="102">
        <v>19</v>
      </c>
      <c r="N22" s="102">
        <v>20</v>
      </c>
      <c r="O22" s="120">
        <v>21</v>
      </c>
      <c r="P22" s="120">
        <v>22</v>
      </c>
      <c r="Q22" s="111"/>
      <c r="R22" s="102">
        <v>20</v>
      </c>
      <c r="S22" s="102">
        <v>21</v>
      </c>
      <c r="T22" s="102">
        <v>22</v>
      </c>
      <c r="U22" s="102">
        <v>23</v>
      </c>
      <c r="V22" s="102">
        <v>24</v>
      </c>
      <c r="W22" s="120">
        <v>25</v>
      </c>
      <c r="X22" s="120">
        <v>26</v>
      </c>
      <c r="Y22" s="111"/>
    </row>
    <row r="23" spans="1:25">
      <c r="A23" s="111"/>
      <c r="B23" s="102">
        <v>26</v>
      </c>
      <c r="C23" s="102">
        <v>27</v>
      </c>
      <c r="D23" s="102">
        <v>28</v>
      </c>
      <c r="E23" s="102">
        <v>29</v>
      </c>
      <c r="F23" s="102">
        <v>30</v>
      </c>
      <c r="G23" s="120">
        <v>31</v>
      </c>
      <c r="H23" s="120"/>
      <c r="I23" s="111"/>
      <c r="J23" s="102">
        <v>23</v>
      </c>
      <c r="K23" s="102">
        <v>24</v>
      </c>
      <c r="L23" s="102">
        <v>25</v>
      </c>
      <c r="M23" s="102">
        <v>26</v>
      </c>
      <c r="N23" s="102">
        <v>27</v>
      </c>
      <c r="O23" s="120">
        <v>28</v>
      </c>
      <c r="P23" s="120">
        <v>29</v>
      </c>
      <c r="Q23" s="111"/>
      <c r="R23" s="102">
        <v>27</v>
      </c>
      <c r="S23" s="102">
        <v>28</v>
      </c>
      <c r="T23" s="102">
        <v>29</v>
      </c>
      <c r="U23" s="102">
        <v>30</v>
      </c>
      <c r="V23" s="102" t="s">
        <v>42</v>
      </c>
      <c r="W23" s="120" t="s">
        <v>42</v>
      </c>
      <c r="X23" s="120"/>
      <c r="Y23" s="111"/>
    </row>
    <row r="24" spans="1:25" ht="15.75">
      <c r="A24" s="111" t="s">
        <v>42</v>
      </c>
      <c r="B24" s="121"/>
      <c r="C24" s="121"/>
      <c r="D24" s="121"/>
      <c r="E24" s="122"/>
      <c r="F24" s="121"/>
      <c r="G24" s="120"/>
      <c r="H24" s="120"/>
      <c r="I24" s="111"/>
      <c r="J24" s="102">
        <v>30</v>
      </c>
      <c r="K24" s="102">
        <v>31</v>
      </c>
      <c r="L24" s="102" t="s">
        <v>42</v>
      </c>
      <c r="M24" s="102" t="s">
        <v>42</v>
      </c>
      <c r="N24" s="102" t="s">
        <v>42</v>
      </c>
      <c r="O24" s="120" t="s">
        <v>42</v>
      </c>
      <c r="P24" s="120"/>
      <c r="Q24" s="111"/>
      <c r="R24" s="102"/>
      <c r="S24" s="102"/>
      <c r="T24" s="102"/>
      <c r="U24" s="102"/>
      <c r="V24" s="102"/>
      <c r="W24" s="120"/>
      <c r="X24" s="120"/>
      <c r="Y24" s="111"/>
    </row>
    <row r="25" spans="1:25" ht="12" customHeight="1">
      <c r="A25" s="111"/>
      <c r="B25" s="113"/>
      <c r="C25" s="113"/>
      <c r="D25" s="113"/>
      <c r="E25" s="112" t="s">
        <v>49</v>
      </c>
      <c r="F25" s="113"/>
      <c r="G25" s="114"/>
      <c r="H25" s="114"/>
      <c r="I25" s="111"/>
      <c r="J25" s="113"/>
      <c r="K25" s="113"/>
      <c r="L25" s="113"/>
      <c r="M25" s="112" t="s">
        <v>50</v>
      </c>
      <c r="N25" s="113"/>
      <c r="O25" s="114"/>
      <c r="P25" s="114"/>
      <c r="Q25" s="111"/>
      <c r="R25" s="113"/>
      <c r="S25" s="113"/>
      <c r="T25" s="113"/>
      <c r="U25" s="112" t="s">
        <v>51</v>
      </c>
      <c r="V25" s="113"/>
      <c r="W25" s="114"/>
      <c r="X25" s="114"/>
      <c r="Y25" s="111"/>
    </row>
    <row r="26" spans="1:25" ht="12" customHeight="1">
      <c r="A26" s="111"/>
      <c r="B26" s="117" t="s">
        <v>35</v>
      </c>
      <c r="C26" s="117" t="s">
        <v>36</v>
      </c>
      <c r="D26" s="117" t="s">
        <v>37</v>
      </c>
      <c r="E26" s="117" t="s">
        <v>38</v>
      </c>
      <c r="F26" s="117" t="s">
        <v>39</v>
      </c>
      <c r="G26" s="118" t="s">
        <v>40</v>
      </c>
      <c r="H26" s="118" t="s">
        <v>41</v>
      </c>
      <c r="I26" s="111"/>
      <c r="J26" s="117" t="s">
        <v>35</v>
      </c>
      <c r="K26" s="117" t="s">
        <v>36</v>
      </c>
      <c r="L26" s="117" t="s">
        <v>37</v>
      </c>
      <c r="M26" s="117" t="s">
        <v>38</v>
      </c>
      <c r="N26" s="117" t="s">
        <v>39</v>
      </c>
      <c r="O26" s="118" t="s">
        <v>40</v>
      </c>
      <c r="P26" s="118" t="s">
        <v>41</v>
      </c>
      <c r="Q26" s="111"/>
      <c r="R26" s="117" t="s">
        <v>35</v>
      </c>
      <c r="S26" s="117" t="s">
        <v>36</v>
      </c>
      <c r="T26" s="117" t="s">
        <v>37</v>
      </c>
      <c r="U26" s="117" t="s">
        <v>38</v>
      </c>
      <c r="V26" s="117" t="s">
        <v>39</v>
      </c>
      <c r="W26" s="118" t="s">
        <v>40</v>
      </c>
      <c r="X26" s="118" t="s">
        <v>41</v>
      </c>
      <c r="Y26" s="111"/>
    </row>
    <row r="27" spans="1:25">
      <c r="A27" s="111"/>
      <c r="B27" s="102" t="s">
        <v>42</v>
      </c>
      <c r="C27" s="102" t="s">
        <v>42</v>
      </c>
      <c r="D27" s="102" t="s">
        <v>42</v>
      </c>
      <c r="E27" s="102" t="s">
        <v>42</v>
      </c>
      <c r="F27" s="102">
        <v>1</v>
      </c>
      <c r="G27" s="120">
        <v>2</v>
      </c>
      <c r="H27" s="120">
        <v>3</v>
      </c>
      <c r="I27" s="111"/>
      <c r="J27" s="102">
        <v>1</v>
      </c>
      <c r="K27" s="102">
        <v>2</v>
      </c>
      <c r="L27" s="102">
        <v>3</v>
      </c>
      <c r="M27" s="102">
        <v>4</v>
      </c>
      <c r="N27" s="102">
        <v>5</v>
      </c>
      <c r="O27" s="120">
        <v>6</v>
      </c>
      <c r="P27" s="120">
        <v>7</v>
      </c>
      <c r="Q27" s="111"/>
      <c r="R27" s="102" t="s">
        <v>42</v>
      </c>
      <c r="S27" s="102" t="s">
        <v>42</v>
      </c>
      <c r="T27" s="102">
        <v>1</v>
      </c>
      <c r="U27" s="102">
        <v>2</v>
      </c>
      <c r="V27" s="102">
        <v>3</v>
      </c>
      <c r="W27" s="120">
        <v>4</v>
      </c>
      <c r="X27" s="120">
        <v>5</v>
      </c>
      <c r="Y27" s="111"/>
    </row>
    <row r="28" spans="1:25">
      <c r="A28" s="111"/>
      <c r="B28" s="102">
        <v>4</v>
      </c>
      <c r="C28" s="102">
        <v>5</v>
      </c>
      <c r="D28" s="102">
        <v>6</v>
      </c>
      <c r="E28" s="102">
        <v>7</v>
      </c>
      <c r="F28" s="102">
        <v>8</v>
      </c>
      <c r="G28" s="120">
        <v>9</v>
      </c>
      <c r="H28" s="120">
        <v>10</v>
      </c>
      <c r="I28" s="111"/>
      <c r="J28" s="102">
        <v>8</v>
      </c>
      <c r="K28" s="102">
        <v>9</v>
      </c>
      <c r="L28" s="102">
        <v>10</v>
      </c>
      <c r="M28" s="102">
        <v>11</v>
      </c>
      <c r="N28" s="102">
        <v>12</v>
      </c>
      <c r="O28" s="120">
        <v>13</v>
      </c>
      <c r="P28" s="120">
        <v>14</v>
      </c>
      <c r="Q28" s="111"/>
      <c r="R28" s="102">
        <v>6</v>
      </c>
      <c r="S28" s="102">
        <v>7</v>
      </c>
      <c r="T28" s="102">
        <v>8</v>
      </c>
      <c r="U28" s="102">
        <v>9</v>
      </c>
      <c r="V28" s="102">
        <v>10</v>
      </c>
      <c r="W28" s="120">
        <v>11</v>
      </c>
      <c r="X28" s="120">
        <v>12</v>
      </c>
      <c r="Y28" s="111"/>
    </row>
    <row r="29" spans="1:25">
      <c r="A29" s="111"/>
      <c r="B29" s="102">
        <v>11</v>
      </c>
      <c r="C29" s="102">
        <v>12</v>
      </c>
      <c r="D29" s="102">
        <v>13</v>
      </c>
      <c r="E29" s="102">
        <v>14</v>
      </c>
      <c r="F29" s="102">
        <v>15</v>
      </c>
      <c r="G29" s="120">
        <v>16</v>
      </c>
      <c r="H29" s="120">
        <v>17</v>
      </c>
      <c r="I29" s="111"/>
      <c r="J29" s="102">
        <v>15</v>
      </c>
      <c r="K29" s="102">
        <v>16</v>
      </c>
      <c r="L29" s="102">
        <v>17</v>
      </c>
      <c r="M29" s="102">
        <v>18</v>
      </c>
      <c r="N29" s="102">
        <v>19</v>
      </c>
      <c r="O29" s="120">
        <v>20</v>
      </c>
      <c r="P29" s="120">
        <v>21</v>
      </c>
      <c r="Q29" s="111"/>
      <c r="R29" s="102">
        <v>13</v>
      </c>
      <c r="S29" s="102">
        <v>14</v>
      </c>
      <c r="T29" s="102">
        <v>15</v>
      </c>
      <c r="U29" s="102">
        <v>16</v>
      </c>
      <c r="V29" s="102">
        <v>17</v>
      </c>
      <c r="W29" s="120">
        <v>18</v>
      </c>
      <c r="X29" s="120">
        <v>19</v>
      </c>
      <c r="Y29" s="111"/>
    </row>
    <row r="30" spans="1:25">
      <c r="A30" s="111"/>
      <c r="B30" s="102">
        <v>18</v>
      </c>
      <c r="C30" s="102">
        <v>19</v>
      </c>
      <c r="D30" s="102">
        <v>20</v>
      </c>
      <c r="E30" s="102">
        <v>21</v>
      </c>
      <c r="F30" s="102">
        <v>22</v>
      </c>
      <c r="G30" s="120">
        <v>23</v>
      </c>
      <c r="H30" s="120">
        <v>24</v>
      </c>
      <c r="I30" s="111"/>
      <c r="J30" s="102">
        <v>22</v>
      </c>
      <c r="K30" s="102">
        <v>23</v>
      </c>
      <c r="L30" s="102">
        <v>24</v>
      </c>
      <c r="M30" s="102">
        <v>25</v>
      </c>
      <c r="N30" s="102">
        <v>26</v>
      </c>
      <c r="O30" s="120">
        <v>27</v>
      </c>
      <c r="P30" s="120">
        <v>28</v>
      </c>
      <c r="Q30" s="111"/>
      <c r="R30" s="102">
        <v>20</v>
      </c>
      <c r="S30" s="102">
        <v>21</v>
      </c>
      <c r="T30" s="102">
        <v>22</v>
      </c>
      <c r="U30" s="102">
        <v>23</v>
      </c>
      <c r="V30" s="102">
        <v>24</v>
      </c>
      <c r="W30" s="120">
        <v>25</v>
      </c>
      <c r="X30" s="120">
        <v>26</v>
      </c>
      <c r="Y30" s="111"/>
    </row>
    <row r="31" spans="1:25">
      <c r="A31" s="111"/>
      <c r="B31" s="102">
        <v>25</v>
      </c>
      <c r="C31" s="102">
        <v>26</v>
      </c>
      <c r="D31" s="102">
        <v>27</v>
      </c>
      <c r="E31" s="102">
        <v>28</v>
      </c>
      <c r="F31" s="102">
        <v>29</v>
      </c>
      <c r="G31" s="120">
        <v>30</v>
      </c>
      <c r="H31" s="120">
        <v>31</v>
      </c>
      <c r="I31" s="111"/>
      <c r="J31" s="102">
        <v>29</v>
      </c>
      <c r="K31" s="102">
        <v>30</v>
      </c>
      <c r="L31" s="102" t="s">
        <v>42</v>
      </c>
      <c r="M31" s="102" t="s">
        <v>42</v>
      </c>
      <c r="N31" s="102" t="s">
        <v>42</v>
      </c>
      <c r="O31" s="120" t="s">
        <v>42</v>
      </c>
      <c r="P31" s="120"/>
      <c r="Q31" s="114"/>
      <c r="R31" s="102">
        <v>27</v>
      </c>
      <c r="S31" s="102">
        <v>28</v>
      </c>
      <c r="T31" s="102">
        <v>29</v>
      </c>
      <c r="U31" s="102">
        <v>30</v>
      </c>
      <c r="V31" s="102">
        <v>31</v>
      </c>
      <c r="W31" s="120" t="s">
        <v>42</v>
      </c>
      <c r="X31" s="120"/>
      <c r="Y31" s="111"/>
    </row>
    <row r="32" spans="1:25" ht="15.75">
      <c r="A32" s="111"/>
      <c r="B32" s="113"/>
      <c r="C32" s="113"/>
      <c r="D32" s="113"/>
      <c r="E32" s="112"/>
      <c r="F32" s="113"/>
      <c r="G32" s="114"/>
      <c r="H32" s="114"/>
      <c r="I32" s="111"/>
      <c r="J32" s="111"/>
      <c r="K32" s="111"/>
      <c r="L32" s="111"/>
      <c r="M32" s="111"/>
      <c r="N32" s="111"/>
      <c r="O32" s="111"/>
      <c r="P32" s="111"/>
      <c r="Q32" s="111"/>
      <c r="R32" s="113"/>
      <c r="S32" s="113"/>
      <c r="T32" s="113"/>
      <c r="U32" s="112"/>
      <c r="V32" s="113"/>
      <c r="W32" s="114"/>
      <c r="X32" s="114"/>
      <c r="Y32" s="1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AB21"/>
  <sheetViews>
    <sheetView workbookViewId="0">
      <selection activeCell="K24" sqref="K24"/>
    </sheetView>
  </sheetViews>
  <sheetFormatPr defaultRowHeight="15"/>
  <cols>
    <col min="1" max="1" width="2.7109375" customWidth="1"/>
    <col min="3" max="4" width="9.7109375" customWidth="1"/>
    <col min="5" max="5" width="2.28515625" customWidth="1"/>
    <col min="6" max="6" width="0.85546875" customWidth="1"/>
    <col min="7" max="7" width="2.7109375" customWidth="1"/>
    <col min="8" max="8" width="0.85546875" customWidth="1"/>
    <col min="9" max="11" width="7.85546875" customWidth="1"/>
    <col min="12" max="12" width="5.7109375" customWidth="1"/>
    <col min="13" max="13" width="2.7109375" customWidth="1"/>
    <col min="14" max="14" width="2.7109375" style="102" customWidth="1"/>
    <col min="15" max="15" width="2.7109375" customWidth="1"/>
    <col min="19" max="19" width="2.7109375" customWidth="1"/>
    <col min="28" max="28" width="2.7109375" customWidth="1"/>
  </cols>
  <sheetData>
    <row r="1" spans="1:28">
      <c r="A1" s="57"/>
      <c r="B1" s="98"/>
      <c r="C1" s="53"/>
      <c r="D1" s="50"/>
      <c r="E1" s="51"/>
      <c r="F1" s="51"/>
      <c r="G1" s="55"/>
      <c r="H1" s="55"/>
      <c r="I1" s="55"/>
      <c r="J1" s="55"/>
      <c r="K1" s="55"/>
      <c r="L1" s="57"/>
      <c r="M1" s="57"/>
      <c r="N1" s="36"/>
      <c r="O1" s="36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28">
      <c r="A2" s="57"/>
      <c r="B2" s="242" t="s">
        <v>165</v>
      </c>
      <c r="C2" s="246"/>
      <c r="D2" s="241"/>
      <c r="E2" s="241"/>
      <c r="F2" s="241"/>
      <c r="G2" s="57"/>
      <c r="H2" s="241"/>
      <c r="I2" s="242" t="s">
        <v>21</v>
      </c>
      <c r="J2" s="242"/>
      <c r="K2" s="246"/>
      <c r="L2" s="247"/>
      <c r="M2" s="126"/>
      <c r="N2" s="124"/>
      <c r="O2" s="36"/>
      <c r="P2" s="128"/>
      <c r="Q2" s="129"/>
      <c r="R2" s="130"/>
      <c r="S2" s="102"/>
      <c r="T2" s="131"/>
      <c r="U2" s="131"/>
      <c r="V2" s="131"/>
      <c r="W2" s="131"/>
      <c r="X2" s="131"/>
      <c r="Y2" s="131"/>
      <c r="Z2" s="131"/>
      <c r="AA2" s="131"/>
      <c r="AB2" s="102"/>
    </row>
    <row r="3" spans="1:28">
      <c r="A3" s="57"/>
      <c r="B3" s="243" t="s">
        <v>8</v>
      </c>
      <c r="C3" s="249">
        <v>90</v>
      </c>
      <c r="D3" s="250" t="s">
        <v>26</v>
      </c>
      <c r="E3" s="251"/>
      <c r="F3" s="241"/>
      <c r="G3" s="57"/>
      <c r="H3" s="241"/>
      <c r="I3" s="252" t="s">
        <v>14</v>
      </c>
      <c r="J3" s="252"/>
      <c r="K3" s="250"/>
      <c r="L3" s="248">
        <v>1</v>
      </c>
      <c r="M3" s="127"/>
      <c r="N3" s="125"/>
      <c r="O3" s="36"/>
      <c r="P3" s="132"/>
      <c r="Q3" s="133"/>
      <c r="R3" s="133"/>
      <c r="S3" s="102"/>
      <c r="T3" s="134"/>
      <c r="U3" s="135"/>
      <c r="V3" s="135"/>
      <c r="W3" s="135"/>
      <c r="X3" s="135"/>
      <c r="Y3" s="135"/>
      <c r="Z3" s="135"/>
      <c r="AA3" s="135"/>
      <c r="AB3" s="102"/>
    </row>
    <row r="4" spans="1:28">
      <c r="A4" s="57"/>
      <c r="B4" s="243" t="s">
        <v>9</v>
      </c>
      <c r="C4" s="249">
        <v>180</v>
      </c>
      <c r="D4" s="250" t="s">
        <v>13</v>
      </c>
      <c r="E4" s="251"/>
      <c r="F4" s="241"/>
      <c r="G4" s="57"/>
      <c r="H4" s="241"/>
      <c r="I4" s="252" t="s">
        <v>15</v>
      </c>
      <c r="J4" s="252"/>
      <c r="K4" s="250"/>
      <c r="L4" s="248">
        <v>1.2</v>
      </c>
      <c r="M4" s="127"/>
      <c r="N4" s="125"/>
      <c r="O4" s="36"/>
      <c r="P4" s="132"/>
      <c r="Q4" s="136"/>
      <c r="R4" s="133"/>
      <c r="S4" s="102"/>
      <c r="T4" s="134"/>
      <c r="U4" s="135"/>
      <c r="V4" s="135"/>
      <c r="W4" s="135"/>
      <c r="X4" s="135"/>
      <c r="Y4" s="135"/>
      <c r="Z4" s="135"/>
      <c r="AA4" s="135"/>
      <c r="AB4" s="102"/>
    </row>
    <row r="5" spans="1:28">
      <c r="A5" s="57"/>
      <c r="B5" s="228" t="s">
        <v>10</v>
      </c>
      <c r="C5" s="249">
        <v>20</v>
      </c>
      <c r="D5" s="250" t="s">
        <v>11</v>
      </c>
      <c r="E5" s="251"/>
      <c r="F5" s="241"/>
      <c r="G5" s="57"/>
      <c r="H5" s="241"/>
      <c r="I5" s="252" t="s">
        <v>18</v>
      </c>
      <c r="J5" s="252"/>
      <c r="K5" s="250"/>
      <c r="L5" s="248">
        <v>1.4</v>
      </c>
      <c r="M5" s="127"/>
      <c r="N5" s="125"/>
      <c r="O5" s="36"/>
      <c r="P5" s="134"/>
      <c r="Q5" s="136"/>
      <c r="R5" s="133"/>
      <c r="S5" s="102"/>
      <c r="T5" s="134"/>
      <c r="U5" s="135"/>
      <c r="V5" s="135"/>
      <c r="W5" s="135"/>
      <c r="X5" s="135"/>
      <c r="Y5" s="135"/>
      <c r="Z5" s="135"/>
      <c r="AA5" s="135"/>
      <c r="AB5" s="102"/>
    </row>
    <row r="6" spans="1:28">
      <c r="A6" s="57"/>
      <c r="B6" s="243" t="s">
        <v>20</v>
      </c>
      <c r="C6" s="249">
        <v>1.6</v>
      </c>
      <c r="D6" s="250" t="s">
        <v>143</v>
      </c>
      <c r="E6" s="251"/>
      <c r="F6" s="241"/>
      <c r="G6" s="57"/>
      <c r="H6" s="241"/>
      <c r="I6" s="252" t="s">
        <v>17</v>
      </c>
      <c r="J6" s="252"/>
      <c r="K6" s="250"/>
      <c r="L6" s="248">
        <v>1.6</v>
      </c>
      <c r="M6" s="127"/>
      <c r="N6" s="125"/>
      <c r="O6" s="36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</row>
    <row r="7" spans="1:28">
      <c r="A7" s="57"/>
      <c r="B7" s="244" t="s">
        <v>163</v>
      </c>
      <c r="C7" s="245">
        <f>C6*(66.47+(13.75*C3)+(5*C4)-(6.8*C5))</f>
        <v>3308.7520000000004</v>
      </c>
      <c r="D7" s="246" t="s">
        <v>12</v>
      </c>
      <c r="E7" s="232"/>
      <c r="F7" s="241"/>
      <c r="G7" s="57"/>
      <c r="H7" s="241"/>
      <c r="I7" s="252" t="s">
        <v>16</v>
      </c>
      <c r="J7" s="252"/>
      <c r="K7" s="250"/>
      <c r="L7" s="248">
        <v>1.8</v>
      </c>
      <c r="M7" s="127"/>
      <c r="N7" s="125"/>
      <c r="O7" s="36"/>
      <c r="P7" s="137"/>
      <c r="Q7" s="138"/>
      <c r="R7" s="139"/>
      <c r="S7" s="102"/>
      <c r="T7" s="102"/>
      <c r="U7" s="102"/>
      <c r="V7" s="102"/>
      <c r="W7" s="102"/>
      <c r="X7" s="102"/>
      <c r="Y7" s="102"/>
      <c r="Z7" s="102"/>
      <c r="AA7" s="102"/>
      <c r="AB7" s="102"/>
    </row>
    <row r="8" spans="1:28">
      <c r="A8" s="57"/>
      <c r="B8" s="412"/>
      <c r="C8" s="413"/>
      <c r="D8" s="414"/>
      <c r="E8" s="70"/>
      <c r="F8" s="415"/>
      <c r="G8" s="57"/>
      <c r="H8" s="241"/>
      <c r="I8" s="252" t="s">
        <v>19</v>
      </c>
      <c r="J8" s="252"/>
      <c r="K8" s="250"/>
      <c r="L8" s="248">
        <v>2</v>
      </c>
      <c r="M8" s="127"/>
      <c r="N8" s="125"/>
      <c r="O8" s="36"/>
      <c r="P8" s="140"/>
      <c r="Q8" s="141"/>
      <c r="R8" s="142"/>
      <c r="S8" s="102"/>
      <c r="T8" s="102"/>
      <c r="U8" s="102"/>
      <c r="V8" s="102"/>
      <c r="W8" s="102"/>
      <c r="X8" s="102"/>
      <c r="Y8" s="102"/>
      <c r="Z8" s="102"/>
      <c r="AA8" s="102"/>
      <c r="AB8" s="102"/>
    </row>
    <row r="9" spans="1:28" ht="5.0999999999999996" customHeight="1">
      <c r="A9" s="57"/>
      <c r="B9" s="57"/>
      <c r="C9" s="57"/>
      <c r="D9" s="57"/>
      <c r="E9" s="57"/>
      <c r="F9" s="57"/>
      <c r="G9" s="57"/>
      <c r="H9" s="241"/>
      <c r="I9" s="241"/>
      <c r="J9" s="241"/>
      <c r="K9" s="241"/>
      <c r="L9" s="241"/>
      <c r="M9" s="127"/>
      <c r="N9" s="125"/>
      <c r="O9" s="36"/>
      <c r="P9" s="140"/>
      <c r="Q9" s="141"/>
      <c r="R9" s="142"/>
      <c r="S9" s="102"/>
      <c r="T9" s="102"/>
      <c r="U9" s="102"/>
      <c r="V9" s="102"/>
      <c r="W9" s="102"/>
      <c r="X9" s="102"/>
      <c r="Y9" s="102"/>
      <c r="Z9" s="102"/>
      <c r="AA9" s="102"/>
      <c r="AB9" s="102"/>
    </row>
    <row r="10" spans="1:28">
      <c r="A10" s="57"/>
      <c r="B10" s="418" t="s">
        <v>164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36"/>
      <c r="O10" s="36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</row>
    <row r="11" spans="1:28">
      <c r="C11" s="416"/>
      <c r="D11" s="416"/>
      <c r="E11" s="416"/>
      <c r="F11" s="416"/>
      <c r="G11" s="417"/>
      <c r="H11" s="417"/>
      <c r="I11" s="417"/>
      <c r="J11" s="417"/>
      <c r="K11" s="417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</row>
    <row r="12" spans="1:28">
      <c r="O12" s="36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</row>
    <row r="13" spans="1:28">
      <c r="O13" s="36"/>
      <c r="P13" s="143"/>
      <c r="Q13" s="129"/>
      <c r="R13" s="130"/>
      <c r="S13" s="102"/>
      <c r="T13" s="131"/>
      <c r="U13" s="144"/>
      <c r="V13" s="144"/>
      <c r="W13" s="144"/>
      <c r="X13" s="144"/>
      <c r="Y13" s="144"/>
      <c r="Z13" s="144"/>
      <c r="AA13" s="144"/>
      <c r="AB13" s="102"/>
    </row>
    <row r="14" spans="1:28">
      <c r="O14" s="36"/>
      <c r="P14" s="132"/>
      <c r="Q14" s="133"/>
      <c r="R14" s="133"/>
      <c r="S14" s="102"/>
      <c r="T14" s="134"/>
      <c r="U14" s="135"/>
      <c r="V14" s="135"/>
      <c r="W14" s="135"/>
      <c r="X14" s="145"/>
      <c r="Y14" s="135"/>
      <c r="Z14" s="135"/>
      <c r="AA14" s="135"/>
      <c r="AB14" s="102"/>
    </row>
    <row r="15" spans="1:28">
      <c r="O15" s="36"/>
      <c r="P15" s="132"/>
      <c r="Q15" s="136"/>
      <c r="R15" s="133"/>
      <c r="S15" s="102"/>
      <c r="T15" s="134"/>
      <c r="U15" s="135"/>
      <c r="V15" s="135"/>
      <c r="W15" s="135"/>
      <c r="X15" s="135"/>
      <c r="Y15" s="135"/>
      <c r="Z15" s="135"/>
      <c r="AA15" s="135"/>
      <c r="AB15" s="102"/>
    </row>
    <row r="16" spans="1:28">
      <c r="O16" s="36"/>
      <c r="P16" s="134"/>
      <c r="Q16" s="136"/>
      <c r="R16" s="133"/>
      <c r="S16" s="102"/>
      <c r="T16" s="134"/>
      <c r="U16" s="135"/>
      <c r="V16" s="135"/>
      <c r="W16" s="135"/>
      <c r="X16" s="135"/>
      <c r="Y16" s="135"/>
      <c r="Z16" s="135"/>
      <c r="AA16" s="135"/>
      <c r="AB16" s="102"/>
    </row>
    <row r="17" spans="15:28">
      <c r="O17" s="36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5:28">
      <c r="O18" s="36"/>
      <c r="P18" s="137"/>
      <c r="Q18" s="138"/>
      <c r="R18" s="139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5:28">
      <c r="O19" s="36"/>
      <c r="P19" s="140"/>
      <c r="Q19" s="141"/>
      <c r="R19" s="14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5:28">
      <c r="O20" s="36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5:28"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AR60"/>
  <sheetViews>
    <sheetView workbookViewId="0">
      <selection activeCell="C13" sqref="C13"/>
    </sheetView>
  </sheetViews>
  <sheetFormatPr defaultRowHeight="12.75"/>
  <cols>
    <col min="1" max="1" width="2.7109375" style="2" customWidth="1"/>
    <col min="2" max="2" width="0.85546875" style="2" customWidth="1"/>
    <col min="3" max="3" width="6.7109375" style="5" customWidth="1"/>
    <col min="4" max="4" width="15.7109375" style="10" customWidth="1"/>
    <col min="5" max="5" width="5.28515625" style="11" customWidth="1"/>
    <col min="6" max="6" width="5.28515625" style="303" customWidth="1"/>
    <col min="7" max="7" width="5.28515625" style="12" customWidth="1"/>
    <col min="8" max="8" width="5.28515625" style="2" customWidth="1"/>
    <col min="9" max="9" width="0.85546875" style="2" customWidth="1"/>
    <col min="10" max="10" width="2.7109375" style="9" customWidth="1"/>
    <col min="11" max="11" width="0.85546875" style="2" customWidth="1"/>
    <col min="12" max="12" width="6.7109375" style="13" customWidth="1"/>
    <col min="13" max="13" width="15.7109375" style="14" customWidth="1"/>
    <col min="14" max="14" width="5.28515625" style="15" customWidth="1"/>
    <col min="15" max="15" width="5.28515625" style="308" customWidth="1"/>
    <col min="16" max="16" width="5.28515625" style="16" customWidth="1"/>
    <col min="17" max="17" width="5.28515625" style="1" customWidth="1"/>
    <col min="18" max="18" width="0.85546875" style="2" customWidth="1"/>
    <col min="19" max="19" width="2.7109375" style="2" customWidth="1"/>
    <col min="20" max="20" width="0.85546875" style="2" customWidth="1"/>
    <col min="21" max="21" width="6.7109375" style="5" customWidth="1"/>
    <col min="22" max="22" width="15.7109375" style="6" customWidth="1"/>
    <col min="23" max="23" width="5.28515625" style="7" customWidth="1"/>
    <col min="24" max="24" width="5.28515625" style="297" customWidth="1"/>
    <col min="25" max="25" width="5.28515625" style="8" customWidth="1"/>
    <col min="26" max="26" width="5.28515625" style="2" customWidth="1"/>
    <col min="27" max="27" width="0.85546875" style="2" customWidth="1"/>
    <col min="28" max="28" width="2.7109375" style="1" customWidth="1"/>
    <col min="29" max="29" width="0.85546875" style="1" customWidth="1"/>
    <col min="30" max="30" width="10.7109375" style="2" customWidth="1"/>
    <col min="31" max="34" width="6.28515625" style="2" customWidth="1"/>
    <col min="35" max="35" width="0.85546875" style="2" customWidth="1"/>
    <col min="36" max="36" width="2.7109375" style="17" customWidth="1"/>
    <col min="37" max="37" width="7.7109375" style="2" customWidth="1"/>
    <col min="38" max="38" width="2.7109375" style="2" customWidth="1"/>
    <col min="39" max="40" width="9.140625" style="2"/>
    <col min="41" max="41" width="9.42578125" style="2" bestFit="1" customWidth="1"/>
    <col min="42" max="16384" width="9.140625" style="2"/>
  </cols>
  <sheetData>
    <row r="1" spans="1:44" ht="12" customHeight="1">
      <c r="A1" s="52"/>
      <c r="B1" s="58"/>
      <c r="C1" s="74"/>
      <c r="D1" s="75"/>
      <c r="E1" s="49"/>
      <c r="F1" s="296"/>
      <c r="G1" s="50"/>
      <c r="H1" s="51"/>
      <c r="I1" s="58"/>
      <c r="J1" s="67"/>
      <c r="K1" s="58"/>
      <c r="L1" s="74"/>
      <c r="M1" s="336"/>
      <c r="N1" s="49"/>
      <c r="O1" s="296"/>
      <c r="P1" s="50"/>
      <c r="Q1" s="51"/>
      <c r="R1" s="58"/>
      <c r="S1" s="71"/>
      <c r="T1" s="58"/>
      <c r="U1" s="74"/>
      <c r="V1" s="75"/>
      <c r="W1" s="49"/>
      <c r="X1" s="296"/>
      <c r="Y1" s="50"/>
      <c r="Z1" s="51"/>
      <c r="AA1" s="58"/>
      <c r="AB1" s="58"/>
      <c r="AC1" s="58"/>
      <c r="AD1" s="59"/>
      <c r="AE1" s="60"/>
      <c r="AF1" s="61"/>
      <c r="AG1" s="55"/>
      <c r="AH1" s="55"/>
      <c r="AI1" s="55"/>
      <c r="AJ1" s="55"/>
      <c r="AK1" s="20"/>
      <c r="AL1" s="17"/>
      <c r="AM1" s="17"/>
      <c r="AN1" s="17"/>
      <c r="AO1" s="17"/>
      <c r="AP1" s="17"/>
      <c r="AQ1" s="17"/>
      <c r="AR1" s="17"/>
    </row>
    <row r="2" spans="1:44" ht="12" customHeight="1">
      <c r="A2" s="52"/>
      <c r="B2" s="223"/>
      <c r="C2" s="243">
        <v>0</v>
      </c>
      <c r="D2" s="331" t="s">
        <v>161</v>
      </c>
      <c r="E2" s="334"/>
      <c r="F2" s="334"/>
      <c r="G2" s="334"/>
      <c r="H2" s="334"/>
      <c r="I2" s="223"/>
      <c r="J2" s="67"/>
      <c r="K2" s="223"/>
      <c r="L2" s="243">
        <v>0</v>
      </c>
      <c r="M2" s="331" t="s">
        <v>161</v>
      </c>
      <c r="N2" s="334"/>
      <c r="O2" s="334"/>
      <c r="P2" s="334"/>
      <c r="Q2" s="334"/>
      <c r="R2" s="223"/>
      <c r="S2" s="71"/>
      <c r="T2" s="223"/>
      <c r="U2" s="243">
        <v>0</v>
      </c>
      <c r="V2" s="331" t="s">
        <v>161</v>
      </c>
      <c r="W2" s="334"/>
      <c r="X2" s="334"/>
      <c r="Y2" s="334"/>
      <c r="Z2" s="334"/>
      <c r="AA2" s="223"/>
      <c r="AB2" s="58"/>
      <c r="AC2" s="223"/>
      <c r="AD2" s="222" t="s">
        <v>24</v>
      </c>
      <c r="AE2" s="224" t="s">
        <v>4</v>
      </c>
      <c r="AF2" s="224" t="s">
        <v>3</v>
      </c>
      <c r="AG2" s="224" t="s">
        <v>2</v>
      </c>
      <c r="AH2" s="224" t="s">
        <v>29</v>
      </c>
      <c r="AI2" s="223"/>
      <c r="AJ2" s="52"/>
      <c r="AK2" s="17"/>
      <c r="AL2" s="3"/>
      <c r="AM2" s="267"/>
      <c r="AN2" s="79"/>
      <c r="AO2" s="80"/>
      <c r="AP2" s="268"/>
      <c r="AQ2" s="22"/>
      <c r="AR2" s="17"/>
    </row>
    <row r="3" spans="1:44" ht="12" customHeight="1">
      <c r="A3" s="52"/>
      <c r="B3" s="239"/>
      <c r="C3" s="243"/>
      <c r="D3" s="331"/>
      <c r="E3" s="225" t="s">
        <v>151</v>
      </c>
      <c r="F3" s="291" t="s">
        <v>152</v>
      </c>
      <c r="G3" s="226" t="s">
        <v>0</v>
      </c>
      <c r="H3" s="227" t="s">
        <v>56</v>
      </c>
      <c r="I3" s="239"/>
      <c r="J3" s="71"/>
      <c r="K3" s="239"/>
      <c r="L3" s="243"/>
      <c r="M3" s="331"/>
      <c r="N3" s="225" t="s">
        <v>151</v>
      </c>
      <c r="O3" s="291" t="s">
        <v>152</v>
      </c>
      <c r="P3" s="226" t="s">
        <v>0</v>
      </c>
      <c r="Q3" s="227" t="s">
        <v>56</v>
      </c>
      <c r="R3" s="239"/>
      <c r="S3" s="56"/>
      <c r="T3" s="239"/>
      <c r="U3" s="243"/>
      <c r="V3" s="331"/>
      <c r="W3" s="225" t="s">
        <v>151</v>
      </c>
      <c r="X3" s="291" t="s">
        <v>152</v>
      </c>
      <c r="Y3" s="226" t="s">
        <v>0</v>
      </c>
      <c r="Z3" s="227" t="s">
        <v>56</v>
      </c>
      <c r="AA3" s="239"/>
      <c r="AB3" s="57"/>
      <c r="AC3" s="223"/>
      <c r="AD3" s="259" t="s">
        <v>149</v>
      </c>
      <c r="AE3" s="253">
        <f>E11+N11+W11+W24+N24+E24+E37+N37+W37</f>
        <v>1</v>
      </c>
      <c r="AF3" s="254">
        <f>AG3*100/(AG3+AG4+AG5+AG6)</f>
        <v>19.047619047619047</v>
      </c>
      <c r="AG3" s="288">
        <f>E12+N12+W12+W25+N25+E25+E38+N38+W38</f>
        <v>4</v>
      </c>
      <c r="AH3" s="327">
        <f>AE3/TMB!C3</f>
        <v>1.1111111111111112E-2</v>
      </c>
      <c r="AI3" s="223"/>
      <c r="AJ3" s="52"/>
      <c r="AK3" s="17"/>
      <c r="AL3" s="88"/>
      <c r="AM3" s="269"/>
      <c r="AN3" s="270"/>
      <c r="AO3" s="271"/>
      <c r="AP3" s="272"/>
      <c r="AQ3" s="38"/>
      <c r="AR3" s="17"/>
    </row>
    <row r="4" spans="1:44" ht="12" customHeight="1">
      <c r="A4" s="58"/>
      <c r="B4" s="223"/>
      <c r="C4" s="100"/>
      <c r="D4" s="261"/>
      <c r="E4" s="313">
        <v>1</v>
      </c>
      <c r="F4" s="292">
        <v>1</v>
      </c>
      <c r="G4" s="314">
        <v>1</v>
      </c>
      <c r="H4" s="286">
        <v>1</v>
      </c>
      <c r="I4" s="223"/>
      <c r="J4" s="52"/>
      <c r="K4" s="223"/>
      <c r="L4" s="100"/>
      <c r="M4" s="261"/>
      <c r="N4" s="313"/>
      <c r="O4" s="292"/>
      <c r="P4" s="314"/>
      <c r="Q4" s="286"/>
      <c r="R4" s="223"/>
      <c r="S4" s="55"/>
      <c r="T4" s="223"/>
      <c r="U4" s="100"/>
      <c r="V4" s="261"/>
      <c r="W4" s="313"/>
      <c r="X4" s="292"/>
      <c r="Y4" s="314"/>
      <c r="Z4" s="286"/>
      <c r="AA4" s="223"/>
      <c r="AB4" s="57"/>
      <c r="AC4" s="223"/>
      <c r="AD4" s="309" t="s">
        <v>150</v>
      </c>
      <c r="AE4" s="310">
        <f>F11+O11+X11+X24+O24+F24+F37+O37+X37</f>
        <v>1</v>
      </c>
      <c r="AF4" s="311">
        <f>AG4*100/(AG3+AG4+AG5+AG6)</f>
        <v>19.047619047619047</v>
      </c>
      <c r="AG4" s="312">
        <f>F12+O12+X12+X25+O25+F25+F38+O38+X38</f>
        <v>4</v>
      </c>
      <c r="AH4" s="330" t="s">
        <v>153</v>
      </c>
      <c r="AI4" s="223"/>
      <c r="AJ4" s="58"/>
      <c r="AK4" s="36"/>
      <c r="AL4" s="154"/>
      <c r="AM4" s="29"/>
      <c r="AN4" s="273"/>
      <c r="AO4" s="274"/>
      <c r="AP4" s="38"/>
      <c r="AQ4" s="38"/>
      <c r="AR4" s="17"/>
    </row>
    <row r="5" spans="1:44" ht="12" customHeight="1">
      <c r="A5" s="58"/>
      <c r="B5" s="223"/>
      <c r="C5" s="100"/>
      <c r="D5" s="261"/>
      <c r="E5" s="313"/>
      <c r="F5" s="292"/>
      <c r="G5" s="314"/>
      <c r="H5" s="286"/>
      <c r="I5" s="223"/>
      <c r="J5" s="52"/>
      <c r="K5" s="223"/>
      <c r="L5" s="100"/>
      <c r="M5" s="261"/>
      <c r="N5" s="313"/>
      <c r="O5" s="292"/>
      <c r="P5" s="314"/>
      <c r="Q5" s="286"/>
      <c r="R5" s="223"/>
      <c r="S5" s="55"/>
      <c r="T5" s="223"/>
      <c r="U5" s="100"/>
      <c r="V5" s="261"/>
      <c r="W5" s="313"/>
      <c r="X5" s="292"/>
      <c r="Y5" s="314"/>
      <c r="Z5" s="286"/>
      <c r="AA5" s="223"/>
      <c r="AB5" s="57"/>
      <c r="AC5" s="223"/>
      <c r="AD5" s="260" t="s">
        <v>22</v>
      </c>
      <c r="AE5" s="255">
        <f>G11+P11+Y11+G24+P24+Y24+G37+P37+Y37</f>
        <v>1</v>
      </c>
      <c r="AF5" s="256">
        <f>AG5*100/(AG3+AG4+AG5+AG6)</f>
        <v>19.047619047619047</v>
      </c>
      <c r="AG5" s="289">
        <f>G12+P12+Y12+Y25+P25+G25+G38+P38+Y38</f>
        <v>4</v>
      </c>
      <c r="AH5" s="328">
        <f>AE5/TMB!C3</f>
        <v>1.1111111111111112E-2</v>
      </c>
      <c r="AI5" s="223"/>
      <c r="AJ5" s="55"/>
      <c r="AK5" s="17"/>
      <c r="AL5" s="275"/>
      <c r="AM5" s="276"/>
      <c r="AN5" s="277"/>
      <c r="AO5" s="277"/>
      <c r="AP5" s="277"/>
      <c r="AQ5" s="38"/>
      <c r="AR5" s="17"/>
    </row>
    <row r="6" spans="1:44" ht="12" customHeight="1">
      <c r="A6" s="58"/>
      <c r="B6" s="223"/>
      <c r="C6" s="100"/>
      <c r="D6" s="261"/>
      <c r="E6" s="313"/>
      <c r="F6" s="292"/>
      <c r="G6" s="314"/>
      <c r="H6" s="286"/>
      <c r="I6" s="223"/>
      <c r="J6" s="52"/>
      <c r="K6" s="223"/>
      <c r="L6" s="100"/>
      <c r="M6" s="261"/>
      <c r="N6" s="313"/>
      <c r="O6" s="292"/>
      <c r="P6" s="314"/>
      <c r="Q6" s="286"/>
      <c r="R6" s="223"/>
      <c r="S6" s="55"/>
      <c r="T6" s="223"/>
      <c r="U6" s="100"/>
      <c r="V6" s="261"/>
      <c r="W6" s="313"/>
      <c r="X6" s="292"/>
      <c r="Y6" s="314"/>
      <c r="Z6" s="286"/>
      <c r="AA6" s="223"/>
      <c r="AB6" s="57"/>
      <c r="AC6" s="223"/>
      <c r="AD6" s="263" t="s">
        <v>56</v>
      </c>
      <c r="AE6" s="257">
        <f>H11+Q11+Z11+Z24+Q24+H24+H37+Q37+Z37</f>
        <v>1</v>
      </c>
      <c r="AF6" s="258">
        <f>AG6*100/(AG3+AG4+AG5+AG6)</f>
        <v>42.857142857142854</v>
      </c>
      <c r="AG6" s="290">
        <f>H12+Q12+Z12+Z25+Q25+H25+H38+Q38+Z38</f>
        <v>9</v>
      </c>
      <c r="AH6" s="329">
        <f>AE6/TMB!C3</f>
        <v>1.1111111111111112E-2</v>
      </c>
      <c r="AI6" s="223"/>
      <c r="AJ6" s="55"/>
      <c r="AK6" s="17"/>
      <c r="AL6" s="31"/>
      <c r="AM6" s="79"/>
      <c r="AN6" s="278"/>
      <c r="AO6" s="78"/>
      <c r="AP6" s="80"/>
      <c r="AQ6" s="22"/>
      <c r="AR6" s="17"/>
    </row>
    <row r="7" spans="1:44" ht="12" customHeight="1">
      <c r="A7" s="58"/>
      <c r="B7" s="223"/>
      <c r="C7" s="100"/>
      <c r="D7" s="261"/>
      <c r="E7" s="313"/>
      <c r="F7" s="292"/>
      <c r="G7" s="314"/>
      <c r="H7" s="286"/>
      <c r="I7" s="223"/>
      <c r="J7" s="52"/>
      <c r="K7" s="223"/>
      <c r="L7" s="100"/>
      <c r="M7" s="261"/>
      <c r="N7" s="313"/>
      <c r="O7" s="292"/>
      <c r="P7" s="314"/>
      <c r="Q7" s="286"/>
      <c r="R7" s="223"/>
      <c r="S7" s="55"/>
      <c r="T7" s="223"/>
      <c r="U7" s="100"/>
      <c r="V7" s="261"/>
      <c r="W7" s="313"/>
      <c r="X7" s="292"/>
      <c r="Y7" s="314"/>
      <c r="Z7" s="286"/>
      <c r="AA7" s="223"/>
      <c r="AB7" s="57"/>
      <c r="AC7" s="223"/>
      <c r="AD7" s="229"/>
      <c r="AE7" s="240"/>
      <c r="AF7" s="318" t="s">
        <v>25</v>
      </c>
      <c r="AG7" s="317">
        <f>AG3+AG4+AG5+AG6</f>
        <v>21</v>
      </c>
      <c r="AH7" s="264" t="s">
        <v>7</v>
      </c>
      <c r="AI7" s="223"/>
      <c r="AJ7" s="55"/>
      <c r="AK7" s="17"/>
      <c r="AL7" s="154"/>
      <c r="AM7" s="279"/>
      <c r="AN7" s="276"/>
      <c r="AO7" s="280"/>
      <c r="AP7" s="280"/>
      <c r="AQ7" s="22"/>
      <c r="AR7" s="17"/>
    </row>
    <row r="8" spans="1:44" ht="12" customHeight="1">
      <c r="A8" s="58"/>
      <c r="B8" s="223"/>
      <c r="C8" s="100"/>
      <c r="D8" s="261"/>
      <c r="E8" s="313"/>
      <c r="F8" s="292"/>
      <c r="G8" s="314"/>
      <c r="H8" s="286"/>
      <c r="I8" s="223"/>
      <c r="J8" s="52"/>
      <c r="K8" s="223"/>
      <c r="L8" s="100"/>
      <c r="M8" s="261"/>
      <c r="N8" s="313"/>
      <c r="O8" s="292"/>
      <c r="P8" s="314"/>
      <c r="Q8" s="286"/>
      <c r="R8" s="223"/>
      <c r="S8" s="55"/>
      <c r="T8" s="223"/>
      <c r="U8" s="100"/>
      <c r="V8" s="261"/>
      <c r="W8" s="313"/>
      <c r="X8" s="292"/>
      <c r="Y8" s="314"/>
      <c r="Z8" s="286"/>
      <c r="AA8" s="223"/>
      <c r="AB8" s="57"/>
      <c r="AC8" s="236"/>
      <c r="AD8" s="229"/>
      <c r="AE8" s="240"/>
      <c r="AF8" s="319" t="s">
        <v>52</v>
      </c>
      <c r="AG8" s="320">
        <f>AG7-TMB!C7</f>
        <v>-3287.7520000000004</v>
      </c>
      <c r="AH8" s="321" t="s">
        <v>7</v>
      </c>
      <c r="AI8" s="223"/>
      <c r="AJ8" s="55"/>
      <c r="AK8" s="17"/>
      <c r="AL8" s="35"/>
      <c r="AM8" s="279"/>
      <c r="AN8" s="276"/>
      <c r="AO8" s="269"/>
      <c r="AP8" s="271"/>
      <c r="AQ8" s="22"/>
      <c r="AR8" s="17"/>
    </row>
    <row r="9" spans="1:44" ht="12" customHeight="1">
      <c r="A9" s="58"/>
      <c r="B9" s="223"/>
      <c r="C9" s="100"/>
      <c r="D9" s="261"/>
      <c r="E9" s="313"/>
      <c r="F9" s="292"/>
      <c r="G9" s="314"/>
      <c r="H9" s="286"/>
      <c r="I9" s="223"/>
      <c r="J9" s="52"/>
      <c r="K9" s="223"/>
      <c r="L9" s="100"/>
      <c r="M9" s="99"/>
      <c r="N9" s="315"/>
      <c r="O9" s="304"/>
      <c r="P9" s="316"/>
      <c r="Q9" s="287"/>
      <c r="R9" s="223"/>
      <c r="S9" s="55"/>
      <c r="T9" s="223"/>
      <c r="U9" s="100"/>
      <c r="V9" s="261"/>
      <c r="W9" s="313"/>
      <c r="X9" s="292"/>
      <c r="Y9" s="314"/>
      <c r="Z9" s="286"/>
      <c r="AA9" s="223"/>
      <c r="AB9" s="57"/>
      <c r="AC9" s="60"/>
      <c r="AD9" s="60"/>
      <c r="AE9" s="265"/>
      <c r="AF9" s="69"/>
      <c r="AG9" s="70"/>
      <c r="AH9" s="70"/>
      <c r="AI9" s="70"/>
      <c r="AJ9" s="55"/>
      <c r="AK9" s="17"/>
      <c r="AL9" s="35"/>
      <c r="AM9" s="279"/>
      <c r="AN9" s="80"/>
      <c r="AO9" s="80"/>
      <c r="AP9" s="25"/>
      <c r="AQ9" s="22"/>
      <c r="AR9" s="17"/>
    </row>
    <row r="10" spans="1:44" ht="12" customHeight="1">
      <c r="A10" s="58"/>
      <c r="B10" s="223"/>
      <c r="C10" s="100"/>
      <c r="D10" s="261"/>
      <c r="E10" s="313"/>
      <c r="F10" s="292"/>
      <c r="G10" s="314"/>
      <c r="H10" s="286"/>
      <c r="I10" s="223"/>
      <c r="J10" s="52"/>
      <c r="K10" s="223"/>
      <c r="L10" s="100"/>
      <c r="M10" s="99"/>
      <c r="N10" s="315"/>
      <c r="O10" s="304"/>
      <c r="P10" s="316"/>
      <c r="Q10" s="287"/>
      <c r="R10" s="223"/>
      <c r="S10" s="55"/>
      <c r="T10" s="223"/>
      <c r="U10" s="100"/>
      <c r="V10" s="261"/>
      <c r="W10" s="313"/>
      <c r="X10" s="292"/>
      <c r="Y10" s="314"/>
      <c r="Z10" s="286"/>
      <c r="AA10" s="223"/>
      <c r="AB10" s="57"/>
      <c r="AC10" s="236"/>
      <c r="AD10" s="378"/>
      <c r="AE10" s="390" t="s">
        <v>156</v>
      </c>
      <c r="AF10" s="390"/>
      <c r="AG10" s="227"/>
      <c r="AH10" s="227"/>
      <c r="AI10" s="223"/>
      <c r="AJ10" s="55"/>
      <c r="AK10" s="36"/>
      <c r="AL10" s="35"/>
      <c r="AM10" s="24"/>
      <c r="AN10" s="23"/>
      <c r="AO10" s="35"/>
      <c r="AP10" s="80"/>
      <c r="AQ10" s="80"/>
      <c r="AR10" s="17"/>
    </row>
    <row r="11" spans="1:44" ht="12" customHeight="1">
      <c r="A11" s="58"/>
      <c r="B11" s="223"/>
      <c r="C11" s="228" t="s">
        <v>7</v>
      </c>
      <c r="D11" s="407" t="s">
        <v>5</v>
      </c>
      <c r="E11" s="230">
        <f>E5+E6+E7+E8+E9+E10+E4</f>
        <v>1</v>
      </c>
      <c r="F11" s="294">
        <f>F5+F6+F7+F8+F9+F10+F4</f>
        <v>1</v>
      </c>
      <c r="G11" s="231">
        <f>G5+G6+G7+G8+G9+G10+G4</f>
        <v>1</v>
      </c>
      <c r="H11" s="232">
        <f>H5+H6+H7+H8+H9+H10+H4</f>
        <v>1</v>
      </c>
      <c r="I11" s="223"/>
      <c r="J11" s="71"/>
      <c r="K11" s="223"/>
      <c r="L11" s="228" t="s">
        <v>7</v>
      </c>
      <c r="M11" s="407" t="s">
        <v>5</v>
      </c>
      <c r="N11" s="230">
        <f>N4+N5+N6+N7+N8+N9+N10</f>
        <v>0</v>
      </c>
      <c r="O11" s="294">
        <f>O4+O5+O6+O7+O8+O9+O10</f>
        <v>0</v>
      </c>
      <c r="P11" s="231">
        <f>P4+P5+P6+P7+P8+P9+P10</f>
        <v>0</v>
      </c>
      <c r="Q11" s="232">
        <f>Q4+Q5+Q6+Q7+Q8+Q9+Q10</f>
        <v>0</v>
      </c>
      <c r="R11" s="223"/>
      <c r="S11" s="56"/>
      <c r="T11" s="223"/>
      <c r="U11" s="228" t="s">
        <v>7</v>
      </c>
      <c r="V11" s="407" t="s">
        <v>5</v>
      </c>
      <c r="W11" s="230">
        <f>W4+W5+W6+W7+W8+W9+W10</f>
        <v>0</v>
      </c>
      <c r="X11" s="294">
        <f>X4+X5+X6+X7+X8+X9+X10</f>
        <v>0</v>
      </c>
      <c r="Y11" s="231">
        <f>Y4+Y5+Y6+Y7+Y8+Y9+Y10</f>
        <v>0</v>
      </c>
      <c r="Z11" s="232">
        <f>Z4+Z5+Z6+Z7+Z8+Z9+Z10</f>
        <v>0</v>
      </c>
      <c r="AA11" s="223"/>
      <c r="AB11" s="57"/>
      <c r="AC11" s="236"/>
      <c r="AD11" s="382" t="s">
        <v>154</v>
      </c>
      <c r="AE11" s="383">
        <v>1</v>
      </c>
      <c r="AF11" s="384" t="s">
        <v>29</v>
      </c>
      <c r="AG11" s="385">
        <f>AE11*TMB!C3</f>
        <v>90</v>
      </c>
      <c r="AH11" s="389">
        <f>AE3-AG11</f>
        <v>-89</v>
      </c>
      <c r="AI11" s="223"/>
      <c r="AJ11" s="55"/>
      <c r="AK11" s="44"/>
      <c r="AL11" s="17"/>
      <c r="AM11" s="17"/>
      <c r="AN11" s="17"/>
      <c r="AO11" s="17"/>
      <c r="AP11" s="17"/>
      <c r="AQ11" s="17"/>
      <c r="AR11" s="17"/>
    </row>
    <row r="12" spans="1:44" ht="12" customHeight="1">
      <c r="A12" s="58"/>
      <c r="B12" s="223"/>
      <c r="C12" s="228">
        <f>E12+G12+H12+F12</f>
        <v>21</v>
      </c>
      <c r="D12" s="407" t="s">
        <v>6</v>
      </c>
      <c r="E12" s="230">
        <f>E11*4</f>
        <v>4</v>
      </c>
      <c r="F12" s="294">
        <f>F11*4</f>
        <v>4</v>
      </c>
      <c r="G12" s="231">
        <f>G11*4</f>
        <v>4</v>
      </c>
      <c r="H12" s="232">
        <f>H11*9</f>
        <v>9</v>
      </c>
      <c r="I12" s="223"/>
      <c r="J12" s="71"/>
      <c r="K12" s="223"/>
      <c r="L12" s="228">
        <f>N12+P12+Q12+O12</f>
        <v>0</v>
      </c>
      <c r="M12" s="407" t="s">
        <v>6</v>
      </c>
      <c r="N12" s="230">
        <f>N11*4</f>
        <v>0</v>
      </c>
      <c r="O12" s="294">
        <f>O11*4</f>
        <v>0</v>
      </c>
      <c r="P12" s="231">
        <f>P11*4</f>
        <v>0</v>
      </c>
      <c r="Q12" s="232">
        <f>Q11*9</f>
        <v>0</v>
      </c>
      <c r="R12" s="223"/>
      <c r="S12" s="56"/>
      <c r="T12" s="223"/>
      <c r="U12" s="228">
        <f>W12+Y12+Z12+X12</f>
        <v>0</v>
      </c>
      <c r="V12" s="407" t="s">
        <v>6</v>
      </c>
      <c r="W12" s="230">
        <f>W11*4</f>
        <v>0</v>
      </c>
      <c r="X12" s="294">
        <f>X11*4</f>
        <v>0</v>
      </c>
      <c r="Y12" s="231">
        <f>Y11*4</f>
        <v>0</v>
      </c>
      <c r="Z12" s="232">
        <f>Z11*9</f>
        <v>0</v>
      </c>
      <c r="AA12" s="223"/>
      <c r="AB12" s="57"/>
      <c r="AC12" s="236"/>
      <c r="AD12" s="381" t="s">
        <v>22</v>
      </c>
      <c r="AE12" s="386">
        <v>1</v>
      </c>
      <c r="AF12" s="387" t="s">
        <v>29</v>
      </c>
      <c r="AG12" s="388">
        <f>AE12*TMB!C3</f>
        <v>90</v>
      </c>
      <c r="AH12" s="389">
        <f>AE5-AG12</f>
        <v>-89</v>
      </c>
      <c r="AI12" s="236"/>
      <c r="AJ12" s="55"/>
      <c r="AK12" s="44"/>
      <c r="AL12" s="17"/>
      <c r="AM12" s="17"/>
      <c r="AN12" s="17"/>
      <c r="AO12" s="17"/>
      <c r="AP12" s="17"/>
      <c r="AQ12" s="17"/>
      <c r="AR12" s="17"/>
    </row>
    <row r="13" spans="1:44" ht="5.0999999999999996" customHeight="1">
      <c r="A13" s="58"/>
      <c r="B13" s="223"/>
      <c r="C13" s="407"/>
      <c r="D13" s="408"/>
      <c r="E13" s="234"/>
      <c r="F13" s="295"/>
      <c r="G13" s="235"/>
      <c r="H13" s="235"/>
      <c r="I13" s="223"/>
      <c r="J13" s="58"/>
      <c r="K13" s="223"/>
      <c r="L13" s="411"/>
      <c r="M13" s="408"/>
      <c r="N13" s="234"/>
      <c r="O13" s="295"/>
      <c r="P13" s="235"/>
      <c r="Q13" s="235"/>
      <c r="R13" s="223"/>
      <c r="S13" s="55"/>
      <c r="T13" s="223"/>
      <c r="U13" s="411"/>
      <c r="V13" s="408"/>
      <c r="W13" s="234"/>
      <c r="X13" s="295"/>
      <c r="Y13" s="235"/>
      <c r="Z13" s="235"/>
      <c r="AA13" s="223"/>
      <c r="AB13" s="57"/>
      <c r="AC13" s="236"/>
      <c r="AD13" s="380"/>
      <c r="AE13" s="379"/>
      <c r="AF13" s="379"/>
      <c r="AG13" s="379"/>
      <c r="AH13" s="227"/>
      <c r="AI13" s="236"/>
      <c r="AJ13" s="55"/>
      <c r="AK13" s="44"/>
      <c r="AL13" s="17"/>
      <c r="AM13" s="17"/>
      <c r="AN13" s="17"/>
      <c r="AO13" s="17"/>
      <c r="AP13" s="17"/>
      <c r="AQ13" s="17"/>
      <c r="AR13" s="17"/>
    </row>
    <row r="14" spans="1:44" ht="12" customHeight="1">
      <c r="A14" s="58"/>
      <c r="B14" s="58"/>
      <c r="C14" s="409"/>
      <c r="D14" s="410"/>
      <c r="E14" s="49"/>
      <c r="F14" s="296"/>
      <c r="G14" s="50"/>
      <c r="H14" s="51"/>
      <c r="I14" s="58"/>
      <c r="J14" s="67"/>
      <c r="K14" s="58"/>
      <c r="L14" s="409"/>
      <c r="M14" s="410"/>
      <c r="N14" s="49"/>
      <c r="O14" s="296"/>
      <c r="P14" s="50"/>
      <c r="Q14" s="51"/>
      <c r="R14" s="58"/>
      <c r="S14" s="71"/>
      <c r="T14" s="58"/>
      <c r="U14" s="409"/>
      <c r="V14" s="410"/>
      <c r="W14" s="49"/>
      <c r="X14" s="296"/>
      <c r="Y14" s="50"/>
      <c r="Z14" s="51"/>
      <c r="AA14" s="58"/>
      <c r="AB14" s="57"/>
      <c r="AC14" s="55"/>
      <c r="AD14" s="55"/>
      <c r="AE14" s="55"/>
      <c r="AF14" s="55"/>
      <c r="AG14" s="55"/>
      <c r="AH14" s="55"/>
      <c r="AI14" s="55"/>
      <c r="AJ14" s="55"/>
      <c r="AK14" s="44"/>
      <c r="AL14" s="17"/>
      <c r="AM14" s="17"/>
      <c r="AN14" s="17"/>
      <c r="AO14" s="17"/>
      <c r="AP14" s="17"/>
      <c r="AQ14" s="17"/>
      <c r="AR14" s="17"/>
    </row>
    <row r="15" spans="1:44" ht="12" customHeight="1">
      <c r="A15" s="58"/>
      <c r="B15" s="223"/>
      <c r="C15" s="243">
        <v>0</v>
      </c>
      <c r="D15" s="331" t="s">
        <v>161</v>
      </c>
      <c r="E15" s="334"/>
      <c r="F15" s="334"/>
      <c r="G15" s="334"/>
      <c r="H15" s="334"/>
      <c r="I15" s="223"/>
      <c r="J15" s="67"/>
      <c r="K15" s="223"/>
      <c r="L15" s="243">
        <v>0</v>
      </c>
      <c r="M15" s="331" t="s">
        <v>161</v>
      </c>
      <c r="N15" s="334"/>
      <c r="O15" s="334"/>
      <c r="P15" s="334"/>
      <c r="Q15" s="334"/>
      <c r="R15" s="223"/>
      <c r="S15" s="71"/>
      <c r="T15" s="223"/>
      <c r="U15" s="243">
        <v>0</v>
      </c>
      <c r="V15" s="331" t="s">
        <v>161</v>
      </c>
      <c r="W15" s="334"/>
      <c r="X15" s="334"/>
      <c r="Y15" s="334"/>
      <c r="Z15" s="334"/>
      <c r="AA15" s="223"/>
      <c r="AB15" s="57"/>
      <c r="AC15" s="236"/>
      <c r="AD15" s="378"/>
      <c r="AE15" s="391" t="s">
        <v>155</v>
      </c>
      <c r="AF15" s="226"/>
      <c r="AG15" s="227"/>
      <c r="AH15" s="227"/>
      <c r="AI15" s="223"/>
      <c r="AJ15" s="55"/>
      <c r="AK15" s="45"/>
      <c r="AL15" s="17"/>
      <c r="AM15" s="17"/>
      <c r="AN15" s="17"/>
      <c r="AO15" s="17"/>
      <c r="AP15" s="17"/>
      <c r="AQ15" s="17"/>
      <c r="AR15" s="17"/>
    </row>
    <row r="16" spans="1:44" ht="12" customHeight="1">
      <c r="A16" s="55"/>
      <c r="B16" s="237"/>
      <c r="C16" s="243"/>
      <c r="D16" s="331"/>
      <c r="E16" s="225" t="s">
        <v>151</v>
      </c>
      <c r="F16" s="291" t="s">
        <v>152</v>
      </c>
      <c r="G16" s="226" t="s">
        <v>0</v>
      </c>
      <c r="H16" s="227" t="s">
        <v>56</v>
      </c>
      <c r="I16" s="237"/>
      <c r="J16" s="67"/>
      <c r="K16" s="237"/>
      <c r="L16" s="243"/>
      <c r="M16" s="331"/>
      <c r="N16" s="225" t="s">
        <v>151</v>
      </c>
      <c r="O16" s="291" t="s">
        <v>152</v>
      </c>
      <c r="P16" s="226" t="s">
        <v>0</v>
      </c>
      <c r="Q16" s="227" t="s">
        <v>56</v>
      </c>
      <c r="R16" s="237"/>
      <c r="S16" s="71"/>
      <c r="T16" s="237"/>
      <c r="U16" s="243"/>
      <c r="V16" s="331"/>
      <c r="W16" s="225" t="s">
        <v>151</v>
      </c>
      <c r="X16" s="291" t="s">
        <v>152</v>
      </c>
      <c r="Y16" s="226" t="s">
        <v>0</v>
      </c>
      <c r="Z16" s="227" t="s">
        <v>56</v>
      </c>
      <c r="AA16" s="237"/>
      <c r="AB16" s="57"/>
      <c r="AC16" s="236"/>
      <c r="AD16" s="396" t="s">
        <v>157</v>
      </c>
      <c r="AE16" s="393" t="s">
        <v>158</v>
      </c>
      <c r="AF16" s="394" t="s">
        <v>159</v>
      </c>
      <c r="AG16" s="395" t="s">
        <v>160</v>
      </c>
      <c r="AH16" s="389"/>
      <c r="AI16" s="223"/>
      <c r="AJ16" s="55"/>
      <c r="AK16" s="22"/>
      <c r="AL16" s="17"/>
    </row>
    <row r="17" spans="1:41" ht="12" customHeight="1">
      <c r="A17" s="55"/>
      <c r="B17" s="237"/>
      <c r="C17" s="100"/>
      <c r="D17" s="261"/>
      <c r="E17" s="313"/>
      <c r="F17" s="292"/>
      <c r="G17" s="314"/>
      <c r="H17" s="286"/>
      <c r="I17" s="237"/>
      <c r="J17" s="58"/>
      <c r="K17" s="237"/>
      <c r="L17" s="100"/>
      <c r="M17" s="261"/>
      <c r="N17" s="313"/>
      <c r="O17" s="292"/>
      <c r="P17" s="314"/>
      <c r="Q17" s="286"/>
      <c r="R17" s="237"/>
      <c r="S17" s="52"/>
      <c r="T17" s="237"/>
      <c r="U17" s="100"/>
      <c r="V17" s="261"/>
      <c r="W17" s="313"/>
      <c r="X17" s="292"/>
      <c r="Y17" s="314"/>
      <c r="Z17" s="286"/>
      <c r="AA17" s="237"/>
      <c r="AB17" s="57"/>
      <c r="AC17" s="236"/>
      <c r="AD17" s="382" t="s">
        <v>154</v>
      </c>
      <c r="AE17" s="397">
        <f>AG11</f>
        <v>90</v>
      </c>
      <c r="AF17" s="398">
        <v>7</v>
      </c>
      <c r="AG17" s="403">
        <f>AE17/AF17</f>
        <v>12.857142857142858</v>
      </c>
      <c r="AH17" s="389"/>
      <c r="AI17" s="236"/>
      <c r="AJ17" s="55"/>
      <c r="AK17" s="22"/>
      <c r="AL17" s="17"/>
    </row>
    <row r="18" spans="1:41" s="9" customFormat="1" ht="12" customHeight="1">
      <c r="A18" s="55"/>
      <c r="B18" s="237"/>
      <c r="C18" s="100"/>
      <c r="D18" s="261"/>
      <c r="E18" s="313"/>
      <c r="F18" s="292"/>
      <c r="G18" s="314"/>
      <c r="H18" s="286"/>
      <c r="I18" s="237"/>
      <c r="J18" s="58"/>
      <c r="K18" s="237"/>
      <c r="L18" s="100"/>
      <c r="M18" s="261"/>
      <c r="N18" s="313"/>
      <c r="O18" s="292"/>
      <c r="P18" s="314"/>
      <c r="Q18" s="286"/>
      <c r="R18" s="237"/>
      <c r="S18" s="52"/>
      <c r="T18" s="237"/>
      <c r="U18" s="100"/>
      <c r="V18" s="261"/>
      <c r="W18" s="313"/>
      <c r="X18" s="292"/>
      <c r="Y18" s="314"/>
      <c r="Z18" s="286"/>
      <c r="AA18" s="237"/>
      <c r="AB18" s="57"/>
      <c r="AC18" s="236"/>
      <c r="AD18" s="381" t="s">
        <v>22</v>
      </c>
      <c r="AE18" s="399">
        <f>AG12</f>
        <v>90</v>
      </c>
      <c r="AF18" s="400">
        <v>4</v>
      </c>
      <c r="AG18" s="404">
        <f>AE18/AF18</f>
        <v>22.5</v>
      </c>
      <c r="AH18" s="389"/>
      <c r="AI18" s="236"/>
      <c r="AJ18" s="55"/>
      <c r="AK18" s="25"/>
      <c r="AL18" s="28"/>
    </row>
    <row r="19" spans="1:41" ht="12" customHeight="1">
      <c r="A19" s="55"/>
      <c r="B19" s="237"/>
      <c r="C19" s="100"/>
      <c r="D19" s="261"/>
      <c r="E19" s="313"/>
      <c r="F19" s="292"/>
      <c r="G19" s="314"/>
      <c r="H19" s="286"/>
      <c r="I19" s="237"/>
      <c r="J19" s="58"/>
      <c r="K19" s="237"/>
      <c r="L19" s="100"/>
      <c r="M19" s="261"/>
      <c r="N19" s="313"/>
      <c r="O19" s="292"/>
      <c r="P19" s="314"/>
      <c r="Q19" s="286"/>
      <c r="R19" s="237"/>
      <c r="S19" s="52"/>
      <c r="T19" s="237"/>
      <c r="U19" s="100"/>
      <c r="V19" s="261"/>
      <c r="W19" s="313"/>
      <c r="X19" s="292"/>
      <c r="Y19" s="314"/>
      <c r="Z19" s="286"/>
      <c r="AA19" s="237"/>
      <c r="AB19" s="57"/>
      <c r="AC19" s="236"/>
      <c r="AD19" s="392" t="s">
        <v>56</v>
      </c>
      <c r="AE19" s="401">
        <v>115</v>
      </c>
      <c r="AF19" s="402">
        <v>3</v>
      </c>
      <c r="AG19" s="405">
        <f>AE19/AF19</f>
        <v>38.333333333333336</v>
      </c>
      <c r="AH19" s="389"/>
      <c r="AI19" s="236"/>
      <c r="AJ19" s="55"/>
      <c r="AK19" s="22"/>
      <c r="AL19" s="17"/>
    </row>
    <row r="20" spans="1:41" ht="12" customHeight="1">
      <c r="A20" s="55"/>
      <c r="B20" s="237"/>
      <c r="C20" s="100"/>
      <c r="D20" s="261"/>
      <c r="E20" s="313"/>
      <c r="F20" s="292"/>
      <c r="G20" s="314"/>
      <c r="H20" s="286"/>
      <c r="I20" s="237"/>
      <c r="J20" s="58"/>
      <c r="K20" s="237"/>
      <c r="L20" s="100"/>
      <c r="M20" s="261"/>
      <c r="N20" s="313"/>
      <c r="O20" s="292"/>
      <c r="P20" s="314"/>
      <c r="Q20" s="286"/>
      <c r="R20" s="237"/>
      <c r="S20" s="52"/>
      <c r="T20" s="237"/>
      <c r="U20" s="100"/>
      <c r="V20" s="261"/>
      <c r="W20" s="313"/>
      <c r="X20" s="292"/>
      <c r="Y20" s="314"/>
      <c r="Z20" s="286"/>
      <c r="AA20" s="237"/>
      <c r="AB20" s="57"/>
      <c r="AC20" s="236"/>
      <c r="AD20" s="380"/>
      <c r="AE20" s="379"/>
      <c r="AF20" s="379"/>
      <c r="AG20" s="379"/>
      <c r="AH20" s="227"/>
      <c r="AI20" s="236"/>
      <c r="AJ20" s="55"/>
      <c r="AM20" s="17"/>
    </row>
    <row r="21" spans="1:41" ht="12" customHeight="1">
      <c r="A21" s="55"/>
      <c r="B21" s="237"/>
      <c r="C21" s="100"/>
      <c r="D21" s="261"/>
      <c r="E21" s="313"/>
      <c r="F21" s="292"/>
      <c r="G21" s="314"/>
      <c r="H21" s="286"/>
      <c r="I21" s="237"/>
      <c r="J21" s="58"/>
      <c r="K21" s="237"/>
      <c r="L21" s="100"/>
      <c r="M21" s="261"/>
      <c r="N21" s="313"/>
      <c r="O21" s="292"/>
      <c r="P21" s="314"/>
      <c r="Q21" s="286"/>
      <c r="R21" s="237"/>
      <c r="S21" s="52"/>
      <c r="T21" s="237"/>
      <c r="U21" s="100"/>
      <c r="V21" s="261"/>
      <c r="W21" s="313"/>
      <c r="X21" s="292"/>
      <c r="Y21" s="314"/>
      <c r="Z21" s="286"/>
      <c r="AA21" s="237"/>
      <c r="AB21" s="57"/>
      <c r="AC21" s="55"/>
      <c r="AD21" s="55"/>
      <c r="AE21" s="55"/>
      <c r="AF21" s="55"/>
      <c r="AG21" s="55"/>
      <c r="AH21" s="55"/>
      <c r="AI21" s="55"/>
      <c r="AJ21" s="55"/>
      <c r="AM21" s="281" t="s">
        <v>145</v>
      </c>
      <c r="AN21" s="2" t="s">
        <v>28</v>
      </c>
      <c r="AO21" s="282">
        <v>1.4</v>
      </c>
    </row>
    <row r="22" spans="1:41" ht="12" customHeight="1">
      <c r="A22" s="55"/>
      <c r="B22" s="237"/>
      <c r="C22" s="100"/>
      <c r="D22" s="261"/>
      <c r="E22" s="313"/>
      <c r="F22" s="292"/>
      <c r="G22" s="314"/>
      <c r="H22" s="286"/>
      <c r="I22" s="237"/>
      <c r="J22" s="58"/>
      <c r="K22" s="237"/>
      <c r="L22" s="100"/>
      <c r="M22" s="261"/>
      <c r="N22" s="313"/>
      <c r="O22" s="292"/>
      <c r="P22" s="314"/>
      <c r="Q22" s="286"/>
      <c r="R22" s="237"/>
      <c r="S22" s="52"/>
      <c r="T22" s="237"/>
      <c r="U22" s="100"/>
      <c r="V22" s="261"/>
      <c r="W22" s="313"/>
      <c r="X22" s="292"/>
      <c r="Y22" s="314"/>
      <c r="Z22" s="286"/>
      <c r="AA22" s="237"/>
      <c r="AB22" s="57"/>
      <c r="AC22" s="36"/>
      <c r="AD22" s="285"/>
      <c r="AF22" s="283"/>
      <c r="AJ22" s="2"/>
      <c r="AM22" s="281" t="s">
        <v>145</v>
      </c>
      <c r="AN22" s="2" t="s">
        <v>146</v>
      </c>
      <c r="AO22" s="282">
        <v>0.4</v>
      </c>
    </row>
    <row r="23" spans="1:41" ht="12" customHeight="1">
      <c r="A23" s="55"/>
      <c r="B23" s="237"/>
      <c r="C23" s="100"/>
      <c r="D23" s="261"/>
      <c r="E23" s="313"/>
      <c r="F23" s="292"/>
      <c r="G23" s="314"/>
      <c r="H23" s="286"/>
      <c r="I23" s="237"/>
      <c r="J23" s="58"/>
      <c r="K23" s="237"/>
      <c r="L23" s="100"/>
      <c r="M23" s="261"/>
      <c r="N23" s="313"/>
      <c r="O23" s="292"/>
      <c r="P23" s="314"/>
      <c r="Q23" s="286"/>
      <c r="R23" s="237"/>
      <c r="S23" s="52"/>
      <c r="T23" s="237"/>
      <c r="U23" s="100"/>
      <c r="V23" s="261"/>
      <c r="W23" s="313"/>
      <c r="X23" s="292"/>
      <c r="Y23" s="314"/>
      <c r="Z23" s="286"/>
      <c r="AA23" s="237"/>
      <c r="AB23" s="57"/>
      <c r="AC23" s="96"/>
      <c r="AD23" s="285"/>
      <c r="AJ23" s="2"/>
      <c r="AM23" s="281" t="s">
        <v>145</v>
      </c>
      <c r="AN23" s="2" t="s">
        <v>147</v>
      </c>
      <c r="AO23" s="282">
        <v>0.5</v>
      </c>
    </row>
    <row r="24" spans="1:41" ht="12" customHeight="1">
      <c r="A24" s="55"/>
      <c r="B24" s="237"/>
      <c r="C24" s="228" t="s">
        <v>7</v>
      </c>
      <c r="D24" s="407" t="s">
        <v>5</v>
      </c>
      <c r="E24" s="230">
        <f>E17+E18+E19+E20+E21+E22+E23</f>
        <v>0</v>
      </c>
      <c r="F24" s="294">
        <f>F17+F18+F19+F20+F21+F22+F23</f>
        <v>0</v>
      </c>
      <c r="G24" s="231">
        <f>G17+G18+G19+G20+G21+G22+G23</f>
        <v>0</v>
      </c>
      <c r="H24" s="232">
        <f>H17+H18+H19+H20+H21+H22+H23</f>
        <v>0</v>
      </c>
      <c r="I24" s="237"/>
      <c r="J24" s="73"/>
      <c r="K24" s="237"/>
      <c r="L24" s="228" t="s">
        <v>7</v>
      </c>
      <c r="M24" s="407" t="s">
        <v>5</v>
      </c>
      <c r="N24" s="230">
        <f>N17+N18+N19+N20+N21+N22+N23</f>
        <v>0</v>
      </c>
      <c r="O24" s="294">
        <f>O17+O18+O19+O20+O21+O22+O23</f>
        <v>0</v>
      </c>
      <c r="P24" s="231">
        <f>P17+P18+P19+P20+P21+P22+P23</f>
        <v>0</v>
      </c>
      <c r="Q24" s="232">
        <f>Q17+Q18+Q19+Q20+Q21+Q22+Q23</f>
        <v>0</v>
      </c>
      <c r="R24" s="237"/>
      <c r="S24" s="71"/>
      <c r="T24" s="237"/>
      <c r="U24" s="228" t="s">
        <v>7</v>
      </c>
      <c r="V24" s="407" t="s">
        <v>5</v>
      </c>
      <c r="W24" s="230">
        <f>W17+W18+W19+W20+W21+W22+W23</f>
        <v>0</v>
      </c>
      <c r="X24" s="294">
        <f>X17+X18+X19+X20+X21+X22+X23</f>
        <v>0</v>
      </c>
      <c r="Y24" s="231">
        <f>Y17+Y18+Y19+Y20+Y21+Y22+Y23</f>
        <v>0</v>
      </c>
      <c r="Z24" s="232">
        <f>Z17+Z18+Z19+Z20+Z21+Z22+Z23</f>
        <v>0</v>
      </c>
      <c r="AA24" s="237"/>
      <c r="AB24" s="72"/>
      <c r="AC24" s="34"/>
      <c r="AD24" s="285"/>
      <c r="AJ24" s="2"/>
      <c r="AM24" s="281" t="s">
        <v>132</v>
      </c>
      <c r="AN24" s="2" t="s">
        <v>148</v>
      </c>
      <c r="AO24" s="282">
        <v>0.4</v>
      </c>
    </row>
    <row r="25" spans="1:41" ht="12" customHeight="1">
      <c r="A25" s="55"/>
      <c r="B25" s="237"/>
      <c r="C25" s="228">
        <f>E25+G25+H25+F25</f>
        <v>0</v>
      </c>
      <c r="D25" s="407" t="s">
        <v>6</v>
      </c>
      <c r="E25" s="230">
        <f>E24*4</f>
        <v>0</v>
      </c>
      <c r="F25" s="230">
        <f>F24*4</f>
        <v>0</v>
      </c>
      <c r="G25" s="231">
        <f>G24*4</f>
        <v>0</v>
      </c>
      <c r="H25" s="232">
        <f>H24*9</f>
        <v>0</v>
      </c>
      <c r="I25" s="237"/>
      <c r="J25" s="67"/>
      <c r="K25" s="237"/>
      <c r="L25" s="228">
        <f>N25+P25+Q25+O25</f>
        <v>0</v>
      </c>
      <c r="M25" s="407" t="s">
        <v>6</v>
      </c>
      <c r="N25" s="230">
        <f>N24*4</f>
        <v>0</v>
      </c>
      <c r="O25" s="294">
        <f>O24*4</f>
        <v>0</v>
      </c>
      <c r="P25" s="231">
        <f>P24*4</f>
        <v>0</v>
      </c>
      <c r="Q25" s="232">
        <f>Q24*9</f>
        <v>0</v>
      </c>
      <c r="R25" s="237"/>
      <c r="S25" s="71"/>
      <c r="T25" s="237"/>
      <c r="U25" s="228">
        <f>W25+Y25+Z25+X25</f>
        <v>0</v>
      </c>
      <c r="V25" s="407" t="s">
        <v>6</v>
      </c>
      <c r="W25" s="230">
        <f>W24*4</f>
        <v>0</v>
      </c>
      <c r="X25" s="294">
        <f>X24*4</f>
        <v>0</v>
      </c>
      <c r="Y25" s="231">
        <f>Y24*4</f>
        <v>0</v>
      </c>
      <c r="Z25" s="232">
        <f>Z24*9</f>
        <v>0</v>
      </c>
      <c r="AA25" s="237"/>
      <c r="AB25" s="66"/>
      <c r="AC25" s="23"/>
      <c r="AD25" s="285"/>
      <c r="AJ25" s="2"/>
    </row>
    <row r="26" spans="1:41" ht="5.0999999999999996" customHeight="1">
      <c r="A26" s="55"/>
      <c r="B26" s="237"/>
      <c r="C26" s="334"/>
      <c r="D26" s="408"/>
      <c r="E26" s="234"/>
      <c r="F26" s="295"/>
      <c r="G26" s="235"/>
      <c r="H26" s="235"/>
      <c r="I26" s="237"/>
      <c r="J26" s="73"/>
      <c r="K26" s="237"/>
      <c r="L26" s="407"/>
      <c r="M26" s="408"/>
      <c r="N26" s="234"/>
      <c r="O26" s="295"/>
      <c r="P26" s="234"/>
      <c r="Q26" s="235"/>
      <c r="R26" s="237"/>
      <c r="S26" s="71"/>
      <c r="T26" s="237"/>
      <c r="U26" s="407"/>
      <c r="V26" s="408"/>
      <c r="W26" s="234"/>
      <c r="X26" s="295"/>
      <c r="Y26" s="235"/>
      <c r="Z26" s="235"/>
      <c r="AA26" s="237"/>
      <c r="AB26" s="53"/>
      <c r="AC26" s="34"/>
      <c r="AD26" s="284"/>
      <c r="AJ26" s="2"/>
    </row>
    <row r="27" spans="1:41" ht="12" customHeight="1">
      <c r="A27" s="52"/>
      <c r="B27" s="58"/>
      <c r="C27" s="409"/>
      <c r="D27" s="410"/>
      <c r="E27" s="49"/>
      <c r="F27" s="296"/>
      <c r="G27" s="50"/>
      <c r="H27" s="51"/>
      <c r="I27" s="58"/>
      <c r="J27" s="67"/>
      <c r="K27" s="58"/>
      <c r="L27" s="409"/>
      <c r="M27" s="410"/>
      <c r="N27" s="49"/>
      <c r="O27" s="296"/>
      <c r="P27" s="50"/>
      <c r="Q27" s="51"/>
      <c r="R27" s="58"/>
      <c r="S27" s="71"/>
      <c r="T27" s="58"/>
      <c r="U27" s="409"/>
      <c r="V27" s="410"/>
      <c r="W27" s="49"/>
      <c r="X27" s="296"/>
      <c r="Y27" s="50"/>
      <c r="Z27" s="51"/>
      <c r="AA27" s="58"/>
      <c r="AB27" s="66"/>
      <c r="AC27" s="34"/>
      <c r="AD27" s="284"/>
      <c r="AJ27" s="2"/>
    </row>
    <row r="28" spans="1:41" ht="12" customHeight="1">
      <c r="A28" s="52"/>
      <c r="B28" s="223"/>
      <c r="C28" s="243">
        <v>0</v>
      </c>
      <c r="D28" s="331" t="s">
        <v>161</v>
      </c>
      <c r="E28" s="334"/>
      <c r="F28" s="334"/>
      <c r="G28" s="334"/>
      <c r="H28" s="334"/>
      <c r="I28" s="223"/>
      <c r="J28" s="67"/>
      <c r="K28" s="223"/>
      <c r="L28" s="243">
        <v>0</v>
      </c>
      <c r="M28" s="331" t="s">
        <v>161</v>
      </c>
      <c r="N28" s="334"/>
      <c r="O28" s="334"/>
      <c r="P28" s="334"/>
      <c r="Q28" s="334"/>
      <c r="R28" s="223"/>
      <c r="S28" s="71"/>
      <c r="T28" s="223"/>
      <c r="U28" s="243">
        <v>0</v>
      </c>
      <c r="V28" s="331" t="s">
        <v>161</v>
      </c>
      <c r="W28" s="334"/>
      <c r="X28" s="334"/>
      <c r="Y28" s="334"/>
      <c r="Z28" s="334"/>
      <c r="AA28" s="223"/>
      <c r="AB28" s="66"/>
      <c r="AC28" s="17"/>
      <c r="AD28" s="284"/>
      <c r="AJ28" s="2"/>
    </row>
    <row r="29" spans="1:41" ht="12" customHeight="1">
      <c r="A29" s="52"/>
      <c r="B29" s="239"/>
      <c r="C29" s="335"/>
      <c r="D29" s="331"/>
      <c r="E29" s="225" t="s">
        <v>151</v>
      </c>
      <c r="F29" s="291" t="s">
        <v>152</v>
      </c>
      <c r="G29" s="226" t="s">
        <v>0</v>
      </c>
      <c r="H29" s="227" t="s">
        <v>56</v>
      </c>
      <c r="I29" s="239"/>
      <c r="J29" s="55"/>
      <c r="K29" s="239"/>
      <c r="L29" s="335"/>
      <c r="M29" s="222"/>
      <c r="N29" s="225" t="s">
        <v>151</v>
      </c>
      <c r="O29" s="291" t="s">
        <v>152</v>
      </c>
      <c r="P29" s="226" t="s">
        <v>0</v>
      </c>
      <c r="Q29" s="227" t="s">
        <v>56</v>
      </c>
      <c r="R29" s="239"/>
      <c r="S29" s="57"/>
      <c r="T29" s="239"/>
      <c r="U29" s="335"/>
      <c r="V29" s="331"/>
      <c r="W29" s="225" t="s">
        <v>151</v>
      </c>
      <c r="X29" s="291" t="s">
        <v>152</v>
      </c>
      <c r="Y29" s="226" t="s">
        <v>0</v>
      </c>
      <c r="Z29" s="227" t="s">
        <v>56</v>
      </c>
      <c r="AA29" s="239"/>
      <c r="AB29" s="58"/>
      <c r="AC29" s="17"/>
      <c r="AD29" s="17"/>
      <c r="AJ29" s="2"/>
    </row>
    <row r="30" spans="1:41" ht="12" customHeight="1">
      <c r="A30" s="52"/>
      <c r="B30" s="239"/>
      <c r="C30" s="100"/>
      <c r="D30" s="261"/>
      <c r="E30" s="313"/>
      <c r="F30" s="292"/>
      <c r="G30" s="314"/>
      <c r="H30" s="286"/>
      <c r="I30" s="239"/>
      <c r="J30" s="55"/>
      <c r="K30" s="239"/>
      <c r="L30" s="100"/>
      <c r="M30" s="261"/>
      <c r="N30" s="313"/>
      <c r="O30" s="292"/>
      <c r="P30" s="314"/>
      <c r="Q30" s="286"/>
      <c r="R30" s="239"/>
      <c r="S30" s="57"/>
      <c r="T30" s="239"/>
      <c r="U30" s="100"/>
      <c r="V30" s="261"/>
      <c r="W30" s="313"/>
      <c r="X30" s="292"/>
      <c r="Y30" s="314"/>
      <c r="Z30" s="286"/>
      <c r="AA30" s="239"/>
      <c r="AB30" s="58"/>
      <c r="AC30" s="17"/>
      <c r="AD30" s="17"/>
      <c r="AJ30" s="2"/>
    </row>
    <row r="31" spans="1:41" ht="12" customHeight="1">
      <c r="A31" s="58"/>
      <c r="B31" s="223"/>
      <c r="C31" s="100"/>
      <c r="D31" s="261"/>
      <c r="E31" s="313"/>
      <c r="F31" s="292"/>
      <c r="G31" s="314"/>
      <c r="H31" s="286"/>
      <c r="I31" s="223"/>
      <c r="J31" s="64"/>
      <c r="K31" s="223"/>
      <c r="L31" s="100"/>
      <c r="M31" s="261"/>
      <c r="N31" s="313"/>
      <c r="O31" s="292"/>
      <c r="P31" s="314"/>
      <c r="Q31" s="286"/>
      <c r="R31" s="223"/>
      <c r="S31" s="58"/>
      <c r="T31" s="223"/>
      <c r="U31" s="100"/>
      <c r="V31" s="262"/>
      <c r="W31" s="313"/>
      <c r="X31" s="292"/>
      <c r="Y31" s="314"/>
      <c r="Z31" s="286"/>
      <c r="AA31" s="223"/>
      <c r="AB31" s="58"/>
      <c r="AC31" s="34"/>
      <c r="AD31" s="284"/>
      <c r="AJ31" s="2"/>
    </row>
    <row r="32" spans="1:41" ht="12" customHeight="1">
      <c r="A32" s="58"/>
      <c r="B32" s="223"/>
      <c r="C32" s="100"/>
      <c r="D32" s="261"/>
      <c r="E32" s="313"/>
      <c r="F32" s="292"/>
      <c r="G32" s="314"/>
      <c r="H32" s="286"/>
      <c r="I32" s="223"/>
      <c r="J32" s="71"/>
      <c r="K32" s="223"/>
      <c r="L32" s="100"/>
      <c r="M32" s="261"/>
      <c r="N32" s="313"/>
      <c r="O32" s="292"/>
      <c r="P32" s="314"/>
      <c r="Q32" s="286"/>
      <c r="R32" s="223"/>
      <c r="S32" s="56"/>
      <c r="T32" s="223"/>
      <c r="U32" s="100"/>
      <c r="V32" s="262"/>
      <c r="W32" s="313"/>
      <c r="X32" s="292"/>
      <c r="Y32" s="314"/>
      <c r="Z32" s="286"/>
      <c r="AA32" s="223"/>
      <c r="AB32" s="66"/>
      <c r="AC32" s="34"/>
      <c r="AD32" s="284"/>
      <c r="AJ32" s="2"/>
    </row>
    <row r="33" spans="1:36" ht="12" customHeight="1">
      <c r="A33" s="58"/>
      <c r="B33" s="223"/>
      <c r="C33" s="100"/>
      <c r="D33" s="261"/>
      <c r="E33" s="313"/>
      <c r="F33" s="292"/>
      <c r="G33" s="314"/>
      <c r="H33" s="286"/>
      <c r="I33" s="223"/>
      <c r="J33" s="71"/>
      <c r="K33" s="223"/>
      <c r="L33" s="100"/>
      <c r="M33" s="261"/>
      <c r="N33" s="313"/>
      <c r="O33" s="292"/>
      <c r="P33" s="314"/>
      <c r="Q33" s="286"/>
      <c r="R33" s="223"/>
      <c r="S33" s="56"/>
      <c r="T33" s="223"/>
      <c r="U33" s="100"/>
      <c r="V33" s="262"/>
      <c r="W33" s="313"/>
      <c r="X33" s="292"/>
      <c r="Y33" s="314"/>
      <c r="Z33" s="286"/>
      <c r="AA33" s="223"/>
      <c r="AB33" s="66"/>
      <c r="AC33" s="36"/>
      <c r="AD33" s="285"/>
      <c r="AF33" s="283"/>
      <c r="AJ33" s="2"/>
    </row>
    <row r="34" spans="1:36" ht="12" customHeight="1">
      <c r="A34" s="58"/>
      <c r="B34" s="223"/>
      <c r="C34" s="100"/>
      <c r="D34" s="261"/>
      <c r="E34" s="313"/>
      <c r="F34" s="292"/>
      <c r="G34" s="314"/>
      <c r="H34" s="286"/>
      <c r="I34" s="223"/>
      <c r="J34" s="52"/>
      <c r="K34" s="223"/>
      <c r="L34" s="100"/>
      <c r="M34" s="261"/>
      <c r="N34" s="313"/>
      <c r="O34" s="292"/>
      <c r="P34" s="314"/>
      <c r="Q34" s="286"/>
      <c r="R34" s="223"/>
      <c r="S34" s="55"/>
      <c r="T34" s="223"/>
      <c r="U34" s="100"/>
      <c r="V34" s="262"/>
      <c r="W34" s="313"/>
      <c r="X34" s="292"/>
      <c r="Y34" s="314"/>
      <c r="Z34" s="286"/>
      <c r="AA34" s="223"/>
      <c r="AB34" s="57"/>
      <c r="AC34" s="36"/>
      <c r="AD34" s="285"/>
      <c r="AJ34" s="2"/>
    </row>
    <row r="35" spans="1:36" ht="12" customHeight="1">
      <c r="A35" s="58"/>
      <c r="B35" s="223"/>
      <c r="C35" s="100"/>
      <c r="D35" s="261"/>
      <c r="E35" s="313"/>
      <c r="F35" s="292"/>
      <c r="G35" s="314"/>
      <c r="H35" s="286"/>
      <c r="I35" s="223"/>
      <c r="J35" s="52"/>
      <c r="K35" s="223"/>
      <c r="L35" s="100"/>
      <c r="M35" s="261"/>
      <c r="N35" s="313"/>
      <c r="O35" s="292"/>
      <c r="P35" s="314"/>
      <c r="Q35" s="286"/>
      <c r="R35" s="223"/>
      <c r="S35" s="55"/>
      <c r="T35" s="223"/>
      <c r="U35" s="100"/>
      <c r="V35" s="262"/>
      <c r="W35" s="313"/>
      <c r="X35" s="292"/>
      <c r="Y35" s="314"/>
      <c r="Z35" s="286"/>
      <c r="AA35" s="223"/>
      <c r="AB35" s="57"/>
      <c r="AC35" s="36"/>
      <c r="AD35" s="285"/>
      <c r="AJ35" s="2"/>
    </row>
    <row r="36" spans="1:36" ht="12" customHeight="1">
      <c r="A36" s="58"/>
      <c r="B36" s="223"/>
      <c r="C36" s="100"/>
      <c r="D36" s="261"/>
      <c r="E36" s="313"/>
      <c r="F36" s="292"/>
      <c r="G36" s="314"/>
      <c r="H36" s="286"/>
      <c r="I36" s="223"/>
      <c r="J36" s="52"/>
      <c r="K36" s="223"/>
      <c r="L36" s="100"/>
      <c r="M36" s="261"/>
      <c r="N36" s="313"/>
      <c r="O36" s="292"/>
      <c r="P36" s="314"/>
      <c r="Q36" s="286"/>
      <c r="R36" s="223"/>
      <c r="S36" s="55"/>
      <c r="T36" s="223"/>
      <c r="U36" s="100"/>
      <c r="V36" s="262"/>
      <c r="W36" s="313"/>
      <c r="X36" s="292"/>
      <c r="Y36" s="314"/>
      <c r="Z36" s="286"/>
      <c r="AA36" s="223"/>
      <c r="AB36" s="57"/>
      <c r="AC36" s="36"/>
      <c r="AD36" s="17"/>
      <c r="AJ36" s="2"/>
    </row>
    <row r="37" spans="1:36" ht="12" customHeight="1">
      <c r="A37" s="58"/>
      <c r="B37" s="223"/>
      <c r="C37" s="228" t="s">
        <v>7</v>
      </c>
      <c r="D37" s="407" t="s">
        <v>5</v>
      </c>
      <c r="E37" s="230">
        <f>E30+E31+E32+E34+E36+E35+E33</f>
        <v>0</v>
      </c>
      <c r="F37" s="294">
        <f>F30+F31+F32+F33+F34+F35+F36</f>
        <v>0</v>
      </c>
      <c r="G37" s="231">
        <f>G30+G31+G32+G34+G36+G35+G33</f>
        <v>0</v>
      </c>
      <c r="H37" s="232">
        <f>H30+H31+H32+H34+H36+H33+H35</f>
        <v>0</v>
      </c>
      <c r="I37" s="223"/>
      <c r="J37" s="52"/>
      <c r="K37" s="223"/>
      <c r="L37" s="228" t="s">
        <v>7</v>
      </c>
      <c r="M37" s="407" t="s">
        <v>5</v>
      </c>
      <c r="N37" s="230">
        <f>N30+N31+N32+N34+N36+N33+N35</f>
        <v>0</v>
      </c>
      <c r="O37" s="294">
        <f>O30+O31+O32+O34+O36+O33+O35</f>
        <v>0</v>
      </c>
      <c r="P37" s="231">
        <f>P30+P31+P32+P34+P36+P35+P33</f>
        <v>0</v>
      </c>
      <c r="Q37" s="232">
        <f>Q30+Q31+Q32+Q34+Q36+Q35+Q33</f>
        <v>0</v>
      </c>
      <c r="R37" s="223"/>
      <c r="S37" s="55"/>
      <c r="T37" s="223"/>
      <c r="U37" s="228" t="s">
        <v>7</v>
      </c>
      <c r="V37" s="407" t="s">
        <v>5</v>
      </c>
      <c r="W37" s="230">
        <f>W30+W31+W32+W34+W36+W35+W33</f>
        <v>0</v>
      </c>
      <c r="X37" s="294">
        <f>X30+X31+X32+X33+X34+X35+X36</f>
        <v>0</v>
      </c>
      <c r="Y37" s="231">
        <f>Y30+Y31+Y32+Y34+Y36+Y35+Y33</f>
        <v>0</v>
      </c>
      <c r="Z37" s="232">
        <f>Z30+Z31+Z32+Z34+Z36+Z35+Z33</f>
        <v>0</v>
      </c>
      <c r="AA37" s="223"/>
      <c r="AB37" s="57"/>
      <c r="AC37" s="36"/>
      <c r="AD37" s="17"/>
      <c r="AJ37" s="2"/>
    </row>
    <row r="38" spans="1:36" ht="12" customHeight="1">
      <c r="A38" s="58"/>
      <c r="B38" s="223"/>
      <c r="C38" s="228">
        <f>E38+G38+H38+F38</f>
        <v>0</v>
      </c>
      <c r="D38" s="407" t="s">
        <v>6</v>
      </c>
      <c r="E38" s="230">
        <f>E37*4</f>
        <v>0</v>
      </c>
      <c r="F38" s="294">
        <f>F37*4</f>
        <v>0</v>
      </c>
      <c r="G38" s="231">
        <f>G37*4</f>
        <v>0</v>
      </c>
      <c r="H38" s="232">
        <f>H37*9</f>
        <v>0</v>
      </c>
      <c r="I38" s="223"/>
      <c r="J38" s="52"/>
      <c r="K38" s="223"/>
      <c r="L38" s="228">
        <f>N38+P38+Q38+O38</f>
        <v>0</v>
      </c>
      <c r="M38" s="407" t="s">
        <v>6</v>
      </c>
      <c r="N38" s="230">
        <f>N37*4</f>
        <v>0</v>
      </c>
      <c r="O38" s="294">
        <f>O37*4</f>
        <v>0</v>
      </c>
      <c r="P38" s="231">
        <f>P37*4</f>
        <v>0</v>
      </c>
      <c r="Q38" s="232">
        <f>Q37*9</f>
        <v>0</v>
      </c>
      <c r="R38" s="223"/>
      <c r="S38" s="55"/>
      <c r="T38" s="223"/>
      <c r="U38" s="228">
        <f>W38+Y38+Z38+X38</f>
        <v>0</v>
      </c>
      <c r="V38" s="407" t="s">
        <v>6</v>
      </c>
      <c r="W38" s="230">
        <f>W37*4</f>
        <v>0</v>
      </c>
      <c r="X38" s="294">
        <f>X37*4</f>
        <v>0</v>
      </c>
      <c r="Y38" s="231">
        <f>Y37*4</f>
        <v>0</v>
      </c>
      <c r="Z38" s="232">
        <f>Z37*9</f>
        <v>0</v>
      </c>
      <c r="AA38" s="223"/>
      <c r="AB38" s="57"/>
      <c r="AC38" s="36"/>
      <c r="AD38" s="17"/>
      <c r="AJ38" s="2"/>
    </row>
    <row r="39" spans="1:36" ht="5.0999999999999996" customHeight="1">
      <c r="A39" s="58"/>
      <c r="B39" s="223"/>
      <c r="C39" s="238"/>
      <c r="D39" s="233"/>
      <c r="E39" s="234"/>
      <c r="F39" s="295"/>
      <c r="G39" s="235"/>
      <c r="H39" s="235"/>
      <c r="I39" s="223"/>
      <c r="J39" s="73"/>
      <c r="K39" s="223"/>
      <c r="L39" s="229"/>
      <c r="M39" s="233"/>
      <c r="N39" s="234"/>
      <c r="O39" s="295"/>
      <c r="P39" s="234"/>
      <c r="Q39" s="235"/>
      <c r="R39" s="223"/>
      <c r="S39" s="71"/>
      <c r="T39" s="223"/>
      <c r="U39" s="229"/>
      <c r="V39" s="233"/>
      <c r="W39" s="234"/>
      <c r="X39" s="295"/>
      <c r="Y39" s="235"/>
      <c r="Z39" s="235"/>
      <c r="AA39" s="223"/>
      <c r="AB39" s="57"/>
      <c r="AC39" s="36"/>
      <c r="AD39" s="17"/>
      <c r="AJ39" s="2"/>
    </row>
    <row r="40" spans="1:36" ht="12" customHeight="1">
      <c r="A40" s="58"/>
      <c r="B40" s="58"/>
      <c r="C40" s="62"/>
      <c r="D40" s="63"/>
      <c r="E40" s="68"/>
      <c r="F40" s="293"/>
      <c r="G40" s="54"/>
      <c r="H40" s="70"/>
      <c r="I40" s="58"/>
      <c r="J40" s="52"/>
      <c r="K40" s="58"/>
      <c r="L40" s="62"/>
      <c r="M40" s="65"/>
      <c r="N40" s="65"/>
      <c r="O40" s="305"/>
      <c r="P40" s="61"/>
      <c r="Q40" s="97"/>
      <c r="R40" s="58"/>
      <c r="S40" s="55"/>
      <c r="T40" s="58"/>
      <c r="U40" s="62"/>
      <c r="V40" s="55"/>
      <c r="W40" s="68"/>
      <c r="X40" s="293"/>
      <c r="Y40" s="54"/>
      <c r="Z40" s="70"/>
      <c r="AA40" s="58"/>
      <c r="AB40" s="57"/>
      <c r="AC40" s="2"/>
      <c r="AD40" s="17"/>
      <c r="AJ40" s="2"/>
    </row>
    <row r="41" spans="1:36" ht="12" customHeight="1">
      <c r="C41" s="2"/>
      <c r="D41" s="2"/>
      <c r="E41" s="2"/>
      <c r="F41" s="297"/>
      <c r="G41" s="2"/>
      <c r="J41" s="2"/>
      <c r="L41" s="2"/>
      <c r="M41" s="2"/>
      <c r="N41" s="2"/>
      <c r="O41" s="297"/>
      <c r="P41" s="2"/>
      <c r="Q41" s="2"/>
      <c r="U41" s="2"/>
      <c r="V41" s="2"/>
      <c r="W41" s="2"/>
      <c r="Y41" s="2"/>
      <c r="AB41" s="2"/>
      <c r="AC41" s="2"/>
      <c r="AD41" s="17"/>
      <c r="AJ41" s="2"/>
    </row>
    <row r="42" spans="1:36" ht="12" customHeight="1">
      <c r="A42" s="29"/>
      <c r="B42" s="29"/>
      <c r="C42" s="24"/>
      <c r="D42" s="46"/>
      <c r="E42" s="2"/>
      <c r="F42" s="297"/>
      <c r="G42" s="2"/>
      <c r="I42" s="29"/>
      <c r="J42" s="2"/>
      <c r="K42" s="29"/>
      <c r="L42" s="2"/>
      <c r="M42" s="2"/>
      <c r="N42" s="2"/>
      <c r="O42" s="297"/>
      <c r="P42" s="2"/>
      <c r="Q42" s="2"/>
      <c r="R42" s="29"/>
      <c r="T42" s="29"/>
      <c r="U42" s="2"/>
      <c r="V42" s="2"/>
      <c r="W42" s="2"/>
      <c r="Y42" s="2"/>
      <c r="AA42" s="29"/>
      <c r="AB42" s="2"/>
      <c r="AC42" s="36"/>
      <c r="AI42" s="22"/>
      <c r="AJ42" s="2"/>
    </row>
    <row r="43" spans="1:36">
      <c r="A43" s="17"/>
      <c r="B43" s="17"/>
      <c r="C43" s="82"/>
      <c r="D43" s="83"/>
      <c r="E43" s="89"/>
      <c r="F43" s="298"/>
      <c r="G43" s="90"/>
      <c r="H43" s="91"/>
      <c r="I43" s="17"/>
      <c r="J43" s="25"/>
      <c r="K43" s="17"/>
      <c r="L43" s="26"/>
      <c r="M43" s="43"/>
      <c r="N43" s="43"/>
      <c r="O43" s="306"/>
      <c r="P43" s="21"/>
      <c r="Q43" s="48"/>
      <c r="R43" s="17"/>
      <c r="S43" s="22"/>
      <c r="T43" s="17"/>
      <c r="U43" s="26"/>
      <c r="V43" s="22"/>
      <c r="W43" s="29"/>
      <c r="X43" s="299"/>
      <c r="Y43" s="24"/>
      <c r="Z43" s="46"/>
      <c r="AA43" s="17"/>
      <c r="AB43" s="36"/>
      <c r="AC43" s="36"/>
      <c r="AI43" s="22"/>
    </row>
    <row r="44" spans="1:36">
      <c r="A44" s="17"/>
      <c r="B44" s="17"/>
      <c r="C44" s="26"/>
      <c r="D44" s="22"/>
      <c r="E44" s="29"/>
      <c r="F44" s="299"/>
      <c r="G44" s="24"/>
      <c r="H44" s="46"/>
      <c r="I44" s="17"/>
      <c r="J44" s="25"/>
      <c r="K44" s="17"/>
      <c r="L44" s="26"/>
      <c r="M44" s="43"/>
      <c r="N44" s="43"/>
      <c r="O44" s="306"/>
      <c r="P44" s="21"/>
      <c r="Q44" s="48"/>
      <c r="R44" s="17"/>
      <c r="S44" s="22"/>
      <c r="T44" s="17"/>
      <c r="U44" s="26"/>
      <c r="V44" s="22"/>
      <c r="W44" s="29"/>
      <c r="X44" s="299"/>
      <c r="Y44" s="24"/>
      <c r="Z44" s="46"/>
      <c r="AA44" s="17"/>
      <c r="AB44" s="36"/>
      <c r="AC44" s="36"/>
      <c r="AD44" s="88"/>
      <c r="AE44" s="29"/>
      <c r="AF44" s="24"/>
      <c r="AG44" s="46"/>
      <c r="AH44" s="46"/>
      <c r="AI44" s="22"/>
    </row>
    <row r="45" spans="1:36">
      <c r="A45" s="17"/>
      <c r="B45" s="17"/>
      <c r="C45" s="85"/>
      <c r="D45" s="85"/>
      <c r="E45" s="29"/>
      <c r="F45" s="299"/>
      <c r="G45" s="24"/>
      <c r="H45" s="46"/>
      <c r="I45" s="17"/>
      <c r="J45" s="81"/>
      <c r="K45" s="17"/>
      <c r="L45" s="85"/>
      <c r="M45" s="85"/>
      <c r="N45" s="29"/>
      <c r="O45" s="299"/>
      <c r="P45" s="24"/>
      <c r="Q45" s="46"/>
      <c r="R45" s="17"/>
      <c r="S45" s="38"/>
      <c r="T45" s="17"/>
      <c r="U45" s="85"/>
      <c r="V45" s="85"/>
      <c r="W45" s="29"/>
      <c r="X45" s="299"/>
      <c r="Y45" s="24"/>
      <c r="Z45" s="46"/>
      <c r="AA45" s="17"/>
      <c r="AB45" s="36"/>
      <c r="AC45" s="36"/>
      <c r="AD45" s="81"/>
      <c r="AE45" s="29"/>
      <c r="AF45" s="24"/>
      <c r="AG45" s="46"/>
      <c r="AH45" s="46"/>
      <c r="AI45" s="22"/>
    </row>
    <row r="46" spans="1:36">
      <c r="A46" s="17"/>
      <c r="B46" s="17"/>
      <c r="C46" s="76"/>
      <c r="D46" s="87"/>
      <c r="E46" s="29"/>
      <c r="F46" s="299"/>
      <c r="G46" s="24"/>
      <c r="H46" s="46"/>
      <c r="I46" s="17"/>
      <c r="J46" s="81"/>
      <c r="K46" s="17"/>
      <c r="L46" s="76"/>
      <c r="M46" s="87"/>
      <c r="N46" s="29"/>
      <c r="O46" s="299"/>
      <c r="P46" s="24"/>
      <c r="Q46" s="46"/>
      <c r="R46" s="17"/>
      <c r="S46" s="38"/>
      <c r="T46" s="17"/>
      <c r="U46" s="76"/>
      <c r="V46" s="87"/>
      <c r="W46" s="29"/>
      <c r="X46" s="299"/>
      <c r="Y46" s="24"/>
      <c r="Z46" s="46"/>
      <c r="AA46" s="17"/>
      <c r="AB46" s="36"/>
      <c r="AC46" s="36"/>
      <c r="AD46" s="17"/>
      <c r="AE46" s="17"/>
      <c r="AF46" s="17"/>
      <c r="AG46" s="17"/>
      <c r="AH46" s="17"/>
      <c r="AI46" s="22"/>
    </row>
    <row r="47" spans="1:36">
      <c r="A47" s="17"/>
      <c r="B47" s="17"/>
      <c r="C47" s="26"/>
      <c r="D47" s="32"/>
      <c r="E47" s="4"/>
      <c r="F47" s="300"/>
      <c r="G47" s="33"/>
      <c r="H47" s="17"/>
      <c r="I47" s="17"/>
      <c r="J47" s="17"/>
      <c r="K47" s="17"/>
      <c r="L47" s="18"/>
      <c r="M47" s="19"/>
      <c r="N47" s="20"/>
      <c r="O47" s="306"/>
      <c r="P47" s="21"/>
      <c r="Q47" s="47"/>
      <c r="R47" s="17"/>
      <c r="S47" s="22"/>
      <c r="T47" s="17"/>
      <c r="U47" s="18"/>
      <c r="V47" s="37"/>
      <c r="W47" s="38"/>
      <c r="X47" s="307"/>
      <c r="Y47" s="39"/>
      <c r="Z47" s="47"/>
      <c r="AA47" s="17"/>
      <c r="AB47" s="36"/>
      <c r="AC47" s="36"/>
      <c r="AD47" s="17"/>
      <c r="AE47" s="17"/>
      <c r="AF47" s="17"/>
      <c r="AG47" s="17"/>
      <c r="AH47" s="17"/>
      <c r="AI47" s="22"/>
    </row>
    <row r="48" spans="1:36">
      <c r="A48" s="22"/>
      <c r="B48" s="22"/>
      <c r="C48" s="76"/>
      <c r="D48" s="77"/>
      <c r="E48" s="78"/>
      <c r="F48" s="301"/>
      <c r="G48" s="79"/>
      <c r="H48" s="80"/>
      <c r="I48" s="22"/>
      <c r="J48" s="4"/>
      <c r="K48" s="22"/>
      <c r="L48" s="76"/>
      <c r="M48" s="77"/>
      <c r="N48" s="78"/>
      <c r="O48" s="301"/>
      <c r="P48" s="79"/>
      <c r="Q48" s="80"/>
      <c r="R48" s="22"/>
      <c r="S48" s="81"/>
      <c r="T48" s="22"/>
      <c r="U48" s="76"/>
      <c r="V48" s="86"/>
      <c r="W48" s="78"/>
      <c r="X48" s="301"/>
      <c r="Y48" s="79"/>
      <c r="Z48" s="80"/>
      <c r="AA48" s="22"/>
      <c r="AB48" s="36"/>
      <c r="AC48" s="36"/>
      <c r="AI48" s="22"/>
    </row>
    <row r="49" spans="1:35">
      <c r="A49" s="22"/>
      <c r="B49" s="22"/>
      <c r="C49" s="26"/>
      <c r="D49" s="22"/>
      <c r="E49" s="29"/>
      <c r="F49" s="299"/>
      <c r="G49" s="24"/>
      <c r="H49" s="46"/>
      <c r="I49" s="22"/>
      <c r="J49" s="17"/>
      <c r="K49" s="22"/>
      <c r="L49" s="26"/>
      <c r="M49" s="22"/>
      <c r="N49" s="29"/>
      <c r="O49" s="299"/>
      <c r="P49" s="24"/>
      <c r="Q49" s="46"/>
      <c r="R49" s="22"/>
      <c r="S49" s="25"/>
      <c r="T49" s="22"/>
      <c r="U49" s="26"/>
      <c r="V49" s="40"/>
      <c r="W49" s="29"/>
      <c r="X49" s="299"/>
      <c r="Y49" s="24"/>
      <c r="Z49" s="46"/>
      <c r="AA49" s="22"/>
      <c r="AB49" s="36"/>
      <c r="AC49" s="36"/>
      <c r="AI49" s="25"/>
    </row>
    <row r="50" spans="1:35">
      <c r="A50" s="22"/>
      <c r="B50" s="22"/>
      <c r="C50" s="26"/>
      <c r="D50" s="22"/>
      <c r="E50" s="29"/>
      <c r="F50" s="299"/>
      <c r="G50" s="24"/>
      <c r="H50" s="46"/>
      <c r="I50" s="22"/>
      <c r="J50" s="17"/>
      <c r="K50" s="22"/>
      <c r="L50" s="26"/>
      <c r="M50" s="27"/>
      <c r="N50" s="29"/>
      <c r="O50" s="299"/>
      <c r="P50" s="24"/>
      <c r="Q50" s="46"/>
      <c r="R50" s="22"/>
      <c r="S50" s="25"/>
      <c r="T50" s="22"/>
      <c r="U50" s="26"/>
      <c r="V50" s="27"/>
      <c r="W50" s="29"/>
      <c r="X50" s="299"/>
      <c r="Y50" s="24"/>
      <c r="Z50" s="46"/>
      <c r="AA50" s="22"/>
      <c r="AB50" s="36"/>
      <c r="AC50" s="36"/>
      <c r="AI50" s="22"/>
    </row>
    <row r="51" spans="1:35">
      <c r="A51" s="22"/>
      <c r="B51" s="22"/>
      <c r="C51" s="84"/>
      <c r="D51" s="83"/>
      <c r="E51" s="29"/>
      <c r="F51" s="299"/>
      <c r="G51" s="24"/>
      <c r="H51" s="46"/>
      <c r="I51" s="22"/>
      <c r="J51" s="17"/>
      <c r="K51" s="22"/>
      <c r="L51" s="82"/>
      <c r="M51" s="83"/>
      <c r="N51" s="29"/>
      <c r="O51" s="299"/>
      <c r="P51" s="24"/>
      <c r="Q51" s="46"/>
      <c r="R51" s="22"/>
      <c r="S51" s="25"/>
      <c r="T51" s="22"/>
      <c r="U51" s="26"/>
      <c r="V51" s="27"/>
      <c r="W51" s="29"/>
      <c r="X51" s="299"/>
      <c r="Y51" s="24"/>
      <c r="Z51" s="46"/>
      <c r="AA51" s="22"/>
      <c r="AB51" s="36"/>
      <c r="AC51" s="36"/>
      <c r="AI51" s="17"/>
    </row>
    <row r="52" spans="1:35">
      <c r="A52" s="22"/>
      <c r="B52" s="22"/>
      <c r="C52" s="82"/>
      <c r="D52" s="83"/>
      <c r="E52" s="89"/>
      <c r="F52" s="298"/>
      <c r="G52" s="90"/>
      <c r="H52" s="91"/>
      <c r="I52" s="22"/>
      <c r="J52" s="17"/>
      <c r="K52" s="22"/>
      <c r="L52" s="84"/>
      <c r="M52" s="83"/>
      <c r="N52" s="89"/>
      <c r="O52" s="298"/>
      <c r="P52" s="90"/>
      <c r="Q52" s="91"/>
      <c r="R52" s="22"/>
      <c r="S52" s="25"/>
      <c r="T52" s="22"/>
      <c r="U52" s="82"/>
      <c r="V52" s="83"/>
      <c r="W52" s="29"/>
      <c r="X52" s="299"/>
      <c r="Y52" s="24"/>
      <c r="Z52" s="46"/>
      <c r="AA52" s="22"/>
      <c r="AB52" s="36"/>
      <c r="AC52" s="36"/>
      <c r="AI52" s="17"/>
    </row>
    <row r="53" spans="1:35">
      <c r="A53" s="22"/>
      <c r="B53" s="22"/>
      <c r="C53" s="26"/>
      <c r="D53" s="22"/>
      <c r="E53" s="29"/>
      <c r="F53" s="299"/>
      <c r="G53" s="24"/>
      <c r="H53" s="46"/>
      <c r="I53" s="22"/>
      <c r="J53" s="17"/>
      <c r="K53" s="22"/>
      <c r="L53" s="93"/>
      <c r="M53" s="41"/>
      <c r="N53" s="29"/>
      <c r="O53" s="299"/>
      <c r="P53" s="24"/>
      <c r="Q53" s="46"/>
      <c r="R53" s="22"/>
      <c r="S53" s="25"/>
      <c r="T53" s="22"/>
      <c r="U53" s="82"/>
      <c r="V53" s="83"/>
      <c r="W53" s="29"/>
      <c r="X53" s="299"/>
      <c r="Y53" s="24"/>
      <c r="Z53" s="46"/>
      <c r="AA53" s="22"/>
      <c r="AB53" s="36"/>
      <c r="AC53" s="36"/>
    </row>
    <row r="54" spans="1:35">
      <c r="A54" s="22"/>
      <c r="B54" s="22"/>
      <c r="C54" s="26"/>
      <c r="D54" s="22"/>
      <c r="E54" s="29"/>
      <c r="F54" s="299"/>
      <c r="G54" s="24"/>
      <c r="H54" s="46"/>
      <c r="I54" s="22"/>
      <c r="J54" s="17"/>
      <c r="K54" s="22"/>
      <c r="L54" s="93"/>
      <c r="M54" s="41"/>
      <c r="N54" s="29"/>
      <c r="O54" s="299"/>
      <c r="P54" s="24"/>
      <c r="Q54" s="46"/>
      <c r="R54" s="22"/>
      <c r="S54" s="25"/>
      <c r="T54" s="22"/>
      <c r="U54" s="82"/>
      <c r="V54" s="92"/>
      <c r="W54" s="29"/>
      <c r="X54" s="299"/>
      <c r="Y54" s="24"/>
      <c r="Z54" s="46"/>
      <c r="AA54" s="22"/>
      <c r="AB54" s="36"/>
      <c r="AC54" s="36"/>
    </row>
    <row r="55" spans="1:35">
      <c r="A55" s="22"/>
      <c r="B55" s="22"/>
      <c r="C55" s="26"/>
      <c r="D55" s="22"/>
      <c r="E55" s="29"/>
      <c r="F55" s="299"/>
      <c r="G55" s="24"/>
      <c r="H55" s="46"/>
      <c r="I55" s="22"/>
      <c r="J55" s="17"/>
      <c r="K55" s="22"/>
      <c r="L55" s="93"/>
      <c r="M55" s="41"/>
      <c r="N55" s="29"/>
      <c r="O55" s="299"/>
      <c r="P55" s="24"/>
      <c r="Q55" s="46"/>
      <c r="R55" s="22"/>
      <c r="S55" s="25"/>
      <c r="T55" s="22"/>
      <c r="U55" s="26"/>
      <c r="V55" s="27"/>
      <c r="W55" s="29"/>
      <c r="X55" s="299"/>
      <c r="Y55" s="24"/>
      <c r="Z55" s="46"/>
      <c r="AA55" s="22"/>
      <c r="AB55" s="36"/>
      <c r="AC55" s="36"/>
    </row>
    <row r="56" spans="1:35">
      <c r="A56" s="22"/>
      <c r="B56" s="22"/>
      <c r="C56" s="26"/>
      <c r="D56" s="22"/>
      <c r="E56" s="29"/>
      <c r="F56" s="299"/>
      <c r="G56" s="24"/>
      <c r="H56" s="46"/>
      <c r="I56" s="22"/>
      <c r="J56" s="17"/>
      <c r="K56" s="22"/>
      <c r="L56" s="93"/>
      <c r="M56" s="42"/>
      <c r="N56" s="29"/>
      <c r="O56" s="299"/>
      <c r="P56" s="24"/>
      <c r="Q56" s="46"/>
      <c r="R56" s="22"/>
      <c r="S56" s="25"/>
      <c r="T56" s="22"/>
      <c r="U56" s="26"/>
      <c r="V56" s="41"/>
      <c r="W56" s="29"/>
      <c r="X56" s="299"/>
      <c r="Y56" s="24"/>
      <c r="Z56" s="46"/>
      <c r="AA56" s="22"/>
      <c r="AB56" s="36"/>
      <c r="AC56" s="96"/>
    </row>
    <row r="57" spans="1:35">
      <c r="A57" s="22"/>
      <c r="B57" s="22"/>
      <c r="C57" s="94"/>
      <c r="D57" s="85"/>
      <c r="E57" s="29"/>
      <c r="F57" s="299"/>
      <c r="G57" s="24"/>
      <c r="H57" s="46"/>
      <c r="I57" s="22"/>
      <c r="J57" s="95"/>
      <c r="K57" s="22"/>
      <c r="L57" s="85"/>
      <c r="M57" s="85"/>
      <c r="N57" s="29"/>
      <c r="O57" s="299"/>
      <c r="P57" s="24"/>
      <c r="Q57" s="46"/>
      <c r="R57" s="22"/>
      <c r="S57" s="81"/>
      <c r="T57" s="22"/>
      <c r="U57" s="85"/>
      <c r="V57" s="85"/>
      <c r="W57" s="29"/>
      <c r="X57" s="299"/>
      <c r="Y57" s="24"/>
      <c r="Z57" s="46"/>
      <c r="AA57" s="22"/>
      <c r="AB57" s="96"/>
      <c r="AC57" s="23"/>
    </row>
    <row r="58" spans="1:35">
      <c r="A58" s="22"/>
      <c r="B58" s="22"/>
      <c r="C58" s="76"/>
      <c r="D58" s="87"/>
      <c r="E58" s="29"/>
      <c r="F58" s="299"/>
      <c r="G58" s="24"/>
      <c r="H58" s="46"/>
      <c r="I58" s="22"/>
      <c r="J58" s="4"/>
      <c r="K58" s="22"/>
      <c r="L58" s="76"/>
      <c r="M58" s="87"/>
      <c r="N58" s="29"/>
      <c r="O58" s="299"/>
      <c r="P58" s="24"/>
      <c r="Q58" s="46"/>
      <c r="R58" s="22"/>
      <c r="S58" s="81"/>
      <c r="T58" s="22"/>
      <c r="U58" s="76"/>
      <c r="V58" s="87"/>
      <c r="W58" s="29"/>
      <c r="X58" s="299"/>
      <c r="Y58" s="24"/>
      <c r="Z58" s="46"/>
      <c r="AA58" s="22"/>
      <c r="AB58" s="23"/>
      <c r="AC58" s="34"/>
    </row>
    <row r="59" spans="1:35">
      <c r="A59" s="22"/>
      <c r="B59" s="22"/>
      <c r="C59" s="18"/>
      <c r="D59" s="29"/>
      <c r="E59" s="35"/>
      <c r="F59" s="299"/>
      <c r="G59" s="24"/>
      <c r="H59" s="36"/>
      <c r="I59" s="22"/>
      <c r="J59" s="22"/>
      <c r="K59" s="22"/>
      <c r="L59" s="18"/>
      <c r="M59" s="37"/>
      <c r="N59" s="38"/>
      <c r="O59" s="307"/>
      <c r="P59" s="39"/>
      <c r="Q59" s="22"/>
      <c r="R59" s="22"/>
      <c r="S59" s="36"/>
      <c r="T59" s="22"/>
      <c r="U59" s="26"/>
      <c r="V59" s="32"/>
      <c r="W59" s="4"/>
      <c r="X59" s="300"/>
      <c r="Y59" s="33"/>
      <c r="Z59" s="17"/>
      <c r="AA59" s="22"/>
      <c r="AB59" s="34"/>
      <c r="AC59" s="34"/>
    </row>
    <row r="60" spans="1:35">
      <c r="A60" s="17"/>
      <c r="B60" s="17"/>
      <c r="C60" s="26"/>
      <c r="D60" s="30"/>
      <c r="E60" s="3"/>
      <c r="F60" s="302"/>
      <c r="G60" s="31"/>
      <c r="H60" s="17"/>
      <c r="I60" s="17"/>
      <c r="J60" s="28"/>
      <c r="K60" s="17"/>
      <c r="L60" s="18"/>
      <c r="M60" s="43"/>
      <c r="N60" s="20"/>
      <c r="O60" s="306"/>
      <c r="P60" s="21"/>
      <c r="Q60" s="34"/>
      <c r="R60" s="17"/>
      <c r="S60" s="17"/>
      <c r="T60" s="17"/>
      <c r="U60" s="26"/>
      <c r="V60" s="32"/>
      <c r="W60" s="4"/>
      <c r="X60" s="300"/>
      <c r="Y60" s="33"/>
      <c r="Z60" s="17"/>
      <c r="AA60" s="17"/>
      <c r="AB60" s="34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AR60"/>
  <sheetViews>
    <sheetView workbookViewId="0">
      <selection activeCell="U26" sqref="U26"/>
    </sheetView>
  </sheetViews>
  <sheetFormatPr defaultRowHeight="12.75"/>
  <cols>
    <col min="1" max="1" width="2.7109375" style="2" customWidth="1"/>
    <col min="2" max="2" width="0.85546875" style="2" customWidth="1"/>
    <col min="3" max="3" width="6.7109375" style="5" customWidth="1"/>
    <col min="4" max="4" width="15.7109375" style="10" customWidth="1"/>
    <col min="5" max="5" width="5.28515625" style="11" customWidth="1"/>
    <col min="6" max="6" width="5.28515625" style="303" customWidth="1"/>
    <col min="7" max="7" width="5.28515625" style="12" customWidth="1"/>
    <col min="8" max="8" width="5.28515625" style="2" customWidth="1"/>
    <col min="9" max="9" width="0.85546875" style="2" customWidth="1"/>
    <col min="10" max="10" width="2.7109375" style="9" customWidth="1"/>
    <col min="11" max="11" width="0.85546875" style="2" customWidth="1"/>
    <col min="12" max="12" width="6.7109375" style="13" customWidth="1"/>
    <col min="13" max="13" width="15.7109375" style="14" customWidth="1"/>
    <col min="14" max="14" width="5.28515625" style="15" customWidth="1"/>
    <col min="15" max="15" width="5.28515625" style="308" customWidth="1"/>
    <col min="16" max="16" width="5.28515625" style="16" customWidth="1"/>
    <col min="17" max="17" width="5.28515625" style="1" customWidth="1"/>
    <col min="18" max="18" width="0.85546875" style="2" customWidth="1"/>
    <col min="19" max="19" width="2.7109375" style="2" customWidth="1"/>
    <col min="20" max="20" width="0.85546875" style="2" customWidth="1"/>
    <col min="21" max="21" width="6.7109375" style="5" customWidth="1"/>
    <col min="22" max="22" width="15.7109375" style="6" customWidth="1"/>
    <col min="23" max="23" width="5.28515625" style="7" customWidth="1"/>
    <col min="24" max="24" width="5.28515625" style="297" customWidth="1"/>
    <col min="25" max="25" width="5.28515625" style="8" customWidth="1"/>
    <col min="26" max="26" width="5.28515625" style="2" customWidth="1"/>
    <col min="27" max="27" width="0.85546875" style="2" customWidth="1"/>
    <col min="28" max="28" width="2.7109375" style="1" customWidth="1"/>
    <col min="29" max="29" width="0.85546875" style="1" customWidth="1"/>
    <col min="30" max="30" width="10.7109375" style="2" customWidth="1"/>
    <col min="31" max="34" width="6.28515625" style="2" customWidth="1"/>
    <col min="35" max="35" width="0.85546875" style="2" customWidth="1"/>
    <col min="36" max="36" width="2.7109375" style="17" customWidth="1"/>
    <col min="37" max="37" width="7.7109375" style="2" customWidth="1"/>
    <col min="38" max="38" width="2.7109375" style="2" customWidth="1"/>
    <col min="39" max="40" width="9.140625" style="2"/>
    <col min="41" max="41" width="9.42578125" style="2" bestFit="1" customWidth="1"/>
    <col min="42" max="16384" width="9.140625" style="2"/>
  </cols>
  <sheetData>
    <row r="1" spans="1:44" ht="12" customHeight="1">
      <c r="A1" s="52"/>
      <c r="B1" s="58"/>
      <c r="C1" s="74"/>
      <c r="D1" s="75"/>
      <c r="E1" s="49"/>
      <c r="F1" s="296"/>
      <c r="G1" s="50"/>
      <c r="H1" s="51"/>
      <c r="I1" s="58"/>
      <c r="J1" s="67"/>
      <c r="K1" s="58"/>
      <c r="L1" s="74"/>
      <c r="M1" s="75"/>
      <c r="N1" s="49"/>
      <c r="O1" s="296"/>
      <c r="P1" s="50"/>
      <c r="Q1" s="51"/>
      <c r="R1" s="58"/>
      <c r="S1" s="71"/>
      <c r="T1" s="58"/>
      <c r="U1" s="74"/>
      <c r="V1" s="75"/>
      <c r="W1" s="49"/>
      <c r="X1" s="296"/>
      <c r="Y1" s="50"/>
      <c r="Z1" s="51"/>
      <c r="AA1" s="58"/>
      <c r="AB1" s="58"/>
      <c r="AC1" s="58"/>
      <c r="AD1" s="59"/>
      <c r="AE1" s="60"/>
      <c r="AF1" s="61"/>
      <c r="AG1" s="55"/>
      <c r="AH1" s="55"/>
      <c r="AI1" s="55"/>
      <c r="AJ1" s="55"/>
      <c r="AK1" s="20"/>
      <c r="AL1" s="17"/>
      <c r="AM1" s="17"/>
      <c r="AN1" s="17"/>
      <c r="AO1" s="17"/>
      <c r="AP1" s="17"/>
      <c r="AQ1" s="17"/>
      <c r="AR1" s="17"/>
    </row>
    <row r="2" spans="1:44" ht="12" customHeight="1">
      <c r="A2" s="52"/>
      <c r="B2" s="223"/>
      <c r="C2" s="243">
        <v>0</v>
      </c>
      <c r="D2" s="331" t="s">
        <v>161</v>
      </c>
      <c r="E2" s="225"/>
      <c r="F2" s="291"/>
      <c r="G2" s="226"/>
      <c r="H2" s="227"/>
      <c r="I2" s="223"/>
      <c r="J2" s="67"/>
      <c r="K2" s="223"/>
      <c r="L2" s="243">
        <v>0</v>
      </c>
      <c r="M2" s="331" t="s">
        <v>161</v>
      </c>
      <c r="N2" s="225"/>
      <c r="O2" s="291"/>
      <c r="P2" s="226"/>
      <c r="Q2" s="227"/>
      <c r="R2" s="223"/>
      <c r="S2" s="71"/>
      <c r="T2" s="223"/>
      <c r="U2" s="243">
        <v>0</v>
      </c>
      <c r="V2" s="331" t="s">
        <v>161</v>
      </c>
      <c r="W2" s="225"/>
      <c r="X2" s="291"/>
      <c r="Y2" s="226"/>
      <c r="Z2" s="227"/>
      <c r="AA2" s="223"/>
      <c r="AB2" s="58"/>
      <c r="AC2" s="223"/>
      <c r="AD2" s="222" t="s">
        <v>24</v>
      </c>
      <c r="AE2" s="224" t="s">
        <v>4</v>
      </c>
      <c r="AF2" s="224" t="s">
        <v>3</v>
      </c>
      <c r="AG2" s="224" t="s">
        <v>2</v>
      </c>
      <c r="AH2" s="224" t="s">
        <v>29</v>
      </c>
      <c r="AI2" s="223"/>
      <c r="AJ2" s="52"/>
      <c r="AK2" s="17"/>
      <c r="AL2" s="3"/>
      <c r="AM2" s="267"/>
      <c r="AN2" s="79"/>
      <c r="AO2" s="80"/>
      <c r="AP2" s="268"/>
      <c r="AQ2" s="22"/>
      <c r="AR2" s="17"/>
    </row>
    <row r="3" spans="1:44" ht="12" customHeight="1">
      <c r="A3" s="52"/>
      <c r="B3" s="239"/>
      <c r="C3" s="243"/>
      <c r="D3" s="331"/>
      <c r="E3" s="225" t="s">
        <v>151</v>
      </c>
      <c r="F3" s="291" t="s">
        <v>152</v>
      </c>
      <c r="G3" s="226" t="s">
        <v>0</v>
      </c>
      <c r="H3" s="227" t="s">
        <v>56</v>
      </c>
      <c r="I3" s="239"/>
      <c r="J3" s="71"/>
      <c r="K3" s="239"/>
      <c r="L3" s="243"/>
      <c r="M3" s="331"/>
      <c r="N3" s="225" t="s">
        <v>151</v>
      </c>
      <c r="O3" s="291" t="s">
        <v>152</v>
      </c>
      <c r="P3" s="226" t="s">
        <v>0</v>
      </c>
      <c r="Q3" s="227" t="s">
        <v>56</v>
      </c>
      <c r="R3" s="239"/>
      <c r="S3" s="56"/>
      <c r="T3" s="239"/>
      <c r="U3" s="243"/>
      <c r="V3" s="331"/>
      <c r="W3" s="225" t="s">
        <v>151</v>
      </c>
      <c r="X3" s="291" t="s">
        <v>152</v>
      </c>
      <c r="Y3" s="226" t="s">
        <v>0</v>
      </c>
      <c r="Z3" s="227" t="s">
        <v>56</v>
      </c>
      <c r="AA3" s="239"/>
      <c r="AB3" s="57"/>
      <c r="AC3" s="223"/>
      <c r="AD3" s="259" t="s">
        <v>149</v>
      </c>
      <c r="AE3" s="253">
        <f>E11+N11+W11+W24+N24+E24+E37+N37+W37</f>
        <v>1</v>
      </c>
      <c r="AF3" s="254">
        <f>AG3*100/(AG3+AG4+AG5+AG6)</f>
        <v>19.047619047619047</v>
      </c>
      <c r="AG3" s="288">
        <f>E12+N12+W12+W25+N25+E25+E38+N38+W38</f>
        <v>4</v>
      </c>
      <c r="AH3" s="327">
        <f>AE3/TMB!C3</f>
        <v>1.1111111111111112E-2</v>
      </c>
      <c r="AI3" s="223"/>
      <c r="AJ3" s="52"/>
      <c r="AK3" s="17"/>
      <c r="AL3" s="88"/>
      <c r="AM3" s="269"/>
      <c r="AN3" s="270"/>
      <c r="AO3" s="271"/>
      <c r="AP3" s="272"/>
      <c r="AQ3" s="38"/>
      <c r="AR3" s="17"/>
    </row>
    <row r="4" spans="1:44" ht="12" customHeight="1">
      <c r="A4" s="58"/>
      <c r="B4" s="223"/>
      <c r="C4" s="100"/>
      <c r="D4" s="261"/>
      <c r="E4" s="313">
        <v>1</v>
      </c>
      <c r="F4" s="292">
        <v>1</v>
      </c>
      <c r="G4" s="314">
        <v>1</v>
      </c>
      <c r="H4" s="286">
        <v>1</v>
      </c>
      <c r="I4" s="223"/>
      <c r="J4" s="52"/>
      <c r="K4" s="223"/>
      <c r="L4" s="100"/>
      <c r="M4" s="261"/>
      <c r="N4" s="313"/>
      <c r="O4" s="292"/>
      <c r="P4" s="314"/>
      <c r="Q4" s="286"/>
      <c r="R4" s="223"/>
      <c r="S4" s="55"/>
      <c r="T4" s="223"/>
      <c r="U4" s="100"/>
      <c r="V4" s="261"/>
      <c r="W4" s="313"/>
      <c r="X4" s="292"/>
      <c r="Y4" s="314"/>
      <c r="Z4" s="286"/>
      <c r="AA4" s="223"/>
      <c r="AB4" s="57"/>
      <c r="AC4" s="223"/>
      <c r="AD4" s="309" t="s">
        <v>150</v>
      </c>
      <c r="AE4" s="310">
        <f>F11+O11+X11+X24+O24+F24+F37+O37+X37</f>
        <v>1</v>
      </c>
      <c r="AF4" s="311">
        <f>AG4*100/(AG3+AG4+AG5+AG6)</f>
        <v>19.047619047619047</v>
      </c>
      <c r="AG4" s="312">
        <f>F12+O12+X12+X25+O25+F25+F38+O38+X38</f>
        <v>4</v>
      </c>
      <c r="AH4" s="330" t="s">
        <v>153</v>
      </c>
      <c r="AI4" s="223"/>
      <c r="AJ4" s="58"/>
      <c r="AK4" s="36"/>
      <c r="AL4" s="154"/>
      <c r="AM4" s="29"/>
      <c r="AN4" s="273"/>
      <c r="AO4" s="274"/>
      <c r="AP4" s="38"/>
      <c r="AQ4" s="38"/>
      <c r="AR4" s="17"/>
    </row>
    <row r="5" spans="1:44" ht="12" customHeight="1">
      <c r="A5" s="58"/>
      <c r="B5" s="223"/>
      <c r="C5" s="100"/>
      <c r="D5" s="261"/>
      <c r="E5" s="313"/>
      <c r="F5" s="292"/>
      <c r="G5" s="314"/>
      <c r="H5" s="286"/>
      <c r="I5" s="223"/>
      <c r="J5" s="52"/>
      <c r="K5" s="223"/>
      <c r="L5" s="100"/>
      <c r="M5" s="261"/>
      <c r="N5" s="313"/>
      <c r="O5" s="292"/>
      <c r="P5" s="314"/>
      <c r="Q5" s="286"/>
      <c r="R5" s="223"/>
      <c r="S5" s="55"/>
      <c r="T5" s="223"/>
      <c r="U5" s="100"/>
      <c r="V5" s="261"/>
      <c r="W5" s="313"/>
      <c r="X5" s="292"/>
      <c r="Y5" s="314"/>
      <c r="Z5" s="286"/>
      <c r="AA5" s="223"/>
      <c r="AB5" s="57"/>
      <c r="AC5" s="223"/>
      <c r="AD5" s="260" t="s">
        <v>22</v>
      </c>
      <c r="AE5" s="255">
        <f>G11+P11+Y11+G24+P24+Y24+G37+P37+Y37</f>
        <v>1</v>
      </c>
      <c r="AF5" s="256">
        <f>AG5*100/(AG3+AG4+AG5+AG6)</f>
        <v>19.047619047619047</v>
      </c>
      <c r="AG5" s="289">
        <f>G12+P12+Y12+Y25+P25+G25+G38+P38+Y38</f>
        <v>4</v>
      </c>
      <c r="AH5" s="328">
        <f>AE5/TMB!C3</f>
        <v>1.1111111111111112E-2</v>
      </c>
      <c r="AI5" s="223"/>
      <c r="AJ5" s="55"/>
      <c r="AK5" s="17"/>
      <c r="AL5" s="275"/>
      <c r="AM5" s="276"/>
      <c r="AN5" s="277"/>
      <c r="AO5" s="277"/>
      <c r="AP5" s="277"/>
      <c r="AQ5" s="38"/>
      <c r="AR5" s="17"/>
    </row>
    <row r="6" spans="1:44" ht="12" customHeight="1">
      <c r="A6" s="58"/>
      <c r="B6" s="223"/>
      <c r="C6" s="100"/>
      <c r="D6" s="261"/>
      <c r="E6" s="313"/>
      <c r="F6" s="292"/>
      <c r="G6" s="314"/>
      <c r="H6" s="286"/>
      <c r="I6" s="223"/>
      <c r="J6" s="52"/>
      <c r="K6" s="223"/>
      <c r="L6" s="100"/>
      <c r="M6" s="261"/>
      <c r="N6" s="313"/>
      <c r="O6" s="292"/>
      <c r="P6" s="314"/>
      <c r="Q6" s="286"/>
      <c r="R6" s="223"/>
      <c r="S6" s="55"/>
      <c r="T6" s="223"/>
      <c r="U6" s="100"/>
      <c r="V6" s="261"/>
      <c r="W6" s="313"/>
      <c r="X6" s="292"/>
      <c r="Y6" s="314"/>
      <c r="Z6" s="286"/>
      <c r="AA6" s="223"/>
      <c r="AB6" s="57"/>
      <c r="AC6" s="223"/>
      <c r="AD6" s="263" t="s">
        <v>56</v>
      </c>
      <c r="AE6" s="257">
        <f>H11+Q11+Z11+Z24+Q24+H24+H37+Q37+Z37</f>
        <v>1</v>
      </c>
      <c r="AF6" s="258">
        <f>AG6*100/(AG3+AG4+AG5+AG6)</f>
        <v>42.857142857142854</v>
      </c>
      <c r="AG6" s="290">
        <f>H12+Q12+Z12+Z25+Q25+H25+H38+Q38+Z38</f>
        <v>9</v>
      </c>
      <c r="AH6" s="329">
        <f>AE6/TMB!C3</f>
        <v>1.1111111111111112E-2</v>
      </c>
      <c r="AI6" s="223"/>
      <c r="AJ6" s="55"/>
      <c r="AK6" s="17"/>
      <c r="AL6" s="31"/>
      <c r="AM6" s="79"/>
      <c r="AN6" s="278"/>
      <c r="AO6" s="78"/>
      <c r="AP6" s="80"/>
      <c r="AQ6" s="22"/>
      <c r="AR6" s="17"/>
    </row>
    <row r="7" spans="1:44" ht="12" customHeight="1">
      <c r="A7" s="58"/>
      <c r="B7" s="223"/>
      <c r="C7" s="100"/>
      <c r="D7" s="261"/>
      <c r="E7" s="313"/>
      <c r="F7" s="292"/>
      <c r="G7" s="314"/>
      <c r="H7" s="286"/>
      <c r="I7" s="223"/>
      <c r="J7" s="52"/>
      <c r="K7" s="223"/>
      <c r="L7" s="100"/>
      <c r="M7" s="261"/>
      <c r="N7" s="313"/>
      <c r="O7" s="292"/>
      <c r="P7" s="314"/>
      <c r="Q7" s="286"/>
      <c r="R7" s="223"/>
      <c r="S7" s="55"/>
      <c r="T7" s="223"/>
      <c r="U7" s="100"/>
      <c r="V7" s="261"/>
      <c r="W7" s="313"/>
      <c r="X7" s="292"/>
      <c r="Y7" s="314"/>
      <c r="Z7" s="286"/>
      <c r="AA7" s="223"/>
      <c r="AB7" s="57"/>
      <c r="AC7" s="223"/>
      <c r="AD7" s="229"/>
      <c r="AE7" s="240"/>
      <c r="AF7" s="318" t="s">
        <v>25</v>
      </c>
      <c r="AG7" s="317">
        <f>AG3+AG4+AG5+AG6</f>
        <v>21</v>
      </c>
      <c r="AH7" s="264" t="s">
        <v>7</v>
      </c>
      <c r="AI7" s="223"/>
      <c r="AJ7" s="55"/>
      <c r="AK7" s="17"/>
      <c r="AL7" s="154"/>
      <c r="AM7" s="279"/>
      <c r="AN7" s="276"/>
      <c r="AO7" s="280"/>
      <c r="AP7" s="280"/>
      <c r="AQ7" s="22"/>
      <c r="AR7" s="17"/>
    </row>
    <row r="8" spans="1:44" ht="12" customHeight="1">
      <c r="A8" s="58"/>
      <c r="B8" s="223"/>
      <c r="C8" s="100"/>
      <c r="D8" s="261"/>
      <c r="E8" s="313"/>
      <c r="F8" s="292"/>
      <c r="G8" s="314"/>
      <c r="H8" s="286"/>
      <c r="I8" s="223"/>
      <c r="J8" s="52"/>
      <c r="K8" s="223"/>
      <c r="L8" s="100"/>
      <c r="M8" s="261"/>
      <c r="N8" s="313"/>
      <c r="O8" s="292"/>
      <c r="P8" s="314"/>
      <c r="Q8" s="286"/>
      <c r="R8" s="223"/>
      <c r="S8" s="55"/>
      <c r="T8" s="223"/>
      <c r="U8" s="100"/>
      <c r="V8" s="261"/>
      <c r="W8" s="313"/>
      <c r="X8" s="292"/>
      <c r="Y8" s="314"/>
      <c r="Z8" s="286"/>
      <c r="AA8" s="223"/>
      <c r="AB8" s="57"/>
      <c r="AC8" s="236"/>
      <c r="AD8" s="229"/>
      <c r="AE8" s="240"/>
      <c r="AF8" s="319" t="s">
        <v>52</v>
      </c>
      <c r="AG8" s="320">
        <f>AG7-TMB!C7</f>
        <v>-3287.7520000000004</v>
      </c>
      <c r="AH8" s="321" t="s">
        <v>7</v>
      </c>
      <c r="AI8" s="223"/>
      <c r="AJ8" s="55"/>
      <c r="AK8" s="17"/>
      <c r="AL8" s="35"/>
      <c r="AM8" s="279"/>
      <c r="AN8" s="276"/>
      <c r="AO8" s="269"/>
      <c r="AP8" s="271"/>
      <c r="AQ8" s="22"/>
      <c r="AR8" s="17"/>
    </row>
    <row r="9" spans="1:44" ht="12" customHeight="1">
      <c r="A9" s="58"/>
      <c r="B9" s="223"/>
      <c r="C9" s="100"/>
      <c r="D9" s="261"/>
      <c r="E9" s="313"/>
      <c r="F9" s="292"/>
      <c r="G9" s="314"/>
      <c r="H9" s="286"/>
      <c r="I9" s="223"/>
      <c r="J9" s="52"/>
      <c r="K9" s="223"/>
      <c r="L9" s="100"/>
      <c r="M9" s="99"/>
      <c r="N9" s="315"/>
      <c r="O9" s="304"/>
      <c r="P9" s="316"/>
      <c r="Q9" s="287"/>
      <c r="R9" s="223"/>
      <c r="S9" s="55"/>
      <c r="T9" s="223"/>
      <c r="U9" s="100"/>
      <c r="V9" s="261"/>
      <c r="W9" s="313"/>
      <c r="X9" s="292"/>
      <c r="Y9" s="314"/>
      <c r="Z9" s="286"/>
      <c r="AA9" s="223"/>
      <c r="AB9" s="57"/>
      <c r="AC9" s="60"/>
      <c r="AD9" s="60"/>
      <c r="AE9" s="265"/>
      <c r="AF9" s="69"/>
      <c r="AG9" s="70"/>
      <c r="AH9" s="70"/>
      <c r="AI9" s="70"/>
      <c r="AJ9" s="55"/>
      <c r="AK9" s="17"/>
      <c r="AL9" s="35"/>
      <c r="AM9" s="279"/>
      <c r="AN9" s="80"/>
      <c r="AO9" s="80"/>
      <c r="AP9" s="25"/>
      <c r="AQ9" s="22"/>
      <c r="AR9" s="17"/>
    </row>
    <row r="10" spans="1:44" ht="12" customHeight="1">
      <c r="A10" s="58"/>
      <c r="B10" s="223"/>
      <c r="C10" s="100"/>
      <c r="D10" s="261"/>
      <c r="E10" s="313"/>
      <c r="F10" s="292"/>
      <c r="G10" s="314"/>
      <c r="H10" s="286"/>
      <c r="I10" s="223"/>
      <c r="J10" s="52"/>
      <c r="K10" s="223"/>
      <c r="L10" s="100"/>
      <c r="M10" s="99"/>
      <c r="N10" s="315"/>
      <c r="O10" s="304"/>
      <c r="P10" s="316"/>
      <c r="Q10" s="287"/>
      <c r="R10" s="223"/>
      <c r="S10" s="55"/>
      <c r="T10" s="223"/>
      <c r="U10" s="100"/>
      <c r="V10" s="261"/>
      <c r="W10" s="313"/>
      <c r="X10" s="292"/>
      <c r="Y10" s="314"/>
      <c r="Z10" s="286"/>
      <c r="AA10" s="223"/>
      <c r="AB10" s="57"/>
      <c r="AC10" s="236"/>
      <c r="AD10" s="378"/>
      <c r="AE10" s="390" t="s">
        <v>156</v>
      </c>
      <c r="AF10" s="390"/>
      <c r="AG10" s="227"/>
      <c r="AH10" s="227"/>
      <c r="AI10" s="223"/>
      <c r="AJ10" s="55"/>
      <c r="AK10" s="36"/>
      <c r="AL10" s="35"/>
      <c r="AM10" s="24"/>
      <c r="AN10" s="23"/>
      <c r="AO10" s="35"/>
      <c r="AP10" s="80"/>
      <c r="AQ10" s="80"/>
      <c r="AR10" s="17"/>
    </row>
    <row r="11" spans="1:44" ht="12" customHeight="1">
      <c r="A11" s="58"/>
      <c r="B11" s="223"/>
      <c r="C11" s="228" t="s">
        <v>7</v>
      </c>
      <c r="D11" s="407" t="s">
        <v>5</v>
      </c>
      <c r="E11" s="230">
        <f>E5+E6+E7+E8+E9+E10+E4</f>
        <v>1</v>
      </c>
      <c r="F11" s="294">
        <f>F5+F6+F7+F8+F9+F10+F4</f>
        <v>1</v>
      </c>
      <c r="G11" s="231">
        <f>G5+G6+G7+G8+G9+G10+G4</f>
        <v>1</v>
      </c>
      <c r="H11" s="232">
        <f>H5+H6+H7+H8+H9+H10+H4</f>
        <v>1</v>
      </c>
      <c r="I11" s="223"/>
      <c r="J11" s="71"/>
      <c r="K11" s="223"/>
      <c r="L11" s="228" t="s">
        <v>7</v>
      </c>
      <c r="M11" s="407" t="s">
        <v>5</v>
      </c>
      <c r="N11" s="230">
        <f>N4+N5+N6+N7+N8+N9+N10</f>
        <v>0</v>
      </c>
      <c r="O11" s="294">
        <f>O4+O5+O6+O7+O8+O9+O10</f>
        <v>0</v>
      </c>
      <c r="P11" s="231">
        <f>P4+P5+P6+P7+P8+P9+P10</f>
        <v>0</v>
      </c>
      <c r="Q11" s="232">
        <f>Q4+Q5+Q6+Q7+Q8+Q9+Q10</f>
        <v>0</v>
      </c>
      <c r="R11" s="223"/>
      <c r="S11" s="56"/>
      <c r="T11" s="223"/>
      <c r="U11" s="228" t="s">
        <v>7</v>
      </c>
      <c r="V11" s="407" t="s">
        <v>5</v>
      </c>
      <c r="W11" s="230">
        <f>W4+W5+W6+W7+W8+W9+W10</f>
        <v>0</v>
      </c>
      <c r="X11" s="294">
        <f>X4+X5+X6+X7+X8+X9+X10</f>
        <v>0</v>
      </c>
      <c r="Y11" s="231">
        <f>Y4+Y5+Y6+Y7+Y8+Y9+Y10</f>
        <v>0</v>
      </c>
      <c r="Z11" s="232">
        <f>Z4+Z5+Z6+Z7+Z8+Z9+Z10</f>
        <v>0</v>
      </c>
      <c r="AA11" s="223"/>
      <c r="AB11" s="57"/>
      <c r="AC11" s="236"/>
      <c r="AD11" s="382" t="s">
        <v>154</v>
      </c>
      <c r="AE11" s="383">
        <v>3</v>
      </c>
      <c r="AF11" s="384" t="s">
        <v>29</v>
      </c>
      <c r="AG11" s="385">
        <f>AE11*TMB!C3</f>
        <v>270</v>
      </c>
      <c r="AH11" s="389">
        <f>AE3-AG11</f>
        <v>-269</v>
      </c>
      <c r="AI11" s="223"/>
      <c r="AJ11" s="55"/>
      <c r="AK11" s="44"/>
      <c r="AL11" s="17"/>
      <c r="AM11" s="17"/>
      <c r="AN11" s="17"/>
      <c r="AO11" s="17"/>
      <c r="AP11" s="17"/>
      <c r="AQ11" s="17"/>
      <c r="AR11" s="17"/>
    </row>
    <row r="12" spans="1:44" ht="12" customHeight="1">
      <c r="A12" s="58"/>
      <c r="B12" s="223"/>
      <c r="C12" s="228">
        <f>E12+G12+H12+F12</f>
        <v>21</v>
      </c>
      <c r="D12" s="407" t="s">
        <v>6</v>
      </c>
      <c r="E12" s="230">
        <f>E11*4</f>
        <v>4</v>
      </c>
      <c r="F12" s="294">
        <f>F11*4</f>
        <v>4</v>
      </c>
      <c r="G12" s="231">
        <f>G11*4</f>
        <v>4</v>
      </c>
      <c r="H12" s="232">
        <f>H11*9</f>
        <v>9</v>
      </c>
      <c r="I12" s="223"/>
      <c r="J12" s="71"/>
      <c r="K12" s="223"/>
      <c r="L12" s="228">
        <f>N12+P12+Q12+O12</f>
        <v>0</v>
      </c>
      <c r="M12" s="407" t="s">
        <v>6</v>
      </c>
      <c r="N12" s="230">
        <f>N11*4</f>
        <v>0</v>
      </c>
      <c r="O12" s="294">
        <f>O11*4</f>
        <v>0</v>
      </c>
      <c r="P12" s="231">
        <f>P11*4</f>
        <v>0</v>
      </c>
      <c r="Q12" s="232">
        <f>Q11*9</f>
        <v>0</v>
      </c>
      <c r="R12" s="223"/>
      <c r="S12" s="56"/>
      <c r="T12" s="223"/>
      <c r="U12" s="228">
        <f>W12+Y12+Z12+X12</f>
        <v>0</v>
      </c>
      <c r="V12" s="407" t="s">
        <v>6</v>
      </c>
      <c r="W12" s="230">
        <f>W11*4</f>
        <v>0</v>
      </c>
      <c r="X12" s="294">
        <f>X11*4</f>
        <v>0</v>
      </c>
      <c r="Y12" s="231">
        <f>Y11*4</f>
        <v>0</v>
      </c>
      <c r="Z12" s="232">
        <f>Z11*9</f>
        <v>0</v>
      </c>
      <c r="AA12" s="223"/>
      <c r="AB12" s="57"/>
      <c r="AC12" s="236"/>
      <c r="AD12" s="381" t="s">
        <v>22</v>
      </c>
      <c r="AE12" s="386">
        <v>4</v>
      </c>
      <c r="AF12" s="387" t="s">
        <v>29</v>
      </c>
      <c r="AG12" s="388">
        <f>AE12*TMB!C3</f>
        <v>360</v>
      </c>
      <c r="AH12" s="389">
        <f>AE5-AG12</f>
        <v>-359</v>
      </c>
      <c r="AI12" s="236"/>
      <c r="AJ12" s="55"/>
      <c r="AK12" s="44"/>
      <c r="AL12" s="17"/>
      <c r="AM12" s="17"/>
      <c r="AN12" s="17"/>
      <c r="AO12" s="17"/>
      <c r="AP12" s="17"/>
      <c r="AQ12" s="17"/>
      <c r="AR12" s="17"/>
    </row>
    <row r="13" spans="1:44" ht="5.0999999999999996" customHeight="1">
      <c r="A13" s="58"/>
      <c r="B13" s="223"/>
      <c r="C13" s="407"/>
      <c r="D13" s="408"/>
      <c r="E13" s="234"/>
      <c r="F13" s="295"/>
      <c r="G13" s="235"/>
      <c r="H13" s="235"/>
      <c r="I13" s="223"/>
      <c r="J13" s="58"/>
      <c r="K13" s="223"/>
      <c r="L13" s="411"/>
      <c r="M13" s="408"/>
      <c r="N13" s="234"/>
      <c r="O13" s="295"/>
      <c r="P13" s="235"/>
      <c r="Q13" s="235"/>
      <c r="R13" s="223"/>
      <c r="S13" s="55"/>
      <c r="T13" s="223"/>
      <c r="U13" s="411"/>
      <c r="V13" s="408"/>
      <c r="W13" s="234"/>
      <c r="X13" s="295"/>
      <c r="Y13" s="235"/>
      <c r="Z13" s="235"/>
      <c r="AA13" s="223"/>
      <c r="AB13" s="57"/>
      <c r="AC13" s="236"/>
      <c r="AD13" s="380"/>
      <c r="AE13" s="379"/>
      <c r="AF13" s="379"/>
      <c r="AG13" s="379"/>
      <c r="AH13" s="227"/>
      <c r="AI13" s="236"/>
      <c r="AJ13" s="55"/>
      <c r="AK13" s="44"/>
      <c r="AL13" s="17"/>
      <c r="AM13" s="17"/>
      <c r="AN13" s="17"/>
      <c r="AO13" s="17"/>
      <c r="AP13" s="17"/>
      <c r="AQ13" s="17"/>
      <c r="AR13" s="17"/>
    </row>
    <row r="14" spans="1:44" ht="12" customHeight="1">
      <c r="A14" s="58"/>
      <c r="B14" s="58"/>
      <c r="C14" s="409"/>
      <c r="D14" s="410"/>
      <c r="E14" s="49"/>
      <c r="F14" s="296"/>
      <c r="G14" s="50"/>
      <c r="H14" s="51"/>
      <c r="I14" s="58"/>
      <c r="J14" s="67"/>
      <c r="K14" s="58"/>
      <c r="L14" s="409"/>
      <c r="M14" s="410"/>
      <c r="N14" s="49"/>
      <c r="O14" s="296"/>
      <c r="P14" s="50"/>
      <c r="Q14" s="51"/>
      <c r="R14" s="58"/>
      <c r="S14" s="71"/>
      <c r="T14" s="58"/>
      <c r="U14" s="409"/>
      <c r="V14" s="410"/>
      <c r="W14" s="49"/>
      <c r="X14" s="296"/>
      <c r="Y14" s="50"/>
      <c r="Z14" s="51"/>
      <c r="AA14" s="58"/>
      <c r="AB14" s="57"/>
      <c r="AC14" s="55"/>
      <c r="AD14" s="55"/>
      <c r="AE14" s="55"/>
      <c r="AF14" s="55"/>
      <c r="AG14" s="55"/>
      <c r="AH14" s="55"/>
      <c r="AI14" s="55"/>
      <c r="AJ14" s="55"/>
      <c r="AK14" s="44"/>
      <c r="AL14" s="17"/>
      <c r="AM14" s="17"/>
      <c r="AN14" s="17"/>
      <c r="AO14" s="17"/>
      <c r="AP14" s="17"/>
      <c r="AQ14" s="17"/>
      <c r="AR14" s="17"/>
    </row>
    <row r="15" spans="1:44" ht="12" customHeight="1">
      <c r="A15" s="58"/>
      <c r="B15" s="223"/>
      <c r="C15" s="243">
        <v>0</v>
      </c>
      <c r="D15" s="331" t="s">
        <v>161</v>
      </c>
      <c r="E15" s="225"/>
      <c r="F15" s="291"/>
      <c r="G15" s="226"/>
      <c r="H15" s="227"/>
      <c r="I15" s="223"/>
      <c r="J15" s="67"/>
      <c r="K15" s="223"/>
      <c r="L15" s="243">
        <v>0</v>
      </c>
      <c r="M15" s="331" t="s">
        <v>161</v>
      </c>
      <c r="N15" s="225"/>
      <c r="O15" s="291"/>
      <c r="P15" s="226"/>
      <c r="Q15" s="227"/>
      <c r="R15" s="223"/>
      <c r="S15" s="71"/>
      <c r="T15" s="223"/>
      <c r="U15" s="243">
        <v>0</v>
      </c>
      <c r="V15" s="331" t="s">
        <v>161</v>
      </c>
      <c r="W15" s="225"/>
      <c r="X15" s="291"/>
      <c r="Y15" s="226"/>
      <c r="Z15" s="227"/>
      <c r="AA15" s="223"/>
      <c r="AB15" s="57"/>
      <c r="AC15" s="236"/>
      <c r="AD15" s="378"/>
      <c r="AE15" s="391" t="s">
        <v>155</v>
      </c>
      <c r="AF15" s="226"/>
      <c r="AG15" s="227"/>
      <c r="AH15" s="227"/>
      <c r="AI15" s="223"/>
      <c r="AJ15" s="55"/>
      <c r="AK15" s="45"/>
      <c r="AL15" s="17"/>
      <c r="AM15" s="17"/>
      <c r="AN15" s="17"/>
      <c r="AO15" s="17"/>
      <c r="AP15" s="17"/>
      <c r="AQ15" s="17"/>
      <c r="AR15" s="17"/>
    </row>
    <row r="16" spans="1:44" ht="12" customHeight="1">
      <c r="A16" s="55"/>
      <c r="B16" s="237"/>
      <c r="C16" s="243"/>
      <c r="D16" s="331"/>
      <c r="E16" s="225" t="s">
        <v>151</v>
      </c>
      <c r="F16" s="291" t="s">
        <v>152</v>
      </c>
      <c r="G16" s="226" t="s">
        <v>0</v>
      </c>
      <c r="H16" s="227" t="s">
        <v>56</v>
      </c>
      <c r="I16" s="237"/>
      <c r="J16" s="67"/>
      <c r="K16" s="237"/>
      <c r="L16" s="243"/>
      <c r="M16" s="331"/>
      <c r="N16" s="225" t="s">
        <v>151</v>
      </c>
      <c r="O16" s="291" t="s">
        <v>152</v>
      </c>
      <c r="P16" s="226" t="s">
        <v>0</v>
      </c>
      <c r="Q16" s="227" t="s">
        <v>56</v>
      </c>
      <c r="R16" s="237"/>
      <c r="S16" s="71"/>
      <c r="T16" s="237"/>
      <c r="U16" s="243"/>
      <c r="V16" s="331"/>
      <c r="W16" s="225" t="s">
        <v>151</v>
      </c>
      <c r="X16" s="291" t="s">
        <v>152</v>
      </c>
      <c r="Y16" s="226" t="s">
        <v>0</v>
      </c>
      <c r="Z16" s="227" t="s">
        <v>56</v>
      </c>
      <c r="AA16" s="237"/>
      <c r="AB16" s="57"/>
      <c r="AC16" s="236"/>
      <c r="AD16" s="396" t="s">
        <v>157</v>
      </c>
      <c r="AE16" s="393" t="s">
        <v>158</v>
      </c>
      <c r="AF16" s="394" t="s">
        <v>159</v>
      </c>
      <c r="AG16" s="395" t="s">
        <v>160</v>
      </c>
      <c r="AH16" s="389"/>
      <c r="AI16" s="223"/>
      <c r="AJ16" s="55"/>
      <c r="AK16" s="22"/>
      <c r="AL16" s="17"/>
    </row>
    <row r="17" spans="1:41" ht="12" customHeight="1">
      <c r="A17" s="55"/>
      <c r="B17" s="237"/>
      <c r="C17" s="100"/>
      <c r="D17" s="261"/>
      <c r="E17" s="313"/>
      <c r="F17" s="292"/>
      <c r="G17" s="314"/>
      <c r="H17" s="286"/>
      <c r="I17" s="237"/>
      <c r="J17" s="58"/>
      <c r="K17" s="237"/>
      <c r="L17" s="100"/>
      <c r="M17" s="261"/>
      <c r="N17" s="313"/>
      <c r="O17" s="292"/>
      <c r="P17" s="314"/>
      <c r="Q17" s="286"/>
      <c r="R17" s="237"/>
      <c r="S17" s="52"/>
      <c r="T17" s="237"/>
      <c r="U17" s="100"/>
      <c r="V17" s="261"/>
      <c r="W17" s="313"/>
      <c r="X17" s="292"/>
      <c r="Y17" s="314"/>
      <c r="Z17" s="286"/>
      <c r="AA17" s="237"/>
      <c r="AB17" s="57"/>
      <c r="AC17" s="236"/>
      <c r="AD17" s="382" t="s">
        <v>154</v>
      </c>
      <c r="AE17" s="397">
        <f>AG11</f>
        <v>270</v>
      </c>
      <c r="AF17" s="398">
        <v>7</v>
      </c>
      <c r="AG17" s="403">
        <f>AE17/AF17</f>
        <v>38.571428571428569</v>
      </c>
      <c r="AH17" s="389"/>
      <c r="AI17" s="236"/>
      <c r="AJ17" s="55"/>
      <c r="AK17" s="22"/>
      <c r="AL17" s="17"/>
    </row>
    <row r="18" spans="1:41" s="9" customFormat="1" ht="12" customHeight="1">
      <c r="A18" s="55"/>
      <c r="B18" s="237"/>
      <c r="C18" s="100"/>
      <c r="D18" s="261"/>
      <c r="E18" s="313"/>
      <c r="F18" s="292"/>
      <c r="G18" s="314"/>
      <c r="H18" s="286"/>
      <c r="I18" s="237"/>
      <c r="J18" s="58"/>
      <c r="K18" s="237"/>
      <c r="L18" s="100"/>
      <c r="M18" s="261"/>
      <c r="N18" s="313"/>
      <c r="O18" s="292"/>
      <c r="P18" s="314"/>
      <c r="Q18" s="286"/>
      <c r="R18" s="237"/>
      <c r="S18" s="52"/>
      <c r="T18" s="237"/>
      <c r="U18" s="100"/>
      <c r="V18" s="261"/>
      <c r="W18" s="313"/>
      <c r="X18" s="292"/>
      <c r="Y18" s="314"/>
      <c r="Z18" s="286"/>
      <c r="AA18" s="237"/>
      <c r="AB18" s="57"/>
      <c r="AC18" s="236"/>
      <c r="AD18" s="381" t="s">
        <v>22</v>
      </c>
      <c r="AE18" s="399">
        <f>AG12</f>
        <v>360</v>
      </c>
      <c r="AF18" s="400">
        <v>4</v>
      </c>
      <c r="AG18" s="404">
        <f>AE18/AF18</f>
        <v>90</v>
      </c>
      <c r="AH18" s="389"/>
      <c r="AI18" s="236"/>
      <c r="AJ18" s="55"/>
      <c r="AK18" s="25"/>
      <c r="AL18" s="28"/>
    </row>
    <row r="19" spans="1:41" ht="12" customHeight="1">
      <c r="A19" s="55"/>
      <c r="B19" s="237"/>
      <c r="C19" s="100"/>
      <c r="D19" s="261"/>
      <c r="E19" s="313"/>
      <c r="F19" s="292"/>
      <c r="G19" s="314"/>
      <c r="H19" s="286"/>
      <c r="I19" s="237"/>
      <c r="J19" s="58"/>
      <c r="K19" s="237"/>
      <c r="L19" s="100"/>
      <c r="M19" s="261"/>
      <c r="N19" s="313"/>
      <c r="O19" s="292"/>
      <c r="P19" s="314"/>
      <c r="Q19" s="286"/>
      <c r="R19" s="237"/>
      <c r="S19" s="52"/>
      <c r="T19" s="237"/>
      <c r="U19" s="100"/>
      <c r="V19" s="261"/>
      <c r="W19" s="313"/>
      <c r="X19" s="292"/>
      <c r="Y19" s="314"/>
      <c r="Z19" s="286"/>
      <c r="AA19" s="237"/>
      <c r="AB19" s="57"/>
      <c r="AC19" s="236"/>
      <c r="AD19" s="392" t="s">
        <v>56</v>
      </c>
      <c r="AE19" s="401">
        <v>115</v>
      </c>
      <c r="AF19" s="402">
        <v>3</v>
      </c>
      <c r="AG19" s="405">
        <f>AE19/AF19</f>
        <v>38.333333333333336</v>
      </c>
      <c r="AH19" s="389"/>
      <c r="AI19" s="236"/>
      <c r="AJ19" s="55"/>
      <c r="AK19" s="22"/>
      <c r="AL19" s="17"/>
    </row>
    <row r="20" spans="1:41" ht="12" customHeight="1">
      <c r="A20" s="55"/>
      <c r="B20" s="237"/>
      <c r="C20" s="100"/>
      <c r="D20" s="261"/>
      <c r="E20" s="313"/>
      <c r="F20" s="292"/>
      <c r="G20" s="314"/>
      <c r="H20" s="286"/>
      <c r="I20" s="237"/>
      <c r="J20" s="58"/>
      <c r="K20" s="237"/>
      <c r="L20" s="100"/>
      <c r="M20" s="261"/>
      <c r="N20" s="313"/>
      <c r="O20" s="292"/>
      <c r="P20" s="314"/>
      <c r="Q20" s="286"/>
      <c r="R20" s="237"/>
      <c r="S20" s="52"/>
      <c r="T20" s="237"/>
      <c r="U20" s="100"/>
      <c r="V20" s="261"/>
      <c r="W20" s="313"/>
      <c r="X20" s="292"/>
      <c r="Y20" s="314"/>
      <c r="Z20" s="286"/>
      <c r="AA20" s="237"/>
      <c r="AB20" s="57"/>
      <c r="AC20" s="236"/>
      <c r="AD20" s="380"/>
      <c r="AE20" s="379"/>
      <c r="AF20" s="379"/>
      <c r="AG20" s="379"/>
      <c r="AH20" s="227"/>
      <c r="AI20" s="236"/>
      <c r="AJ20" s="55"/>
      <c r="AM20" s="17"/>
    </row>
    <row r="21" spans="1:41" ht="12" customHeight="1">
      <c r="A21" s="55"/>
      <c r="B21" s="237"/>
      <c r="C21" s="100"/>
      <c r="D21" s="261"/>
      <c r="E21" s="313"/>
      <c r="F21" s="292"/>
      <c r="G21" s="314"/>
      <c r="H21" s="286"/>
      <c r="I21" s="237"/>
      <c r="J21" s="58"/>
      <c r="K21" s="237"/>
      <c r="L21" s="100"/>
      <c r="M21" s="261"/>
      <c r="N21" s="313"/>
      <c r="O21" s="292"/>
      <c r="P21" s="314"/>
      <c r="Q21" s="286"/>
      <c r="R21" s="237"/>
      <c r="S21" s="52"/>
      <c r="T21" s="237"/>
      <c r="U21" s="100"/>
      <c r="V21" s="261"/>
      <c r="W21" s="313"/>
      <c r="X21" s="292"/>
      <c r="Y21" s="314"/>
      <c r="Z21" s="286"/>
      <c r="AA21" s="237"/>
      <c r="AB21" s="57"/>
      <c r="AC21" s="55"/>
      <c r="AD21" s="55"/>
      <c r="AE21" s="55"/>
      <c r="AF21" s="55"/>
      <c r="AG21" s="55"/>
      <c r="AH21" s="55"/>
      <c r="AI21" s="55"/>
      <c r="AJ21" s="55"/>
      <c r="AM21" s="281" t="s">
        <v>145</v>
      </c>
      <c r="AN21" s="2" t="s">
        <v>28</v>
      </c>
      <c r="AO21" s="282">
        <v>1.4</v>
      </c>
    </row>
    <row r="22" spans="1:41" ht="12" customHeight="1">
      <c r="A22" s="55"/>
      <c r="B22" s="237"/>
      <c r="C22" s="100"/>
      <c r="D22" s="261"/>
      <c r="E22" s="313"/>
      <c r="F22" s="292"/>
      <c r="G22" s="314"/>
      <c r="H22" s="286"/>
      <c r="I22" s="237"/>
      <c r="J22" s="58"/>
      <c r="K22" s="237"/>
      <c r="L22" s="100"/>
      <c r="M22" s="261"/>
      <c r="N22" s="313"/>
      <c r="O22" s="292"/>
      <c r="P22" s="314"/>
      <c r="Q22" s="286"/>
      <c r="R22" s="237"/>
      <c r="S22" s="52"/>
      <c r="T22" s="237"/>
      <c r="U22" s="100"/>
      <c r="V22" s="261"/>
      <c r="W22" s="313"/>
      <c r="X22" s="292"/>
      <c r="Y22" s="314"/>
      <c r="Z22" s="286"/>
      <c r="AA22" s="237"/>
      <c r="AB22" s="57"/>
      <c r="AC22" s="36"/>
      <c r="AD22" s="285"/>
      <c r="AF22" s="283"/>
      <c r="AJ22" s="2"/>
      <c r="AM22" s="281" t="s">
        <v>145</v>
      </c>
      <c r="AN22" s="2" t="s">
        <v>146</v>
      </c>
      <c r="AO22" s="282">
        <v>0.4</v>
      </c>
    </row>
    <row r="23" spans="1:41" ht="12" customHeight="1">
      <c r="A23" s="55"/>
      <c r="B23" s="237"/>
      <c r="C23" s="100"/>
      <c r="D23" s="261"/>
      <c r="E23" s="313"/>
      <c r="F23" s="292"/>
      <c r="G23" s="314"/>
      <c r="H23" s="286"/>
      <c r="I23" s="237"/>
      <c r="J23" s="58"/>
      <c r="K23" s="237"/>
      <c r="L23" s="100"/>
      <c r="M23" s="261"/>
      <c r="N23" s="313"/>
      <c r="O23" s="292"/>
      <c r="P23" s="314"/>
      <c r="Q23" s="286"/>
      <c r="R23" s="237"/>
      <c r="S23" s="52"/>
      <c r="T23" s="237"/>
      <c r="U23" s="100"/>
      <c r="V23" s="261"/>
      <c r="W23" s="313"/>
      <c r="X23" s="292"/>
      <c r="Y23" s="314"/>
      <c r="Z23" s="286"/>
      <c r="AA23" s="237"/>
      <c r="AB23" s="57"/>
      <c r="AC23" s="96"/>
      <c r="AD23" s="285"/>
      <c r="AJ23" s="2"/>
      <c r="AM23" s="281" t="s">
        <v>145</v>
      </c>
      <c r="AN23" s="2" t="s">
        <v>147</v>
      </c>
      <c r="AO23" s="282">
        <v>0.5</v>
      </c>
    </row>
    <row r="24" spans="1:41" ht="12" customHeight="1">
      <c r="A24" s="55"/>
      <c r="B24" s="237"/>
      <c r="C24" s="228" t="s">
        <v>7</v>
      </c>
      <c r="D24" s="407" t="s">
        <v>5</v>
      </c>
      <c r="E24" s="230">
        <f>E17+E18+E19+E20+E21+E22+E23</f>
        <v>0</v>
      </c>
      <c r="F24" s="294">
        <f>F17+F18+F19+F20+F21+F22+F23</f>
        <v>0</v>
      </c>
      <c r="G24" s="231">
        <f>G17+G18+G19+G20+G21+G22+G23</f>
        <v>0</v>
      </c>
      <c r="H24" s="232">
        <f>H17+H18+H19+H20+H21+H22+H23</f>
        <v>0</v>
      </c>
      <c r="I24" s="237"/>
      <c r="J24" s="73"/>
      <c r="K24" s="237"/>
      <c r="L24" s="228" t="s">
        <v>7</v>
      </c>
      <c r="M24" s="407" t="s">
        <v>5</v>
      </c>
      <c r="N24" s="230">
        <f>N17+N18+N19+N20+N21+N22+N23</f>
        <v>0</v>
      </c>
      <c r="O24" s="294">
        <f>O17+O18+O19+O20+O21+O22+O23</f>
        <v>0</v>
      </c>
      <c r="P24" s="231">
        <f>P17+P18+P19+P20+P21+P22+P23</f>
        <v>0</v>
      </c>
      <c r="Q24" s="232">
        <f>Q17+Q18+Q19+Q20+Q21+Q22+Q23</f>
        <v>0</v>
      </c>
      <c r="R24" s="237"/>
      <c r="S24" s="71"/>
      <c r="T24" s="237"/>
      <c r="U24" s="228" t="s">
        <v>7</v>
      </c>
      <c r="V24" s="407" t="s">
        <v>5</v>
      </c>
      <c r="W24" s="230">
        <f>W17+W18+W19+W20+W21+W22+W23</f>
        <v>0</v>
      </c>
      <c r="X24" s="294">
        <f>X17+X18+X19+X20+X21+X22+X23</f>
        <v>0</v>
      </c>
      <c r="Y24" s="231">
        <f>Y17+Y18+Y19+Y20+Y21+Y22+Y23</f>
        <v>0</v>
      </c>
      <c r="Z24" s="232">
        <f>Z17+Z18+Z19+Z20+Z21+Z22+Z23</f>
        <v>0</v>
      </c>
      <c r="AA24" s="237"/>
      <c r="AB24" s="72"/>
      <c r="AC24" s="34"/>
      <c r="AD24" s="285"/>
      <c r="AJ24" s="2"/>
      <c r="AM24" s="281" t="s">
        <v>132</v>
      </c>
      <c r="AN24" s="2" t="s">
        <v>148</v>
      </c>
      <c r="AO24" s="282">
        <v>0.4</v>
      </c>
    </row>
    <row r="25" spans="1:41" ht="12" customHeight="1">
      <c r="A25" s="55"/>
      <c r="B25" s="237"/>
      <c r="C25" s="228">
        <f>E25+G25+H25+F25</f>
        <v>0</v>
      </c>
      <c r="D25" s="407" t="s">
        <v>6</v>
      </c>
      <c r="E25" s="230">
        <f>E24*4</f>
        <v>0</v>
      </c>
      <c r="F25" s="230">
        <f>F24*4</f>
        <v>0</v>
      </c>
      <c r="G25" s="231">
        <f>G24*4</f>
        <v>0</v>
      </c>
      <c r="H25" s="232">
        <f>H24*9</f>
        <v>0</v>
      </c>
      <c r="I25" s="237"/>
      <c r="J25" s="67"/>
      <c r="K25" s="237"/>
      <c r="L25" s="228">
        <f>N25+P25+Q25+O25</f>
        <v>0</v>
      </c>
      <c r="M25" s="407" t="s">
        <v>6</v>
      </c>
      <c r="N25" s="230">
        <f>N24*4</f>
        <v>0</v>
      </c>
      <c r="O25" s="294">
        <f>O24*4</f>
        <v>0</v>
      </c>
      <c r="P25" s="231">
        <f>P24*4</f>
        <v>0</v>
      </c>
      <c r="Q25" s="232">
        <f>Q24*9</f>
        <v>0</v>
      </c>
      <c r="R25" s="237"/>
      <c r="S25" s="71"/>
      <c r="T25" s="237"/>
      <c r="U25" s="228">
        <f>W25+Y25+Z25+X25</f>
        <v>0</v>
      </c>
      <c r="V25" s="407" t="s">
        <v>6</v>
      </c>
      <c r="W25" s="230">
        <f>W24*4</f>
        <v>0</v>
      </c>
      <c r="X25" s="294">
        <f>X24*4</f>
        <v>0</v>
      </c>
      <c r="Y25" s="231">
        <f>Y24*4</f>
        <v>0</v>
      </c>
      <c r="Z25" s="232">
        <f>Z24*9</f>
        <v>0</v>
      </c>
      <c r="AA25" s="237"/>
      <c r="AB25" s="66"/>
      <c r="AC25" s="23"/>
      <c r="AD25" s="285"/>
      <c r="AJ25" s="2"/>
    </row>
    <row r="26" spans="1:41" ht="5.0999999999999996" customHeight="1">
      <c r="A26" s="55"/>
      <c r="B26" s="237"/>
      <c r="C26" s="334"/>
      <c r="D26" s="408"/>
      <c r="E26" s="234"/>
      <c r="F26" s="295"/>
      <c r="G26" s="235"/>
      <c r="H26" s="235"/>
      <c r="I26" s="237"/>
      <c r="J26" s="73"/>
      <c r="K26" s="237"/>
      <c r="L26" s="407"/>
      <c r="M26" s="408"/>
      <c r="N26" s="234"/>
      <c r="O26" s="295"/>
      <c r="P26" s="234"/>
      <c r="Q26" s="235"/>
      <c r="R26" s="237"/>
      <c r="S26" s="71"/>
      <c r="T26" s="237"/>
      <c r="U26" s="407"/>
      <c r="V26" s="408"/>
      <c r="W26" s="234"/>
      <c r="X26" s="295"/>
      <c r="Y26" s="235"/>
      <c r="Z26" s="235"/>
      <c r="AA26" s="237"/>
      <c r="AB26" s="53"/>
      <c r="AC26" s="34"/>
      <c r="AD26" s="284"/>
      <c r="AJ26" s="2"/>
    </row>
    <row r="27" spans="1:41" ht="12" customHeight="1">
      <c r="A27" s="52"/>
      <c r="B27" s="58"/>
      <c r="C27" s="409"/>
      <c r="D27" s="410"/>
      <c r="E27" s="49"/>
      <c r="F27" s="296"/>
      <c r="G27" s="50"/>
      <c r="H27" s="51"/>
      <c r="I27" s="58"/>
      <c r="J27" s="67"/>
      <c r="K27" s="58"/>
      <c r="L27" s="409"/>
      <c r="M27" s="410"/>
      <c r="N27" s="49"/>
      <c r="O27" s="296"/>
      <c r="P27" s="50"/>
      <c r="Q27" s="51"/>
      <c r="R27" s="58"/>
      <c r="S27" s="71"/>
      <c r="T27" s="58"/>
      <c r="U27" s="409"/>
      <c r="V27" s="410"/>
      <c r="W27" s="49"/>
      <c r="X27" s="296"/>
      <c r="Y27" s="50"/>
      <c r="Z27" s="51"/>
      <c r="AA27" s="58"/>
      <c r="AB27" s="66"/>
      <c r="AC27" s="34"/>
      <c r="AD27" s="284"/>
      <c r="AJ27" s="2"/>
    </row>
    <row r="28" spans="1:41" ht="12" customHeight="1">
      <c r="A28" s="52"/>
      <c r="B28" s="223"/>
      <c r="C28" s="335">
        <v>0</v>
      </c>
      <c r="D28" s="331" t="s">
        <v>161</v>
      </c>
      <c r="E28" s="225"/>
      <c r="F28" s="291"/>
      <c r="G28" s="226"/>
      <c r="H28" s="227"/>
      <c r="I28" s="223"/>
      <c r="J28" s="67"/>
      <c r="K28" s="223"/>
      <c r="L28" s="243">
        <v>0</v>
      </c>
      <c r="M28" s="331" t="s">
        <v>161</v>
      </c>
      <c r="N28" s="225"/>
      <c r="O28" s="291"/>
      <c r="P28" s="226"/>
      <c r="Q28" s="227"/>
      <c r="R28" s="223"/>
      <c r="S28" s="71"/>
      <c r="T28" s="223"/>
      <c r="U28" s="243">
        <v>0</v>
      </c>
      <c r="V28" s="331" t="s">
        <v>161</v>
      </c>
      <c r="W28" s="225"/>
      <c r="X28" s="291"/>
      <c r="Y28" s="226"/>
      <c r="Z28" s="227"/>
      <c r="AA28" s="223"/>
      <c r="AB28" s="66"/>
      <c r="AC28" s="17"/>
      <c r="AD28" s="284"/>
      <c r="AJ28" s="2"/>
    </row>
    <row r="29" spans="1:41" ht="12" customHeight="1">
      <c r="A29" s="52"/>
      <c r="B29" s="239"/>
      <c r="C29" s="335"/>
      <c r="D29" s="331"/>
      <c r="E29" s="225" t="s">
        <v>151</v>
      </c>
      <c r="F29" s="291" t="s">
        <v>152</v>
      </c>
      <c r="G29" s="226" t="s">
        <v>0</v>
      </c>
      <c r="H29" s="227" t="s">
        <v>56</v>
      </c>
      <c r="I29" s="239"/>
      <c r="J29" s="55"/>
      <c r="K29" s="239"/>
      <c r="L29" s="335"/>
      <c r="M29" s="222"/>
      <c r="N29" s="225" t="s">
        <v>151</v>
      </c>
      <c r="O29" s="291" t="s">
        <v>152</v>
      </c>
      <c r="P29" s="226" t="s">
        <v>0</v>
      </c>
      <c r="Q29" s="227" t="s">
        <v>56</v>
      </c>
      <c r="R29" s="239"/>
      <c r="S29" s="57"/>
      <c r="T29" s="239"/>
      <c r="U29" s="335"/>
      <c r="V29" s="331"/>
      <c r="W29" s="225" t="s">
        <v>151</v>
      </c>
      <c r="X29" s="291" t="s">
        <v>152</v>
      </c>
      <c r="Y29" s="226" t="s">
        <v>0</v>
      </c>
      <c r="Z29" s="227" t="s">
        <v>56</v>
      </c>
      <c r="AA29" s="239"/>
      <c r="AB29" s="58"/>
      <c r="AC29" s="17"/>
      <c r="AD29" s="17"/>
      <c r="AJ29" s="2"/>
    </row>
    <row r="30" spans="1:41" ht="12" customHeight="1">
      <c r="A30" s="52"/>
      <c r="B30" s="239"/>
      <c r="C30" s="100"/>
      <c r="D30" s="261"/>
      <c r="E30" s="313"/>
      <c r="F30" s="292"/>
      <c r="G30" s="314"/>
      <c r="H30" s="286"/>
      <c r="I30" s="239"/>
      <c r="J30" s="55"/>
      <c r="K30" s="239"/>
      <c r="L30" s="100"/>
      <c r="M30" s="261"/>
      <c r="N30" s="313"/>
      <c r="O30" s="292"/>
      <c r="P30" s="314"/>
      <c r="Q30" s="286"/>
      <c r="R30" s="239"/>
      <c r="S30" s="57"/>
      <c r="T30" s="239"/>
      <c r="U30" s="100"/>
      <c r="V30" s="261"/>
      <c r="W30" s="313"/>
      <c r="X30" s="292"/>
      <c r="Y30" s="314"/>
      <c r="Z30" s="286"/>
      <c r="AA30" s="239"/>
      <c r="AB30" s="58"/>
      <c r="AC30" s="17"/>
      <c r="AD30" s="17"/>
      <c r="AJ30" s="2"/>
    </row>
    <row r="31" spans="1:41" ht="12" customHeight="1">
      <c r="A31" s="58"/>
      <c r="B31" s="223"/>
      <c r="C31" s="100"/>
      <c r="D31" s="261"/>
      <c r="E31" s="313"/>
      <c r="F31" s="292"/>
      <c r="G31" s="314"/>
      <c r="H31" s="286"/>
      <c r="I31" s="223"/>
      <c r="J31" s="64"/>
      <c r="K31" s="223"/>
      <c r="L31" s="100"/>
      <c r="M31" s="261"/>
      <c r="N31" s="313"/>
      <c r="O31" s="292"/>
      <c r="P31" s="314"/>
      <c r="Q31" s="286"/>
      <c r="R31" s="223"/>
      <c r="S31" s="58"/>
      <c r="T31" s="223"/>
      <c r="U31" s="100"/>
      <c r="V31" s="262"/>
      <c r="W31" s="313"/>
      <c r="X31" s="292"/>
      <c r="Y31" s="314"/>
      <c r="Z31" s="286"/>
      <c r="AA31" s="223"/>
      <c r="AB31" s="58"/>
      <c r="AC31" s="34"/>
      <c r="AD31" s="284"/>
      <c r="AJ31" s="2"/>
    </row>
    <row r="32" spans="1:41" ht="12" customHeight="1">
      <c r="A32" s="58"/>
      <c r="B32" s="223"/>
      <c r="C32" s="100"/>
      <c r="D32" s="261"/>
      <c r="E32" s="313"/>
      <c r="F32" s="292"/>
      <c r="G32" s="314"/>
      <c r="H32" s="286"/>
      <c r="I32" s="223"/>
      <c r="J32" s="71"/>
      <c r="K32" s="223"/>
      <c r="L32" s="100"/>
      <c r="M32" s="261"/>
      <c r="N32" s="313"/>
      <c r="O32" s="292"/>
      <c r="P32" s="314"/>
      <c r="Q32" s="286"/>
      <c r="R32" s="223"/>
      <c r="S32" s="56"/>
      <c r="T32" s="223"/>
      <c r="U32" s="100"/>
      <c r="V32" s="262"/>
      <c r="W32" s="313"/>
      <c r="X32" s="292"/>
      <c r="Y32" s="314"/>
      <c r="Z32" s="286"/>
      <c r="AA32" s="223"/>
      <c r="AB32" s="66"/>
      <c r="AC32" s="34"/>
      <c r="AD32" s="284"/>
      <c r="AJ32" s="2"/>
    </row>
    <row r="33" spans="1:36" ht="12" customHeight="1">
      <c r="A33" s="58"/>
      <c r="B33" s="223"/>
      <c r="C33" s="100"/>
      <c r="D33" s="261"/>
      <c r="E33" s="313"/>
      <c r="F33" s="292"/>
      <c r="G33" s="314"/>
      <c r="H33" s="286"/>
      <c r="I33" s="223"/>
      <c r="J33" s="71"/>
      <c r="K33" s="223"/>
      <c r="L33" s="100"/>
      <c r="M33" s="261"/>
      <c r="N33" s="313"/>
      <c r="O33" s="292"/>
      <c r="P33" s="314"/>
      <c r="Q33" s="286"/>
      <c r="R33" s="223"/>
      <c r="S33" s="56"/>
      <c r="T33" s="223"/>
      <c r="U33" s="100"/>
      <c r="V33" s="262"/>
      <c r="W33" s="313"/>
      <c r="X33" s="292"/>
      <c r="Y33" s="314"/>
      <c r="Z33" s="286"/>
      <c r="AA33" s="223"/>
      <c r="AB33" s="66"/>
      <c r="AC33" s="36"/>
      <c r="AD33" s="285"/>
      <c r="AF33" s="283"/>
      <c r="AJ33" s="2"/>
    </row>
    <row r="34" spans="1:36" ht="12" customHeight="1">
      <c r="A34" s="58"/>
      <c r="B34" s="223"/>
      <c r="C34" s="100"/>
      <c r="D34" s="261"/>
      <c r="E34" s="313"/>
      <c r="F34" s="292"/>
      <c r="G34" s="314"/>
      <c r="H34" s="286"/>
      <c r="I34" s="223"/>
      <c r="J34" s="52"/>
      <c r="K34" s="223"/>
      <c r="L34" s="100"/>
      <c r="M34" s="261"/>
      <c r="N34" s="313"/>
      <c r="O34" s="292"/>
      <c r="P34" s="314"/>
      <c r="Q34" s="286"/>
      <c r="R34" s="223"/>
      <c r="S34" s="55"/>
      <c r="T34" s="223"/>
      <c r="U34" s="100"/>
      <c r="V34" s="262"/>
      <c r="W34" s="313"/>
      <c r="X34" s="292"/>
      <c r="Y34" s="314"/>
      <c r="Z34" s="286"/>
      <c r="AA34" s="223"/>
      <c r="AB34" s="57"/>
      <c r="AC34" s="36"/>
      <c r="AD34" s="285"/>
      <c r="AJ34" s="2"/>
    </row>
    <row r="35" spans="1:36" ht="12" customHeight="1">
      <c r="A35" s="58"/>
      <c r="B35" s="223"/>
      <c r="C35" s="100"/>
      <c r="D35" s="261"/>
      <c r="E35" s="313"/>
      <c r="F35" s="292"/>
      <c r="G35" s="314"/>
      <c r="H35" s="286"/>
      <c r="I35" s="223"/>
      <c r="J35" s="52"/>
      <c r="K35" s="223"/>
      <c r="L35" s="100"/>
      <c r="M35" s="261"/>
      <c r="N35" s="313"/>
      <c r="O35" s="292"/>
      <c r="P35" s="314"/>
      <c r="Q35" s="286"/>
      <c r="R35" s="223"/>
      <c r="S35" s="55"/>
      <c r="T35" s="223"/>
      <c r="U35" s="100"/>
      <c r="V35" s="262"/>
      <c r="W35" s="313"/>
      <c r="X35" s="292"/>
      <c r="Y35" s="314"/>
      <c r="Z35" s="286"/>
      <c r="AA35" s="223"/>
      <c r="AB35" s="57"/>
      <c r="AC35" s="36"/>
      <c r="AD35" s="285"/>
      <c r="AJ35" s="2"/>
    </row>
    <row r="36" spans="1:36" ht="12" customHeight="1">
      <c r="A36" s="58"/>
      <c r="B36" s="223"/>
      <c r="C36" s="100"/>
      <c r="D36" s="261"/>
      <c r="E36" s="313"/>
      <c r="F36" s="292"/>
      <c r="G36" s="314"/>
      <c r="H36" s="286"/>
      <c r="I36" s="223"/>
      <c r="J36" s="52"/>
      <c r="K36" s="223"/>
      <c r="L36" s="100"/>
      <c r="M36" s="261"/>
      <c r="N36" s="313"/>
      <c r="O36" s="292"/>
      <c r="P36" s="314"/>
      <c r="Q36" s="286"/>
      <c r="R36" s="223"/>
      <c r="S36" s="55"/>
      <c r="T36" s="223"/>
      <c r="U36" s="100"/>
      <c r="V36" s="262"/>
      <c r="W36" s="313"/>
      <c r="X36" s="292"/>
      <c r="Y36" s="314"/>
      <c r="Z36" s="286"/>
      <c r="AA36" s="223"/>
      <c r="AB36" s="57"/>
      <c r="AC36" s="36"/>
      <c r="AD36" s="17"/>
      <c r="AJ36" s="2"/>
    </row>
    <row r="37" spans="1:36" ht="12" customHeight="1">
      <c r="A37" s="58"/>
      <c r="B37" s="223"/>
      <c r="C37" s="228" t="s">
        <v>7</v>
      </c>
      <c r="D37" s="407" t="s">
        <v>5</v>
      </c>
      <c r="E37" s="230">
        <f>E30+E31+E32+E34+E36+E35+E33</f>
        <v>0</v>
      </c>
      <c r="F37" s="294">
        <f>F30+F31+F32+F33+F34+F35+F36</f>
        <v>0</v>
      </c>
      <c r="G37" s="231">
        <f>G30+G31+G32+G34+G36+G35+G33</f>
        <v>0</v>
      </c>
      <c r="H37" s="232">
        <f>H30+H31+H32+H34+H36+H33+H35</f>
        <v>0</v>
      </c>
      <c r="I37" s="223"/>
      <c r="J37" s="52"/>
      <c r="K37" s="223"/>
      <c r="L37" s="228" t="s">
        <v>7</v>
      </c>
      <c r="M37" s="407" t="s">
        <v>5</v>
      </c>
      <c r="N37" s="230">
        <f>N30+N31+N32+N34+N36+N35+N33</f>
        <v>0</v>
      </c>
      <c r="O37" s="294">
        <f>O30+O31+O32+O33+O34+O35+O36</f>
        <v>0</v>
      </c>
      <c r="P37" s="231">
        <f>P30+P31+P32+P34+P36+P35+P33</f>
        <v>0</v>
      </c>
      <c r="Q37" s="232">
        <f>Q30+Q31+Q32+Q34+Q36+Q33+Q35</f>
        <v>0</v>
      </c>
      <c r="R37" s="223"/>
      <c r="S37" s="55"/>
      <c r="T37" s="223"/>
      <c r="U37" s="228" t="s">
        <v>7</v>
      </c>
      <c r="V37" s="407" t="s">
        <v>5</v>
      </c>
      <c r="W37" s="230">
        <f>W30+W31+W32+W34+W36+W35+W33</f>
        <v>0</v>
      </c>
      <c r="X37" s="294">
        <f>X30+X31+X32+X33+X34+X35+X36</f>
        <v>0</v>
      </c>
      <c r="Y37" s="231">
        <f>Y30+Y31+Y32+Y34+Y36+Y35+Y33</f>
        <v>0</v>
      </c>
      <c r="Z37" s="232">
        <f>Z30+Z31+Z32+Z34+Z36+Z33+Z35</f>
        <v>0</v>
      </c>
      <c r="AA37" s="223"/>
      <c r="AB37" s="57"/>
      <c r="AC37" s="36"/>
      <c r="AD37" s="17"/>
      <c r="AJ37" s="2"/>
    </row>
    <row r="38" spans="1:36" ht="12" customHeight="1">
      <c r="A38" s="58"/>
      <c r="B38" s="223"/>
      <c r="C38" s="228">
        <f>E38+G38+H38+F38</f>
        <v>0</v>
      </c>
      <c r="D38" s="407" t="s">
        <v>6</v>
      </c>
      <c r="E38" s="230">
        <f>E37*4</f>
        <v>0</v>
      </c>
      <c r="F38" s="294">
        <f>F37*4</f>
        <v>0</v>
      </c>
      <c r="G38" s="231">
        <f>G37*4</f>
        <v>0</v>
      </c>
      <c r="H38" s="232">
        <f>H37*9</f>
        <v>0</v>
      </c>
      <c r="I38" s="223"/>
      <c r="J38" s="52"/>
      <c r="K38" s="223"/>
      <c r="L38" s="228">
        <f>N38+P38+Q38+O38</f>
        <v>0</v>
      </c>
      <c r="M38" s="407" t="s">
        <v>6</v>
      </c>
      <c r="N38" s="230">
        <f>N37*4</f>
        <v>0</v>
      </c>
      <c r="O38" s="294">
        <f>O37*4</f>
        <v>0</v>
      </c>
      <c r="P38" s="231">
        <f>P37*4</f>
        <v>0</v>
      </c>
      <c r="Q38" s="232">
        <f>Q37*9</f>
        <v>0</v>
      </c>
      <c r="R38" s="223"/>
      <c r="S38" s="55"/>
      <c r="T38" s="223"/>
      <c r="U38" s="228">
        <f>W38+Y38+Z38+X38</f>
        <v>0</v>
      </c>
      <c r="V38" s="407" t="s">
        <v>6</v>
      </c>
      <c r="W38" s="230">
        <f>W37*4</f>
        <v>0</v>
      </c>
      <c r="X38" s="294">
        <f>X37*4</f>
        <v>0</v>
      </c>
      <c r="Y38" s="231">
        <f>Y37*4</f>
        <v>0</v>
      </c>
      <c r="Z38" s="232">
        <f>Z37*9</f>
        <v>0</v>
      </c>
      <c r="AA38" s="223"/>
      <c r="AB38" s="57"/>
      <c r="AC38" s="36"/>
      <c r="AD38" s="17"/>
      <c r="AJ38" s="2"/>
    </row>
    <row r="39" spans="1:36" ht="5.0999999999999996" customHeight="1">
      <c r="A39" s="58"/>
      <c r="B39" s="223"/>
      <c r="C39" s="238"/>
      <c r="D39" s="233"/>
      <c r="E39" s="234"/>
      <c r="F39" s="295"/>
      <c r="G39" s="235"/>
      <c r="H39" s="235"/>
      <c r="I39" s="223"/>
      <c r="J39" s="73"/>
      <c r="K39" s="223"/>
      <c r="L39" s="229"/>
      <c r="M39" s="233"/>
      <c r="N39" s="234"/>
      <c r="O39" s="295"/>
      <c r="P39" s="234"/>
      <c r="Q39" s="235"/>
      <c r="R39" s="223"/>
      <c r="S39" s="71"/>
      <c r="T39" s="223"/>
      <c r="U39" s="229"/>
      <c r="V39" s="233"/>
      <c r="W39" s="234"/>
      <c r="X39" s="295"/>
      <c r="Y39" s="235"/>
      <c r="Z39" s="235"/>
      <c r="AA39" s="223"/>
      <c r="AB39" s="57"/>
      <c r="AC39" s="36"/>
      <c r="AD39" s="17"/>
      <c r="AJ39" s="2"/>
    </row>
    <row r="40" spans="1:36" ht="12" customHeight="1">
      <c r="A40" s="58"/>
      <c r="B40" s="58"/>
      <c r="C40" s="62"/>
      <c r="D40" s="63"/>
      <c r="E40" s="68"/>
      <c r="F40" s="293"/>
      <c r="G40" s="54"/>
      <c r="H40" s="70"/>
      <c r="I40" s="58"/>
      <c r="J40" s="52"/>
      <c r="K40" s="58"/>
      <c r="L40" s="62"/>
      <c r="M40" s="65"/>
      <c r="N40" s="65"/>
      <c r="O40" s="305"/>
      <c r="P40" s="61"/>
      <c r="Q40" s="97"/>
      <c r="R40" s="58"/>
      <c r="S40" s="55"/>
      <c r="T40" s="58"/>
      <c r="U40" s="62"/>
      <c r="V40" s="55"/>
      <c r="W40" s="68"/>
      <c r="X40" s="293"/>
      <c r="Y40" s="54"/>
      <c r="Z40" s="70"/>
      <c r="AA40" s="58"/>
      <c r="AB40" s="57"/>
      <c r="AC40" s="2"/>
      <c r="AD40" s="17"/>
      <c r="AJ40" s="2"/>
    </row>
    <row r="41" spans="1:36" ht="12" customHeight="1">
      <c r="C41" s="2"/>
      <c r="D41" s="2"/>
      <c r="E41" s="2"/>
      <c r="F41" s="297"/>
      <c r="G41" s="2"/>
      <c r="J41" s="2"/>
      <c r="L41" s="2"/>
      <c r="M41" s="2"/>
      <c r="N41" s="2"/>
      <c r="O41" s="297"/>
      <c r="P41" s="2"/>
      <c r="Q41" s="2"/>
      <c r="U41" s="2"/>
      <c r="V41" s="2"/>
      <c r="W41" s="2"/>
      <c r="Y41" s="2"/>
      <c r="AB41" s="2"/>
      <c r="AC41" s="2"/>
      <c r="AD41" s="17"/>
      <c r="AJ41" s="2"/>
    </row>
    <row r="42" spans="1:36" ht="12" customHeight="1">
      <c r="A42" s="29"/>
      <c r="B42" s="29"/>
      <c r="C42" s="24"/>
      <c r="D42" s="46"/>
      <c r="E42" s="2"/>
      <c r="F42" s="297"/>
      <c r="G42" s="2"/>
      <c r="I42" s="29"/>
      <c r="J42" s="2"/>
      <c r="K42" s="29"/>
      <c r="L42" s="2"/>
      <c r="M42" s="2"/>
      <c r="N42" s="2"/>
      <c r="O42" s="297"/>
      <c r="P42" s="2"/>
      <c r="Q42" s="2"/>
      <c r="R42" s="29"/>
      <c r="T42" s="29"/>
      <c r="U42" s="2"/>
      <c r="V42" s="2"/>
      <c r="W42" s="2"/>
      <c r="Y42" s="2"/>
      <c r="AA42" s="29"/>
      <c r="AB42" s="2"/>
      <c r="AC42" s="36"/>
      <c r="AI42" s="22"/>
      <c r="AJ42" s="2"/>
    </row>
    <row r="43" spans="1:36">
      <c r="A43" s="17"/>
      <c r="B43" s="17"/>
      <c r="C43" s="82"/>
      <c r="D43" s="83"/>
      <c r="E43" s="89"/>
      <c r="F43" s="298"/>
      <c r="G43" s="90"/>
      <c r="H43" s="91"/>
      <c r="I43" s="17"/>
      <c r="J43" s="25"/>
      <c r="K43" s="17"/>
      <c r="L43" s="26"/>
      <c r="M43" s="43"/>
      <c r="N43" s="43"/>
      <c r="O43" s="306"/>
      <c r="P43" s="21"/>
      <c r="Q43" s="48"/>
      <c r="R43" s="17"/>
      <c r="S43" s="22"/>
      <c r="T43" s="17"/>
      <c r="U43" s="26"/>
      <c r="V43" s="22"/>
      <c r="W43" s="29"/>
      <c r="X43" s="299"/>
      <c r="Y43" s="24"/>
      <c r="Z43" s="46"/>
      <c r="AA43" s="17"/>
      <c r="AB43" s="36"/>
      <c r="AC43" s="36"/>
      <c r="AI43" s="22"/>
    </row>
    <row r="44" spans="1:36">
      <c r="A44" s="17"/>
      <c r="B44" s="17"/>
      <c r="C44" s="26"/>
      <c r="D44" s="22"/>
      <c r="E44" s="29"/>
      <c r="F44" s="299"/>
      <c r="G44" s="24"/>
      <c r="H44" s="46"/>
      <c r="I44" s="17"/>
      <c r="J44" s="25"/>
      <c r="K44" s="17"/>
      <c r="L44" s="26"/>
      <c r="M44" s="43"/>
      <c r="N44" s="43"/>
      <c r="O44" s="306"/>
      <c r="P44" s="21"/>
      <c r="Q44" s="48"/>
      <c r="R44" s="17"/>
      <c r="S44" s="22"/>
      <c r="T44" s="17"/>
      <c r="U44" s="26"/>
      <c r="V44" s="22"/>
      <c r="W44" s="29"/>
      <c r="X44" s="299"/>
      <c r="Y44" s="24"/>
      <c r="Z44" s="46"/>
      <c r="AA44" s="17"/>
      <c r="AB44" s="36"/>
      <c r="AC44" s="36"/>
      <c r="AD44" s="88"/>
      <c r="AE44" s="29"/>
      <c r="AF44" s="24"/>
      <c r="AG44" s="46"/>
      <c r="AH44" s="46"/>
      <c r="AI44" s="22"/>
    </row>
    <row r="45" spans="1:36">
      <c r="A45" s="17"/>
      <c r="B45" s="17"/>
      <c r="C45" s="85"/>
      <c r="D45" s="85"/>
      <c r="E45" s="29"/>
      <c r="F45" s="299"/>
      <c r="G45" s="24"/>
      <c r="H45" s="46"/>
      <c r="I45" s="17"/>
      <c r="J45" s="81"/>
      <c r="K45" s="17"/>
      <c r="L45" s="85"/>
      <c r="M45" s="85"/>
      <c r="N45" s="29"/>
      <c r="O45" s="299"/>
      <c r="P45" s="24"/>
      <c r="Q45" s="46"/>
      <c r="R45" s="17"/>
      <c r="S45" s="38"/>
      <c r="T45" s="17"/>
      <c r="U45" s="85"/>
      <c r="V45" s="85"/>
      <c r="W45" s="29"/>
      <c r="X45" s="299"/>
      <c r="Y45" s="24"/>
      <c r="Z45" s="46"/>
      <c r="AA45" s="17"/>
      <c r="AB45" s="36"/>
      <c r="AC45" s="36"/>
      <c r="AD45" s="81"/>
      <c r="AE45" s="29"/>
      <c r="AF45" s="24"/>
      <c r="AG45" s="46"/>
      <c r="AH45" s="46"/>
      <c r="AI45" s="22"/>
    </row>
    <row r="46" spans="1:36">
      <c r="A46" s="17"/>
      <c r="B46" s="17"/>
      <c r="C46" s="76"/>
      <c r="D46" s="87"/>
      <c r="E46" s="29"/>
      <c r="F46" s="299"/>
      <c r="G46" s="24"/>
      <c r="H46" s="46"/>
      <c r="I46" s="17"/>
      <c r="J46" s="81"/>
      <c r="K46" s="17"/>
      <c r="L46" s="76"/>
      <c r="M46" s="87"/>
      <c r="N46" s="29"/>
      <c r="O46" s="299"/>
      <c r="P46" s="24"/>
      <c r="Q46" s="46"/>
      <c r="R46" s="17"/>
      <c r="S46" s="38"/>
      <c r="T46" s="17"/>
      <c r="U46" s="76"/>
      <c r="V46" s="87"/>
      <c r="W46" s="29"/>
      <c r="X46" s="299"/>
      <c r="Y46" s="24"/>
      <c r="Z46" s="46"/>
      <c r="AA46" s="17"/>
      <c r="AB46" s="36"/>
      <c r="AC46" s="36"/>
      <c r="AD46" s="17"/>
      <c r="AE46" s="17"/>
      <c r="AF46" s="17"/>
      <c r="AG46" s="17"/>
      <c r="AH46" s="17"/>
      <c r="AI46" s="22"/>
    </row>
    <row r="47" spans="1:36">
      <c r="A47" s="17"/>
      <c r="B47" s="17"/>
      <c r="C47" s="26"/>
      <c r="D47" s="32"/>
      <c r="E47" s="4"/>
      <c r="F47" s="300"/>
      <c r="G47" s="33"/>
      <c r="H47" s="17"/>
      <c r="I47" s="17"/>
      <c r="J47" s="17"/>
      <c r="K47" s="17"/>
      <c r="L47" s="18"/>
      <c r="M47" s="19"/>
      <c r="N47" s="20"/>
      <c r="O47" s="306"/>
      <c r="P47" s="21"/>
      <c r="Q47" s="47"/>
      <c r="R47" s="17"/>
      <c r="S47" s="22"/>
      <c r="T47" s="17"/>
      <c r="U47" s="18"/>
      <c r="V47" s="37"/>
      <c r="W47" s="38"/>
      <c r="X47" s="307"/>
      <c r="Y47" s="39"/>
      <c r="Z47" s="47"/>
      <c r="AA47" s="17"/>
      <c r="AB47" s="36"/>
      <c r="AC47" s="36"/>
      <c r="AD47" s="17"/>
      <c r="AE47" s="17"/>
      <c r="AF47" s="17"/>
      <c r="AG47" s="17"/>
      <c r="AH47" s="17"/>
      <c r="AI47" s="22"/>
    </row>
    <row r="48" spans="1:36">
      <c r="A48" s="22"/>
      <c r="B48" s="22"/>
      <c r="C48" s="76"/>
      <c r="D48" s="77"/>
      <c r="E48" s="78"/>
      <c r="F48" s="301"/>
      <c r="G48" s="79"/>
      <c r="H48" s="80"/>
      <c r="I48" s="22"/>
      <c r="J48" s="4"/>
      <c r="K48" s="22"/>
      <c r="L48" s="76"/>
      <c r="M48" s="77"/>
      <c r="N48" s="78"/>
      <c r="O48" s="301"/>
      <c r="P48" s="79"/>
      <c r="Q48" s="80"/>
      <c r="R48" s="22"/>
      <c r="S48" s="81"/>
      <c r="T48" s="22"/>
      <c r="U48" s="76"/>
      <c r="V48" s="86"/>
      <c r="W48" s="78"/>
      <c r="X48" s="301"/>
      <c r="Y48" s="79"/>
      <c r="Z48" s="80"/>
      <c r="AA48" s="22"/>
      <c r="AB48" s="36"/>
      <c r="AC48" s="36"/>
      <c r="AI48" s="22"/>
    </row>
    <row r="49" spans="1:35">
      <c r="A49" s="22"/>
      <c r="B49" s="22"/>
      <c r="C49" s="26"/>
      <c r="D49" s="22"/>
      <c r="E49" s="29"/>
      <c r="F49" s="299"/>
      <c r="G49" s="24"/>
      <c r="H49" s="46"/>
      <c r="I49" s="22"/>
      <c r="J49" s="17"/>
      <c r="K49" s="22"/>
      <c r="L49" s="26"/>
      <c r="M49" s="22"/>
      <c r="N49" s="29"/>
      <c r="O49" s="299"/>
      <c r="P49" s="24"/>
      <c r="Q49" s="46"/>
      <c r="R49" s="22"/>
      <c r="S49" s="25"/>
      <c r="T49" s="22"/>
      <c r="U49" s="26"/>
      <c r="V49" s="40"/>
      <c r="W49" s="29"/>
      <c r="X49" s="299"/>
      <c r="Y49" s="24"/>
      <c r="Z49" s="46"/>
      <c r="AA49" s="22"/>
      <c r="AB49" s="36"/>
      <c r="AC49" s="36"/>
      <c r="AI49" s="25"/>
    </row>
    <row r="50" spans="1:35">
      <c r="A50" s="22"/>
      <c r="B50" s="22"/>
      <c r="C50" s="26"/>
      <c r="D50" s="22"/>
      <c r="E50" s="29"/>
      <c r="F50" s="299"/>
      <c r="G50" s="24"/>
      <c r="H50" s="46"/>
      <c r="I50" s="22"/>
      <c r="J50" s="17"/>
      <c r="K50" s="22"/>
      <c r="L50" s="26"/>
      <c r="M50" s="27"/>
      <c r="N50" s="29"/>
      <c r="O50" s="299"/>
      <c r="P50" s="24"/>
      <c r="Q50" s="46"/>
      <c r="R50" s="22"/>
      <c r="S50" s="25"/>
      <c r="T50" s="22"/>
      <c r="U50" s="26"/>
      <c r="V50" s="27"/>
      <c r="W50" s="29"/>
      <c r="X50" s="299"/>
      <c r="Y50" s="24"/>
      <c r="Z50" s="46"/>
      <c r="AA50" s="22"/>
      <c r="AB50" s="36"/>
      <c r="AC50" s="36"/>
      <c r="AI50" s="22"/>
    </row>
    <row r="51" spans="1:35">
      <c r="A51" s="22"/>
      <c r="B51" s="22"/>
      <c r="C51" s="84"/>
      <c r="D51" s="83"/>
      <c r="E51" s="29"/>
      <c r="F51" s="299"/>
      <c r="G51" s="24"/>
      <c r="H51" s="46"/>
      <c r="I51" s="22"/>
      <c r="J51" s="17"/>
      <c r="K51" s="22"/>
      <c r="L51" s="82"/>
      <c r="M51" s="83"/>
      <c r="N51" s="29"/>
      <c r="O51" s="299"/>
      <c r="P51" s="24"/>
      <c r="Q51" s="46"/>
      <c r="R51" s="22"/>
      <c r="S51" s="25"/>
      <c r="T51" s="22"/>
      <c r="U51" s="26"/>
      <c r="V51" s="27"/>
      <c r="W51" s="29"/>
      <c r="X51" s="299"/>
      <c r="Y51" s="24"/>
      <c r="Z51" s="46"/>
      <c r="AA51" s="22"/>
      <c r="AB51" s="36"/>
      <c r="AC51" s="36"/>
      <c r="AI51" s="17"/>
    </row>
    <row r="52" spans="1:35">
      <c r="A52" s="22"/>
      <c r="B52" s="22"/>
      <c r="C52" s="82"/>
      <c r="D52" s="83"/>
      <c r="E52" s="89"/>
      <c r="F52" s="298"/>
      <c r="G52" s="90"/>
      <c r="H52" s="91"/>
      <c r="I52" s="22"/>
      <c r="J52" s="17"/>
      <c r="K52" s="22"/>
      <c r="L52" s="84"/>
      <c r="M52" s="83"/>
      <c r="N52" s="89"/>
      <c r="O52" s="298"/>
      <c r="P52" s="90"/>
      <c r="Q52" s="91"/>
      <c r="R52" s="22"/>
      <c r="S52" s="25"/>
      <c r="T52" s="22"/>
      <c r="U52" s="82"/>
      <c r="V52" s="83"/>
      <c r="W52" s="29"/>
      <c r="X52" s="299"/>
      <c r="Y52" s="24"/>
      <c r="Z52" s="46"/>
      <c r="AA52" s="22"/>
      <c r="AB52" s="36"/>
      <c r="AC52" s="36"/>
      <c r="AI52" s="17"/>
    </row>
    <row r="53" spans="1:35">
      <c r="A53" s="22"/>
      <c r="B53" s="22"/>
      <c r="C53" s="26"/>
      <c r="D53" s="22"/>
      <c r="E53" s="29"/>
      <c r="F53" s="299"/>
      <c r="G53" s="24"/>
      <c r="H53" s="46"/>
      <c r="I53" s="22"/>
      <c r="J53" s="17"/>
      <c r="K53" s="22"/>
      <c r="L53" s="93"/>
      <c r="M53" s="41"/>
      <c r="N53" s="29"/>
      <c r="O53" s="299"/>
      <c r="P53" s="24"/>
      <c r="Q53" s="46"/>
      <c r="R53" s="22"/>
      <c r="S53" s="25"/>
      <c r="T53" s="22"/>
      <c r="U53" s="82"/>
      <c r="V53" s="83"/>
      <c r="W53" s="29"/>
      <c r="X53" s="299"/>
      <c r="Y53" s="24"/>
      <c r="Z53" s="46"/>
      <c r="AA53" s="22"/>
      <c r="AB53" s="36"/>
      <c r="AC53" s="36"/>
    </row>
    <row r="54" spans="1:35">
      <c r="A54" s="22"/>
      <c r="B54" s="22"/>
      <c r="C54" s="26"/>
      <c r="D54" s="22"/>
      <c r="E54" s="29"/>
      <c r="F54" s="299"/>
      <c r="G54" s="24"/>
      <c r="H54" s="46"/>
      <c r="I54" s="22"/>
      <c r="J54" s="17"/>
      <c r="K54" s="22"/>
      <c r="L54" s="93"/>
      <c r="M54" s="41"/>
      <c r="N54" s="29"/>
      <c r="O54" s="299"/>
      <c r="P54" s="24"/>
      <c r="Q54" s="46"/>
      <c r="R54" s="22"/>
      <c r="S54" s="25"/>
      <c r="T54" s="22"/>
      <c r="U54" s="82"/>
      <c r="V54" s="92"/>
      <c r="W54" s="29"/>
      <c r="X54" s="299"/>
      <c r="Y54" s="24"/>
      <c r="Z54" s="46"/>
      <c r="AA54" s="22"/>
      <c r="AB54" s="36"/>
      <c r="AC54" s="36"/>
    </row>
    <row r="55" spans="1:35">
      <c r="A55" s="22"/>
      <c r="B55" s="22"/>
      <c r="C55" s="26"/>
      <c r="D55" s="22"/>
      <c r="E55" s="29"/>
      <c r="F55" s="299"/>
      <c r="G55" s="24"/>
      <c r="H55" s="46"/>
      <c r="I55" s="22"/>
      <c r="J55" s="17"/>
      <c r="K55" s="22"/>
      <c r="L55" s="93"/>
      <c r="M55" s="41"/>
      <c r="N55" s="29"/>
      <c r="O55" s="299"/>
      <c r="P55" s="24"/>
      <c r="Q55" s="46"/>
      <c r="R55" s="22"/>
      <c r="S55" s="25"/>
      <c r="T55" s="22"/>
      <c r="U55" s="26"/>
      <c r="V55" s="27"/>
      <c r="W55" s="29"/>
      <c r="X55" s="299"/>
      <c r="Y55" s="24"/>
      <c r="Z55" s="46"/>
      <c r="AA55" s="22"/>
      <c r="AB55" s="36"/>
      <c r="AC55" s="36"/>
    </row>
    <row r="56" spans="1:35">
      <c r="A56" s="22"/>
      <c r="B56" s="22"/>
      <c r="C56" s="26"/>
      <c r="D56" s="22"/>
      <c r="E56" s="29"/>
      <c r="F56" s="299"/>
      <c r="G56" s="24"/>
      <c r="H56" s="46"/>
      <c r="I56" s="22"/>
      <c r="J56" s="17"/>
      <c r="K56" s="22"/>
      <c r="L56" s="93"/>
      <c r="M56" s="42"/>
      <c r="N56" s="29"/>
      <c r="O56" s="299"/>
      <c r="P56" s="24"/>
      <c r="Q56" s="46"/>
      <c r="R56" s="22"/>
      <c r="S56" s="25"/>
      <c r="T56" s="22"/>
      <c r="U56" s="26"/>
      <c r="V56" s="41"/>
      <c r="W56" s="29"/>
      <c r="X56" s="299"/>
      <c r="Y56" s="24"/>
      <c r="Z56" s="46"/>
      <c r="AA56" s="22"/>
      <c r="AB56" s="36"/>
      <c r="AC56" s="96"/>
    </row>
    <row r="57" spans="1:35">
      <c r="A57" s="22"/>
      <c r="B57" s="22"/>
      <c r="C57" s="94"/>
      <c r="D57" s="85"/>
      <c r="E57" s="29"/>
      <c r="F57" s="299"/>
      <c r="G57" s="24"/>
      <c r="H57" s="46"/>
      <c r="I57" s="22"/>
      <c r="J57" s="95"/>
      <c r="K57" s="22"/>
      <c r="L57" s="85"/>
      <c r="M57" s="85"/>
      <c r="N57" s="29"/>
      <c r="O57" s="299"/>
      <c r="P57" s="24"/>
      <c r="Q57" s="46"/>
      <c r="R57" s="22"/>
      <c r="S57" s="81"/>
      <c r="T57" s="22"/>
      <c r="U57" s="85"/>
      <c r="V57" s="85"/>
      <c r="W57" s="29"/>
      <c r="X57" s="299"/>
      <c r="Y57" s="24"/>
      <c r="Z57" s="46"/>
      <c r="AA57" s="22"/>
      <c r="AB57" s="96"/>
      <c r="AC57" s="23"/>
    </row>
    <row r="58" spans="1:35">
      <c r="A58" s="22"/>
      <c r="B58" s="22"/>
      <c r="C58" s="76"/>
      <c r="D58" s="87"/>
      <c r="E58" s="29"/>
      <c r="F58" s="299"/>
      <c r="G58" s="24"/>
      <c r="H58" s="46"/>
      <c r="I58" s="22"/>
      <c r="J58" s="4"/>
      <c r="K58" s="22"/>
      <c r="L58" s="76"/>
      <c r="M58" s="87"/>
      <c r="N58" s="29"/>
      <c r="O58" s="299"/>
      <c r="P58" s="24"/>
      <c r="Q58" s="46"/>
      <c r="R58" s="22"/>
      <c r="S58" s="81"/>
      <c r="T58" s="22"/>
      <c r="U58" s="76"/>
      <c r="V58" s="87"/>
      <c r="W58" s="29"/>
      <c r="X58" s="299"/>
      <c r="Y58" s="24"/>
      <c r="Z58" s="46"/>
      <c r="AA58" s="22"/>
      <c r="AB58" s="23"/>
      <c r="AC58" s="34"/>
    </row>
    <row r="59" spans="1:35">
      <c r="A59" s="22"/>
      <c r="B59" s="22"/>
      <c r="C59" s="18"/>
      <c r="D59" s="29"/>
      <c r="E59" s="35"/>
      <c r="F59" s="299"/>
      <c r="G59" s="24"/>
      <c r="H59" s="36"/>
      <c r="I59" s="22"/>
      <c r="J59" s="22"/>
      <c r="K59" s="22"/>
      <c r="L59" s="18"/>
      <c r="M59" s="37"/>
      <c r="N59" s="38"/>
      <c r="O59" s="307"/>
      <c r="P59" s="39"/>
      <c r="Q59" s="22"/>
      <c r="R59" s="22"/>
      <c r="S59" s="36"/>
      <c r="T59" s="22"/>
      <c r="U59" s="26"/>
      <c r="V59" s="32"/>
      <c r="W59" s="4"/>
      <c r="X59" s="300"/>
      <c r="Y59" s="33"/>
      <c r="Z59" s="17"/>
      <c r="AA59" s="22"/>
      <c r="AB59" s="34"/>
      <c r="AC59" s="34"/>
    </row>
    <row r="60" spans="1:35">
      <c r="A60" s="17"/>
      <c r="B60" s="17"/>
      <c r="C60" s="26"/>
      <c r="D60" s="30"/>
      <c r="E60" s="3"/>
      <c r="F60" s="302"/>
      <c r="G60" s="31"/>
      <c r="H60" s="17"/>
      <c r="I60" s="17"/>
      <c r="J60" s="28"/>
      <c r="K60" s="17"/>
      <c r="L60" s="18"/>
      <c r="M60" s="43"/>
      <c r="N60" s="20"/>
      <c r="O60" s="306"/>
      <c r="P60" s="21"/>
      <c r="Q60" s="34"/>
      <c r="R60" s="17"/>
      <c r="S60" s="17"/>
      <c r="T60" s="17"/>
      <c r="U60" s="26"/>
      <c r="V60" s="32"/>
      <c r="W60" s="4"/>
      <c r="X60" s="300"/>
      <c r="Y60" s="33"/>
      <c r="Z60" s="17"/>
      <c r="AA60" s="17"/>
      <c r="AB60" s="34"/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B1:P85"/>
  <sheetViews>
    <sheetView tabSelected="1" topLeftCell="A34" zoomScaleNormal="100" workbookViewId="0">
      <selection activeCell="J54" sqref="J54"/>
    </sheetView>
  </sheetViews>
  <sheetFormatPr defaultRowHeight="15"/>
  <cols>
    <col min="1" max="1" width="14.7109375" customWidth="1"/>
    <col min="2" max="2" width="0.5703125" style="102" customWidth="1"/>
    <col min="3" max="3" width="15.7109375" style="149" customWidth="1"/>
    <col min="4" max="4" width="7.7109375" style="147" customWidth="1"/>
    <col min="5" max="5" width="0.5703125" style="102" customWidth="1"/>
    <col min="6" max="6" width="15.7109375" style="322" customWidth="1"/>
    <col min="7" max="7" width="6.7109375" style="338" customWidth="1"/>
    <col min="8" max="8" width="0.5703125" style="102" customWidth="1"/>
    <col min="9" max="9" width="15.7109375" style="149" customWidth="1"/>
    <col min="10" max="10" width="6.7109375" style="147" customWidth="1"/>
    <col min="11" max="11" width="0.5703125" style="102" customWidth="1"/>
    <col min="12" max="12" width="15.7109375" style="149" customWidth="1"/>
    <col min="13" max="13" width="6.7109375" style="147" customWidth="1"/>
    <col min="14" max="14" width="0.5703125" style="102" customWidth="1"/>
  </cols>
  <sheetData>
    <row r="1" spans="2:15" s="119" customFormat="1" ht="3" customHeight="1">
      <c r="B1" s="204"/>
      <c r="C1" s="266"/>
      <c r="D1" s="266"/>
      <c r="E1" s="204"/>
      <c r="F1" s="322"/>
      <c r="G1" s="338"/>
      <c r="H1" s="102"/>
      <c r="I1" s="322"/>
      <c r="J1" s="322"/>
      <c r="K1" s="102"/>
      <c r="L1" s="322"/>
      <c r="M1" s="322"/>
      <c r="N1" s="102"/>
    </row>
    <row r="2" spans="2:15" ht="15" customHeight="1">
      <c r="B2" s="204"/>
      <c r="C2" s="376" t="s">
        <v>23</v>
      </c>
      <c r="D2" s="377">
        <f>'Dieta ON'!AG7</f>
        <v>21</v>
      </c>
      <c r="E2" s="359"/>
      <c r="F2" s="326"/>
      <c r="G2" s="360"/>
      <c r="H2" s="133"/>
      <c r="I2" s="348"/>
      <c r="J2" s="348"/>
      <c r="L2" s="323"/>
      <c r="M2" s="324"/>
      <c r="O2" s="102"/>
    </row>
    <row r="3" spans="2:15" s="102" customFormat="1" ht="3" customHeight="1">
      <c r="B3" s="204"/>
      <c r="C3" s="361"/>
      <c r="D3" s="361"/>
      <c r="E3" s="359"/>
      <c r="F3" s="362"/>
      <c r="G3" s="363"/>
      <c r="H3" s="359"/>
      <c r="I3" s="362"/>
      <c r="J3" s="362"/>
      <c r="K3" s="204"/>
      <c r="L3" s="322"/>
      <c r="M3" s="349"/>
    </row>
    <row r="4" spans="2:15" ht="15" customHeight="1">
      <c r="B4" s="204"/>
      <c r="C4" s="151" t="str">
        <f>'Dieta ON'!D2</f>
        <v>Meal 00</v>
      </c>
      <c r="D4" s="332">
        <f>'Dieta ON'!C2</f>
        <v>0</v>
      </c>
      <c r="E4" s="364"/>
      <c r="F4" s="323" t="str">
        <f>'Dieta ON'!M2</f>
        <v>Meal 00</v>
      </c>
      <c r="G4" s="365">
        <f>'Dieta ON'!L2</f>
        <v>0</v>
      </c>
      <c r="H4" s="364"/>
      <c r="I4" s="151" t="str">
        <f>'Dieta ON'!V2</f>
        <v>Meal 00</v>
      </c>
      <c r="J4" s="332">
        <f>'Dieta ON'!U2</f>
        <v>0</v>
      </c>
      <c r="K4" s="204"/>
      <c r="L4" s="344"/>
      <c r="M4" s="345"/>
      <c r="O4" s="102"/>
    </row>
    <row r="5" spans="2:15" ht="15" customHeight="1">
      <c r="B5" s="204"/>
      <c r="C5" s="153">
        <f>'Dieta ON'!D4</f>
        <v>0</v>
      </c>
      <c r="D5" s="152">
        <f>'Dieta ON'!C4</f>
        <v>0</v>
      </c>
      <c r="E5" s="359"/>
      <c r="F5" s="326">
        <f>'Dieta ON'!M4</f>
        <v>0</v>
      </c>
      <c r="G5" s="366">
        <f>'Dieta ON'!L4</f>
        <v>0</v>
      </c>
      <c r="H5" s="359"/>
      <c r="I5" s="153">
        <f>'Dieta ON'!V4</f>
        <v>0</v>
      </c>
      <c r="J5" s="152">
        <f>'Dieta ON'!U4</f>
        <v>0</v>
      </c>
      <c r="K5" s="204"/>
      <c r="L5" s="326"/>
      <c r="M5" s="325"/>
      <c r="O5" s="102"/>
    </row>
    <row r="6" spans="2:15" ht="15" customHeight="1">
      <c r="B6" s="204"/>
      <c r="C6" s="153">
        <f>'Dieta ON'!D5</f>
        <v>0</v>
      </c>
      <c r="D6" s="152">
        <f>'Dieta ON'!C5</f>
        <v>0</v>
      </c>
      <c r="E6" s="359"/>
      <c r="F6" s="326">
        <f>'Dieta ON'!M5</f>
        <v>0</v>
      </c>
      <c r="G6" s="366">
        <f>'Dieta ON'!L5</f>
        <v>0</v>
      </c>
      <c r="H6" s="359"/>
      <c r="I6" s="153">
        <f>'Dieta ON'!V5</f>
        <v>0</v>
      </c>
      <c r="J6" s="152">
        <f>'Dieta ON'!U5</f>
        <v>0</v>
      </c>
      <c r="K6" s="204"/>
      <c r="L6" s="326"/>
      <c r="M6" s="325"/>
      <c r="O6" s="102"/>
    </row>
    <row r="7" spans="2:15" ht="15" customHeight="1">
      <c r="B7" s="204"/>
      <c r="C7" s="153">
        <f>'Dieta ON'!D6</f>
        <v>0</v>
      </c>
      <c r="D7" s="152">
        <f>'Dieta ON'!C6</f>
        <v>0</v>
      </c>
      <c r="E7" s="359"/>
      <c r="F7" s="326">
        <f>'Dieta ON'!M6</f>
        <v>0</v>
      </c>
      <c r="G7" s="366">
        <f>'Dieta ON'!L6</f>
        <v>0</v>
      </c>
      <c r="H7" s="359"/>
      <c r="I7" s="153">
        <f>'Dieta ON'!V6</f>
        <v>0</v>
      </c>
      <c r="J7" s="152">
        <f>'Dieta ON'!U6</f>
        <v>0</v>
      </c>
      <c r="K7" s="204"/>
      <c r="L7" s="326"/>
      <c r="M7" s="325"/>
      <c r="O7" s="102"/>
    </row>
    <row r="8" spans="2:15" ht="15" customHeight="1">
      <c r="B8" s="204"/>
      <c r="C8" s="153">
        <f>'Dieta ON'!D7</f>
        <v>0</v>
      </c>
      <c r="D8" s="152">
        <f>'Dieta ON'!C7</f>
        <v>0</v>
      </c>
      <c r="E8" s="359"/>
      <c r="F8" s="326">
        <f>'Dieta ON'!M7</f>
        <v>0</v>
      </c>
      <c r="G8" s="366">
        <f>'Dieta ON'!L7</f>
        <v>0</v>
      </c>
      <c r="H8" s="359"/>
      <c r="I8" s="153">
        <f>'Dieta ON'!V7</f>
        <v>0</v>
      </c>
      <c r="J8" s="152">
        <f>'Dieta ON'!U7</f>
        <v>0</v>
      </c>
      <c r="K8" s="204"/>
      <c r="L8" s="326"/>
      <c r="M8" s="325"/>
      <c r="O8" s="102"/>
    </row>
    <row r="9" spans="2:15" ht="15" customHeight="1">
      <c r="B9" s="204"/>
      <c r="C9" s="153">
        <f>'Dieta ON'!D8</f>
        <v>0</v>
      </c>
      <c r="D9" s="152">
        <f>'Dieta ON'!C8</f>
        <v>0</v>
      </c>
      <c r="E9" s="359"/>
      <c r="F9" s="326">
        <f>'Dieta ON'!M8</f>
        <v>0</v>
      </c>
      <c r="G9" s="366">
        <f>'Dieta ON'!L8</f>
        <v>0</v>
      </c>
      <c r="H9" s="359"/>
      <c r="I9" s="153">
        <f>'Dieta ON'!V8</f>
        <v>0</v>
      </c>
      <c r="J9" s="152">
        <f>'Dieta ON'!U8</f>
        <v>0</v>
      </c>
      <c r="K9" s="204"/>
      <c r="L9" s="326"/>
      <c r="M9" s="325"/>
      <c r="O9" s="102"/>
    </row>
    <row r="10" spans="2:15" ht="15" customHeight="1">
      <c r="B10" s="204"/>
      <c r="C10" s="153">
        <f>'Dieta ON'!D9</f>
        <v>0</v>
      </c>
      <c r="D10" s="152">
        <f>'Dieta ON'!C9</f>
        <v>0</v>
      </c>
      <c r="E10" s="359"/>
      <c r="F10" s="326">
        <f>'Dieta ON'!M9</f>
        <v>0</v>
      </c>
      <c r="G10" s="366">
        <f>'Dieta ON'!L9</f>
        <v>0</v>
      </c>
      <c r="H10" s="359"/>
      <c r="I10" s="153">
        <f>'Dieta ON'!V9</f>
        <v>0</v>
      </c>
      <c r="J10" s="152">
        <f>'Dieta ON'!U9</f>
        <v>0</v>
      </c>
      <c r="K10" s="204"/>
      <c r="L10" s="326"/>
      <c r="M10" s="325"/>
      <c r="O10" s="102"/>
    </row>
    <row r="11" spans="2:15" ht="15" customHeight="1">
      <c r="B11" s="204"/>
      <c r="C11" s="153">
        <f>'Dieta ON'!D10</f>
        <v>0</v>
      </c>
      <c r="D11" s="152">
        <f>'Dieta ON'!C10</f>
        <v>0</v>
      </c>
      <c r="E11" s="359"/>
      <c r="F11" s="326">
        <f>'Dieta ON'!M10</f>
        <v>0</v>
      </c>
      <c r="G11" s="366">
        <f>'Dieta ON'!L10</f>
        <v>0</v>
      </c>
      <c r="H11" s="359"/>
      <c r="I11" s="153">
        <f>'Dieta ON'!V10</f>
        <v>0</v>
      </c>
      <c r="J11" s="152">
        <f>'Dieta ON'!U10</f>
        <v>0</v>
      </c>
      <c r="K11" s="204"/>
      <c r="L11" s="326"/>
      <c r="M11" s="325"/>
      <c r="O11" s="102"/>
    </row>
    <row r="12" spans="2:15" ht="3" customHeight="1">
      <c r="B12" s="204"/>
      <c r="C12" s="362"/>
      <c r="D12" s="362"/>
      <c r="E12" s="359"/>
      <c r="F12" s="362"/>
      <c r="G12" s="363"/>
      <c r="H12" s="359"/>
      <c r="I12" s="362"/>
      <c r="J12" s="362"/>
      <c r="K12" s="204"/>
      <c r="L12" s="322"/>
      <c r="M12" s="349"/>
      <c r="O12" s="102"/>
    </row>
    <row r="13" spans="2:15" ht="15" customHeight="1">
      <c r="B13" s="204"/>
      <c r="C13" s="151" t="str">
        <f>'Dieta ON'!D15</f>
        <v>Meal 00</v>
      </c>
      <c r="D13" s="332">
        <f>'Dieta ON'!C15</f>
        <v>0</v>
      </c>
      <c r="E13" s="364"/>
      <c r="F13" s="323" t="str">
        <f>'Dieta ON'!M15</f>
        <v>Meal 00</v>
      </c>
      <c r="G13" s="365">
        <f>'Dieta ON'!L15</f>
        <v>0</v>
      </c>
      <c r="H13" s="364"/>
      <c r="I13" s="151" t="str">
        <f>'Dieta ON'!V15</f>
        <v>Meal 00</v>
      </c>
      <c r="J13" s="332">
        <f>'Dieta ON'!U15</f>
        <v>0</v>
      </c>
      <c r="K13" s="204"/>
      <c r="L13" s="344"/>
      <c r="M13" s="345"/>
      <c r="O13" s="102"/>
    </row>
    <row r="14" spans="2:15" ht="15" customHeight="1">
      <c r="B14" s="204"/>
      <c r="C14" s="153">
        <f>'Dieta ON'!D17</f>
        <v>0</v>
      </c>
      <c r="D14" s="153">
        <f>'Dieta ON'!C17</f>
        <v>0</v>
      </c>
      <c r="E14" s="359"/>
      <c r="F14" s="326">
        <f>'Dieta ON'!M17</f>
        <v>0</v>
      </c>
      <c r="G14" s="366">
        <f>'Dieta ON'!L17</f>
        <v>0</v>
      </c>
      <c r="H14" s="359"/>
      <c r="I14" s="153">
        <f>'Dieta ON'!V17</f>
        <v>0</v>
      </c>
      <c r="J14" s="152">
        <f>'Dieta ON'!U17</f>
        <v>0</v>
      </c>
      <c r="K14" s="204"/>
      <c r="L14" s="326"/>
      <c r="M14" s="325"/>
      <c r="O14" s="102"/>
    </row>
    <row r="15" spans="2:15" ht="15" customHeight="1">
      <c r="B15" s="204"/>
      <c r="C15" s="153">
        <f>'Dieta ON'!D18</f>
        <v>0</v>
      </c>
      <c r="D15" s="153">
        <f>'Dieta ON'!C18</f>
        <v>0</v>
      </c>
      <c r="E15" s="359"/>
      <c r="F15" s="326">
        <f>'Dieta ON'!M18</f>
        <v>0</v>
      </c>
      <c r="G15" s="366">
        <f>'Dieta ON'!L18</f>
        <v>0</v>
      </c>
      <c r="H15" s="359"/>
      <c r="I15" s="153">
        <f>'Dieta ON'!V18</f>
        <v>0</v>
      </c>
      <c r="J15" s="152">
        <f>'Dieta ON'!U18</f>
        <v>0</v>
      </c>
      <c r="K15" s="204"/>
      <c r="L15" s="326"/>
      <c r="M15" s="325"/>
      <c r="O15" s="102"/>
    </row>
    <row r="16" spans="2:15" ht="15" customHeight="1">
      <c r="B16" s="204"/>
      <c r="C16" s="153">
        <f>'Dieta ON'!D19</f>
        <v>0</v>
      </c>
      <c r="D16" s="153">
        <f>'Dieta ON'!C19</f>
        <v>0</v>
      </c>
      <c r="E16" s="359"/>
      <c r="F16" s="326">
        <f>'Dieta ON'!M19</f>
        <v>0</v>
      </c>
      <c r="G16" s="366">
        <f>'Dieta ON'!L19</f>
        <v>0</v>
      </c>
      <c r="H16" s="359"/>
      <c r="I16" s="153">
        <f>'Dieta ON'!V19</f>
        <v>0</v>
      </c>
      <c r="J16" s="152">
        <f>'Dieta ON'!U19</f>
        <v>0</v>
      </c>
      <c r="K16" s="204"/>
      <c r="L16" s="326"/>
      <c r="M16" s="325"/>
      <c r="O16" s="102"/>
    </row>
    <row r="17" spans="2:16" ht="15" customHeight="1">
      <c r="B17" s="204"/>
      <c r="C17" s="153">
        <f>'Dieta ON'!D20</f>
        <v>0</v>
      </c>
      <c r="D17" s="153">
        <f>'Dieta ON'!C20</f>
        <v>0</v>
      </c>
      <c r="E17" s="359"/>
      <c r="F17" s="326">
        <f>'Dieta ON'!M20</f>
        <v>0</v>
      </c>
      <c r="G17" s="366">
        <f>'Dieta ON'!L20</f>
        <v>0</v>
      </c>
      <c r="H17" s="359"/>
      <c r="I17" s="153">
        <f>'Dieta ON'!V20</f>
        <v>0</v>
      </c>
      <c r="J17" s="152">
        <f>'Dieta ON'!U20</f>
        <v>0</v>
      </c>
      <c r="K17" s="204"/>
      <c r="L17" s="326"/>
      <c r="M17" s="325"/>
      <c r="O17" s="102"/>
    </row>
    <row r="18" spans="2:16" ht="15" customHeight="1">
      <c r="B18" s="204"/>
      <c r="C18" s="153">
        <f>'Dieta ON'!D21</f>
        <v>0</v>
      </c>
      <c r="D18" s="153">
        <f>'Dieta ON'!C21</f>
        <v>0</v>
      </c>
      <c r="E18" s="359"/>
      <c r="F18" s="326">
        <f>'Dieta ON'!M21</f>
        <v>0</v>
      </c>
      <c r="G18" s="366">
        <f>'Dieta ON'!L21</f>
        <v>0</v>
      </c>
      <c r="H18" s="359"/>
      <c r="I18" s="153">
        <f>'Dieta ON'!V21</f>
        <v>0</v>
      </c>
      <c r="J18" s="152">
        <f>'Dieta ON'!U21</f>
        <v>0</v>
      </c>
      <c r="K18" s="204"/>
      <c r="L18" s="326"/>
      <c r="M18" s="325"/>
      <c r="O18" s="102"/>
    </row>
    <row r="19" spans="2:16" ht="15" customHeight="1">
      <c r="B19" s="204"/>
      <c r="C19" s="153">
        <f>'Dieta ON'!D22</f>
        <v>0</v>
      </c>
      <c r="D19" s="153">
        <f>'Dieta ON'!C22</f>
        <v>0</v>
      </c>
      <c r="E19" s="359"/>
      <c r="F19" s="326">
        <f>'Dieta ON'!M22</f>
        <v>0</v>
      </c>
      <c r="G19" s="366">
        <f>'Dieta ON'!L22</f>
        <v>0</v>
      </c>
      <c r="H19" s="359"/>
      <c r="I19" s="153">
        <f>'Dieta ON'!V22</f>
        <v>0</v>
      </c>
      <c r="J19" s="152">
        <f>'Dieta ON'!U22</f>
        <v>0</v>
      </c>
      <c r="K19" s="204"/>
      <c r="L19" s="326"/>
      <c r="M19" s="325"/>
      <c r="O19" s="102"/>
    </row>
    <row r="20" spans="2:16" ht="15" customHeight="1">
      <c r="B20" s="204"/>
      <c r="C20" s="153">
        <f>'Dieta ON'!D23</f>
        <v>0</v>
      </c>
      <c r="D20" s="153">
        <f>'Dieta ON'!C23</f>
        <v>0</v>
      </c>
      <c r="E20" s="359"/>
      <c r="F20" s="326">
        <f>'Dieta ON'!M23</f>
        <v>0</v>
      </c>
      <c r="G20" s="366">
        <f>'Dieta ON'!L23</f>
        <v>0</v>
      </c>
      <c r="H20" s="359"/>
      <c r="I20" s="153">
        <f>'Dieta ON'!V23</f>
        <v>0</v>
      </c>
      <c r="J20" s="152">
        <f>'Dieta ON'!U23</f>
        <v>0</v>
      </c>
      <c r="K20" s="204"/>
      <c r="L20" s="326"/>
      <c r="M20" s="325"/>
      <c r="O20" s="102"/>
    </row>
    <row r="21" spans="2:16" ht="3" customHeight="1">
      <c r="B21" s="204"/>
      <c r="C21" s="362"/>
      <c r="D21" s="362"/>
      <c r="E21" s="359"/>
      <c r="F21" s="362"/>
      <c r="G21" s="363"/>
      <c r="H21" s="359"/>
      <c r="I21" s="362"/>
      <c r="J21" s="362"/>
      <c r="K21" s="204"/>
      <c r="L21" s="322"/>
      <c r="M21" s="349"/>
      <c r="O21" s="102"/>
    </row>
    <row r="22" spans="2:16" ht="15" customHeight="1">
      <c r="B22" s="204"/>
      <c r="C22" s="151" t="str">
        <f>'Dieta ON'!D28</f>
        <v>Meal 00</v>
      </c>
      <c r="D22" s="332">
        <f>'Dieta ON'!C28</f>
        <v>0</v>
      </c>
      <c r="E22" s="364"/>
      <c r="F22" s="323">
        <f>'Dieta ON'!M30</f>
        <v>0</v>
      </c>
      <c r="G22" s="365">
        <f>'Dieta ON'!L28</f>
        <v>0</v>
      </c>
      <c r="H22" s="364"/>
      <c r="I22" s="151" t="str">
        <f>'Dieta ON'!V28</f>
        <v>Meal 00</v>
      </c>
      <c r="J22" s="332">
        <f>'Dieta ON'!U28</f>
        <v>0</v>
      </c>
      <c r="K22" s="204"/>
      <c r="L22" s="344"/>
      <c r="M22" s="345"/>
      <c r="O22" s="102"/>
    </row>
    <row r="23" spans="2:16" ht="15" customHeight="1">
      <c r="B23" s="204"/>
      <c r="C23" s="153">
        <f>'Dieta ON'!D30</f>
        <v>0</v>
      </c>
      <c r="D23" s="152">
        <f>'Dieta ON'!C30</f>
        <v>0</v>
      </c>
      <c r="E23" s="359"/>
      <c r="F23" s="326">
        <f>'Dieta ON'!M30</f>
        <v>0</v>
      </c>
      <c r="G23" s="366">
        <f>'Dieta ON'!L30</f>
        <v>0</v>
      </c>
      <c r="H23" s="359"/>
      <c r="I23" s="153">
        <f>'Dieta ON'!V30</f>
        <v>0</v>
      </c>
      <c r="J23" s="152">
        <f>'Dieta ON'!U30</f>
        <v>0</v>
      </c>
      <c r="K23" s="204"/>
      <c r="L23" s="326"/>
      <c r="M23" s="325"/>
      <c r="O23" s="102"/>
    </row>
    <row r="24" spans="2:16" ht="15" customHeight="1">
      <c r="B24" s="204"/>
      <c r="C24" s="153">
        <f>'Dieta ON'!D31</f>
        <v>0</v>
      </c>
      <c r="D24" s="152">
        <f>'Dieta ON'!C31</f>
        <v>0</v>
      </c>
      <c r="E24" s="359"/>
      <c r="F24" s="326">
        <f>'Dieta ON'!M31</f>
        <v>0</v>
      </c>
      <c r="G24" s="366">
        <f>'Dieta ON'!L31</f>
        <v>0</v>
      </c>
      <c r="H24" s="359"/>
      <c r="I24" s="153">
        <f>'Dieta ON'!V31</f>
        <v>0</v>
      </c>
      <c r="J24" s="152">
        <f>'Dieta ON'!U31</f>
        <v>0</v>
      </c>
      <c r="K24" s="204"/>
      <c r="L24" s="326"/>
      <c r="M24" s="325"/>
      <c r="O24" s="102"/>
    </row>
    <row r="25" spans="2:16" ht="15" customHeight="1">
      <c r="B25" s="204"/>
      <c r="C25" s="153">
        <f>'Dieta ON'!D32</f>
        <v>0</v>
      </c>
      <c r="D25" s="152">
        <f>'Dieta ON'!C32</f>
        <v>0</v>
      </c>
      <c r="E25" s="359"/>
      <c r="F25" s="326">
        <f>'Dieta ON'!M32</f>
        <v>0</v>
      </c>
      <c r="G25" s="366">
        <f>'Dieta ON'!L32</f>
        <v>0</v>
      </c>
      <c r="H25" s="359"/>
      <c r="I25" s="153">
        <f>'Dieta ON'!V32</f>
        <v>0</v>
      </c>
      <c r="J25" s="152">
        <f>'Dieta ON'!U32</f>
        <v>0</v>
      </c>
      <c r="K25" s="204"/>
      <c r="L25" s="326"/>
      <c r="M25" s="325"/>
      <c r="O25" s="102"/>
    </row>
    <row r="26" spans="2:16" ht="15" customHeight="1">
      <c r="B26" s="204"/>
      <c r="C26" s="153">
        <f>'Dieta ON'!D33</f>
        <v>0</v>
      </c>
      <c r="D26" s="152">
        <f>'Dieta ON'!C33</f>
        <v>0</v>
      </c>
      <c r="E26" s="359"/>
      <c r="F26" s="326">
        <f>'Dieta ON'!M33</f>
        <v>0</v>
      </c>
      <c r="G26" s="366">
        <f>'Dieta ON'!L33</f>
        <v>0</v>
      </c>
      <c r="H26" s="359"/>
      <c r="I26" s="153">
        <f>'Dieta ON'!V33</f>
        <v>0</v>
      </c>
      <c r="J26" s="152">
        <f>'Dieta ON'!U33</f>
        <v>0</v>
      </c>
      <c r="K26" s="204"/>
      <c r="L26" s="326"/>
      <c r="M26" s="325"/>
      <c r="O26" s="102"/>
    </row>
    <row r="27" spans="2:16" ht="15" customHeight="1">
      <c r="B27" s="204"/>
      <c r="C27" s="153">
        <f>'Dieta ON'!D34</f>
        <v>0</v>
      </c>
      <c r="D27" s="152">
        <f>'Dieta ON'!C34</f>
        <v>0</v>
      </c>
      <c r="E27" s="359"/>
      <c r="F27" s="326">
        <f>'Dieta ON'!M34</f>
        <v>0</v>
      </c>
      <c r="G27" s="366">
        <f>'Dieta ON'!L34</f>
        <v>0</v>
      </c>
      <c r="H27" s="359"/>
      <c r="I27" s="153">
        <f>'Dieta ON'!V34</f>
        <v>0</v>
      </c>
      <c r="J27" s="152">
        <f>'Dieta ON'!U34</f>
        <v>0</v>
      </c>
      <c r="K27" s="204"/>
      <c r="L27" s="326"/>
      <c r="M27" s="325"/>
      <c r="O27" s="102"/>
    </row>
    <row r="28" spans="2:16" ht="15" customHeight="1">
      <c r="B28" s="204"/>
      <c r="C28" s="153">
        <f>'Dieta ON'!D35</f>
        <v>0</v>
      </c>
      <c r="D28" s="152">
        <f>'Dieta ON'!C35</f>
        <v>0</v>
      </c>
      <c r="E28" s="359"/>
      <c r="F28" s="326">
        <f>'Dieta ON'!M35</f>
        <v>0</v>
      </c>
      <c r="G28" s="366">
        <f>'Dieta ON'!L35</f>
        <v>0</v>
      </c>
      <c r="H28" s="359"/>
      <c r="I28" s="153">
        <f>'Dieta ON'!V35</f>
        <v>0</v>
      </c>
      <c r="J28" s="152">
        <f>'Dieta ON'!U35</f>
        <v>0</v>
      </c>
      <c r="K28" s="204"/>
      <c r="L28" s="326"/>
      <c r="M28" s="325"/>
      <c r="O28" s="102"/>
    </row>
    <row r="29" spans="2:16" ht="15" customHeight="1">
      <c r="B29" s="204"/>
      <c r="C29" s="153">
        <f>'Dieta ON'!D36</f>
        <v>0</v>
      </c>
      <c r="D29" s="152">
        <f>'Dieta ON'!C36</f>
        <v>0</v>
      </c>
      <c r="E29" s="359"/>
      <c r="F29" s="326">
        <f>'Dieta ON'!M36</f>
        <v>0</v>
      </c>
      <c r="G29" s="366">
        <f>'Dieta ON'!L36</f>
        <v>0</v>
      </c>
      <c r="H29" s="359"/>
      <c r="I29" s="153">
        <f>'Dieta ON'!V36</f>
        <v>0</v>
      </c>
      <c r="J29" s="152">
        <f>'Dieta ON'!U36</f>
        <v>0</v>
      </c>
      <c r="K29" s="204"/>
      <c r="L29" s="326"/>
      <c r="M29" s="325"/>
      <c r="O29" s="102"/>
    </row>
    <row r="30" spans="2:16" ht="3" customHeight="1">
      <c r="B30" s="204"/>
      <c r="C30" s="362"/>
      <c r="D30" s="362"/>
      <c r="E30" s="359"/>
      <c r="F30" s="362"/>
      <c r="G30" s="363"/>
      <c r="H30" s="359"/>
      <c r="I30" s="362"/>
      <c r="J30" s="362"/>
      <c r="K30" s="204"/>
      <c r="L30" s="322"/>
      <c r="M30" s="349"/>
      <c r="O30" s="102"/>
    </row>
    <row r="31" spans="2:16" s="102" customFormat="1" ht="15" customHeight="1">
      <c r="C31" s="326"/>
      <c r="D31" s="326"/>
      <c r="E31" s="133"/>
      <c r="F31" s="367"/>
      <c r="G31" s="366"/>
      <c r="H31" s="368"/>
      <c r="I31" s="367"/>
      <c r="J31" s="367"/>
      <c r="K31" s="337"/>
      <c r="L31" s="350"/>
      <c r="M31" s="351"/>
      <c r="N31" s="337"/>
      <c r="O31" s="337"/>
      <c r="P31" s="337"/>
    </row>
    <row r="32" spans="2:16" ht="3" customHeight="1">
      <c r="B32" s="204"/>
      <c r="C32" s="362"/>
      <c r="D32" s="362"/>
      <c r="E32" s="359"/>
      <c r="F32" s="367"/>
      <c r="G32" s="366"/>
      <c r="H32" s="368"/>
      <c r="I32" s="367"/>
      <c r="J32" s="367"/>
      <c r="K32" s="337"/>
      <c r="L32" s="350"/>
      <c r="M32" s="351"/>
      <c r="N32" s="337"/>
      <c r="O32" s="337"/>
      <c r="P32" s="352"/>
    </row>
    <row r="33" spans="2:16" ht="15.95" customHeight="1">
      <c r="B33" s="204"/>
      <c r="C33" s="374" t="s">
        <v>24</v>
      </c>
      <c r="D33" s="375">
        <f>'Dieta OFF'!AG7</f>
        <v>21</v>
      </c>
      <c r="E33" s="369"/>
      <c r="F33" s="353"/>
      <c r="G33" s="370"/>
      <c r="H33" s="371"/>
      <c r="I33" s="353"/>
      <c r="J33" s="354"/>
      <c r="K33" s="356"/>
      <c r="L33" s="353"/>
      <c r="M33" s="354"/>
      <c r="N33" s="337"/>
      <c r="O33" s="337"/>
      <c r="P33" s="352"/>
    </row>
    <row r="34" spans="2:16" ht="3" customHeight="1">
      <c r="B34" s="204"/>
      <c r="C34" s="372"/>
      <c r="D34" s="372"/>
      <c r="E34" s="369"/>
      <c r="F34" s="372"/>
      <c r="G34" s="373"/>
      <c r="H34" s="369"/>
      <c r="I34" s="372"/>
      <c r="J34" s="372"/>
      <c r="K34" s="355"/>
      <c r="L34" s="357"/>
      <c r="M34" s="358"/>
      <c r="O34" s="102"/>
    </row>
    <row r="35" spans="2:16" ht="15" customHeight="1">
      <c r="B35" s="204"/>
      <c r="C35" s="150" t="str">
        <f>'Dieta OFF'!D2</f>
        <v>Meal 00</v>
      </c>
      <c r="D35" s="333">
        <f>'Dieta OFF'!C2</f>
        <v>0</v>
      </c>
      <c r="E35" s="369"/>
      <c r="F35" s="344" t="str">
        <f>'Dieta OFF'!M2</f>
        <v>Meal 00</v>
      </c>
      <c r="G35" s="370">
        <f>'Dieta OFF'!L2</f>
        <v>0</v>
      </c>
      <c r="H35" s="369"/>
      <c r="I35" s="150" t="str">
        <f>'Dieta OFF'!V2</f>
        <v>Meal 00</v>
      </c>
      <c r="J35" s="333">
        <f>'Dieta OFF'!U2</f>
        <v>0</v>
      </c>
      <c r="K35" s="355"/>
      <c r="L35" s="344"/>
      <c r="M35" s="345"/>
      <c r="O35" s="102"/>
    </row>
    <row r="36" spans="2:16" ht="15" customHeight="1">
      <c r="B36" s="204"/>
      <c r="C36" s="153">
        <f>'Dieta OFF'!D4</f>
        <v>0</v>
      </c>
      <c r="D36" s="152">
        <f>'Dieta OFF'!C4</f>
        <v>0</v>
      </c>
      <c r="E36" s="359"/>
      <c r="F36" s="326">
        <f>'Dieta OFF'!M4</f>
        <v>0</v>
      </c>
      <c r="G36" s="366">
        <f>'Dieta OFF'!L4</f>
        <v>0</v>
      </c>
      <c r="H36" s="359"/>
      <c r="I36" s="153">
        <f>'Dieta OFF'!V4</f>
        <v>0</v>
      </c>
      <c r="J36" s="152">
        <f>'Dieta OFF'!U4</f>
        <v>0</v>
      </c>
      <c r="K36" s="204"/>
      <c r="L36" s="326"/>
      <c r="M36" s="325"/>
      <c r="O36" s="102"/>
    </row>
    <row r="37" spans="2:16" ht="15" customHeight="1">
      <c r="B37" s="204"/>
      <c r="C37" s="153">
        <f>'Dieta OFF'!D5</f>
        <v>0</v>
      </c>
      <c r="D37" s="152">
        <f>'Dieta OFF'!C5</f>
        <v>0</v>
      </c>
      <c r="E37" s="359"/>
      <c r="F37" s="326">
        <f>'Dieta OFF'!M5</f>
        <v>0</v>
      </c>
      <c r="G37" s="366">
        <f>'Dieta OFF'!L5</f>
        <v>0</v>
      </c>
      <c r="H37" s="359"/>
      <c r="I37" s="153">
        <f>'Dieta OFF'!V5</f>
        <v>0</v>
      </c>
      <c r="J37" s="152">
        <f>'Dieta OFF'!U5</f>
        <v>0</v>
      </c>
      <c r="K37" s="204"/>
      <c r="L37" s="326"/>
      <c r="M37" s="325"/>
      <c r="O37" s="102"/>
    </row>
    <row r="38" spans="2:16" ht="15" customHeight="1">
      <c r="B38" s="204"/>
      <c r="C38" s="153">
        <f>'Dieta OFF'!D6</f>
        <v>0</v>
      </c>
      <c r="D38" s="152">
        <f>'Dieta OFF'!C6</f>
        <v>0</v>
      </c>
      <c r="E38" s="359"/>
      <c r="F38" s="326">
        <f>'Dieta OFF'!M6</f>
        <v>0</v>
      </c>
      <c r="G38" s="366">
        <f>'Dieta OFF'!L6</f>
        <v>0</v>
      </c>
      <c r="H38" s="359"/>
      <c r="I38" s="153">
        <f>'Dieta OFF'!V6</f>
        <v>0</v>
      </c>
      <c r="J38" s="152">
        <f>'Dieta OFF'!U6</f>
        <v>0</v>
      </c>
      <c r="K38" s="204"/>
      <c r="L38" s="326"/>
      <c r="M38" s="325"/>
      <c r="O38" s="102"/>
    </row>
    <row r="39" spans="2:16" ht="15" customHeight="1">
      <c r="B39" s="204"/>
      <c r="C39" s="153">
        <f>'Dieta OFF'!D7</f>
        <v>0</v>
      </c>
      <c r="D39" s="152">
        <f>'Dieta OFF'!C7</f>
        <v>0</v>
      </c>
      <c r="E39" s="359"/>
      <c r="F39" s="326">
        <f>'Dieta OFF'!M7</f>
        <v>0</v>
      </c>
      <c r="G39" s="366">
        <f>'Dieta OFF'!L7</f>
        <v>0</v>
      </c>
      <c r="H39" s="359"/>
      <c r="I39" s="153">
        <f>'Dieta OFF'!V7</f>
        <v>0</v>
      </c>
      <c r="J39" s="152">
        <f>'Dieta OFF'!U7</f>
        <v>0</v>
      </c>
      <c r="K39" s="204"/>
      <c r="L39" s="326"/>
      <c r="M39" s="325"/>
      <c r="O39" s="102"/>
    </row>
    <row r="40" spans="2:16" ht="15" customHeight="1">
      <c r="B40" s="204"/>
      <c r="C40" s="153">
        <f>'Dieta OFF'!D8</f>
        <v>0</v>
      </c>
      <c r="D40" s="152">
        <f>'Dieta OFF'!C8</f>
        <v>0</v>
      </c>
      <c r="E40" s="359"/>
      <c r="F40" s="326">
        <f>'Dieta OFF'!M8</f>
        <v>0</v>
      </c>
      <c r="G40" s="366">
        <f>'Dieta OFF'!L8</f>
        <v>0</v>
      </c>
      <c r="H40" s="359"/>
      <c r="I40" s="153">
        <f>'Dieta OFF'!V8</f>
        <v>0</v>
      </c>
      <c r="J40" s="152">
        <f>'Dieta OFF'!U8</f>
        <v>0</v>
      </c>
      <c r="K40" s="204"/>
      <c r="L40" s="326"/>
      <c r="M40" s="325"/>
      <c r="O40" s="102"/>
    </row>
    <row r="41" spans="2:16" ht="15" customHeight="1">
      <c r="B41" s="204"/>
      <c r="C41" s="153">
        <f>'Dieta OFF'!D9</f>
        <v>0</v>
      </c>
      <c r="D41" s="152">
        <f>'Dieta OFF'!C9</f>
        <v>0</v>
      </c>
      <c r="E41" s="359"/>
      <c r="F41" s="326">
        <f>'Dieta OFF'!M9</f>
        <v>0</v>
      </c>
      <c r="G41" s="366">
        <f>'Dieta OFF'!L9</f>
        <v>0</v>
      </c>
      <c r="H41" s="359"/>
      <c r="I41" s="153">
        <f>'Dieta OFF'!V9</f>
        <v>0</v>
      </c>
      <c r="J41" s="152">
        <f>'Dieta OFF'!U9</f>
        <v>0</v>
      </c>
      <c r="K41" s="204"/>
      <c r="L41" s="326"/>
      <c r="M41" s="325"/>
      <c r="O41" s="102"/>
    </row>
    <row r="42" spans="2:16" ht="15" customHeight="1">
      <c r="B42" s="204"/>
      <c r="C42" s="153">
        <f>'Dieta OFF'!D10</f>
        <v>0</v>
      </c>
      <c r="D42" s="152">
        <f>'Dieta OFF'!C10</f>
        <v>0</v>
      </c>
      <c r="E42" s="359"/>
      <c r="F42" s="326">
        <f>'Dieta OFF'!M10</f>
        <v>0</v>
      </c>
      <c r="G42" s="366">
        <f>'Dieta OFF'!L10</f>
        <v>0</v>
      </c>
      <c r="H42" s="359"/>
      <c r="I42" s="153">
        <f>'Dieta OFF'!V10</f>
        <v>0</v>
      </c>
      <c r="J42" s="152">
        <f>'Dieta OFF'!U10</f>
        <v>0</v>
      </c>
      <c r="K42" s="204"/>
      <c r="L42" s="326"/>
      <c r="M42" s="325"/>
      <c r="O42" s="102"/>
    </row>
    <row r="43" spans="2:16" ht="3" customHeight="1">
      <c r="B43" s="204"/>
      <c r="C43" s="362"/>
      <c r="D43" s="362"/>
      <c r="E43" s="359"/>
      <c r="F43" s="362"/>
      <c r="G43" s="363"/>
      <c r="H43" s="359"/>
      <c r="I43" s="362"/>
      <c r="J43" s="362"/>
      <c r="K43" s="204"/>
      <c r="L43" s="322"/>
      <c r="M43" s="349"/>
      <c r="O43" s="102"/>
    </row>
    <row r="44" spans="2:16" ht="15" customHeight="1">
      <c r="B44" s="204"/>
      <c r="C44" s="150" t="str">
        <f>'Dieta OFF'!D15</f>
        <v>Meal 00</v>
      </c>
      <c r="D44" s="333">
        <f>'Dieta OFF'!C15</f>
        <v>0</v>
      </c>
      <c r="E44" s="369"/>
      <c r="F44" s="344" t="str">
        <f>'Dieta OFF'!M15</f>
        <v>Meal 00</v>
      </c>
      <c r="G44" s="370">
        <f>'Dieta OFF'!L15</f>
        <v>0</v>
      </c>
      <c r="H44" s="369"/>
      <c r="I44" s="150" t="str">
        <f>'Dieta OFF'!V15</f>
        <v>Meal 00</v>
      </c>
      <c r="J44" s="333">
        <f>'Dieta OFF'!U15</f>
        <v>0</v>
      </c>
      <c r="K44" s="355"/>
      <c r="L44" s="344"/>
      <c r="M44" s="345"/>
      <c r="O44" s="102"/>
    </row>
    <row r="45" spans="2:16" ht="15" customHeight="1">
      <c r="B45" s="204"/>
      <c r="C45" s="153">
        <f>'Dieta OFF'!D17</f>
        <v>0</v>
      </c>
      <c r="D45" s="153">
        <f>'Dieta OFF'!C17</f>
        <v>0</v>
      </c>
      <c r="E45" s="359"/>
      <c r="F45" s="326">
        <f>'Dieta OFF'!M17</f>
        <v>0</v>
      </c>
      <c r="G45" s="366">
        <f>'Dieta OFF'!L17</f>
        <v>0</v>
      </c>
      <c r="H45" s="359"/>
      <c r="I45" s="153">
        <f>'Dieta OFF'!V17</f>
        <v>0</v>
      </c>
      <c r="J45" s="152">
        <f>'Dieta OFF'!U17</f>
        <v>0</v>
      </c>
      <c r="K45" s="204"/>
      <c r="L45" s="326"/>
      <c r="M45" s="325"/>
      <c r="O45" s="102"/>
    </row>
    <row r="46" spans="2:16" ht="15" customHeight="1">
      <c r="B46" s="204"/>
      <c r="C46" s="153">
        <f>'Dieta OFF'!D18</f>
        <v>0</v>
      </c>
      <c r="D46" s="153">
        <f>'Dieta OFF'!C18</f>
        <v>0</v>
      </c>
      <c r="E46" s="359"/>
      <c r="F46" s="326">
        <f>'Dieta OFF'!M18</f>
        <v>0</v>
      </c>
      <c r="G46" s="366">
        <f>'Dieta OFF'!L18</f>
        <v>0</v>
      </c>
      <c r="H46" s="359"/>
      <c r="I46" s="153">
        <f>'Dieta OFF'!V18</f>
        <v>0</v>
      </c>
      <c r="J46" s="152">
        <f>'Dieta OFF'!U18</f>
        <v>0</v>
      </c>
      <c r="K46" s="204"/>
      <c r="L46" s="326"/>
      <c r="M46" s="325"/>
      <c r="O46" s="102"/>
    </row>
    <row r="47" spans="2:16" ht="15" customHeight="1">
      <c r="B47" s="204"/>
      <c r="C47" s="153">
        <f>'Dieta OFF'!D19</f>
        <v>0</v>
      </c>
      <c r="D47" s="153">
        <f>'Dieta OFF'!C19</f>
        <v>0</v>
      </c>
      <c r="E47" s="359"/>
      <c r="F47" s="326">
        <f>'Dieta OFF'!M19</f>
        <v>0</v>
      </c>
      <c r="G47" s="366">
        <f>'Dieta OFF'!L19</f>
        <v>0</v>
      </c>
      <c r="H47" s="359"/>
      <c r="I47" s="153">
        <f>'Dieta OFF'!V19</f>
        <v>0</v>
      </c>
      <c r="J47" s="152">
        <f>'Dieta OFF'!U19</f>
        <v>0</v>
      </c>
      <c r="K47" s="204"/>
      <c r="L47" s="326"/>
      <c r="M47" s="325"/>
      <c r="O47" s="102"/>
    </row>
    <row r="48" spans="2:16" ht="15" customHeight="1">
      <c r="B48" s="204"/>
      <c r="C48" s="153">
        <f>'Dieta OFF'!D20</f>
        <v>0</v>
      </c>
      <c r="D48" s="153">
        <f>'Dieta OFF'!C20</f>
        <v>0</v>
      </c>
      <c r="E48" s="359"/>
      <c r="F48" s="326">
        <f>'Dieta OFF'!M20</f>
        <v>0</v>
      </c>
      <c r="G48" s="366">
        <f>'Dieta OFF'!L20</f>
        <v>0</v>
      </c>
      <c r="H48" s="359"/>
      <c r="I48" s="153">
        <f>'Dieta OFF'!V20</f>
        <v>0</v>
      </c>
      <c r="J48" s="152">
        <f>'Dieta OFF'!U20</f>
        <v>0</v>
      </c>
      <c r="K48" s="204"/>
      <c r="L48" s="326"/>
      <c r="M48" s="325"/>
      <c r="O48" s="102"/>
    </row>
    <row r="49" spans="2:16" ht="15" customHeight="1">
      <c r="B49" s="204"/>
      <c r="C49" s="153">
        <f>'Dieta OFF'!D21</f>
        <v>0</v>
      </c>
      <c r="D49" s="153">
        <f>'Dieta OFF'!C21</f>
        <v>0</v>
      </c>
      <c r="E49" s="359"/>
      <c r="F49" s="326">
        <f>'Dieta OFF'!M21</f>
        <v>0</v>
      </c>
      <c r="G49" s="366">
        <f>'Dieta OFF'!L21</f>
        <v>0</v>
      </c>
      <c r="H49" s="359"/>
      <c r="I49" s="153">
        <f>'Dieta OFF'!V21</f>
        <v>0</v>
      </c>
      <c r="J49" s="152">
        <f>'Dieta OFF'!U21</f>
        <v>0</v>
      </c>
      <c r="K49" s="204"/>
      <c r="L49" s="326"/>
      <c r="M49" s="325"/>
      <c r="O49" s="102"/>
    </row>
    <row r="50" spans="2:16" ht="15" customHeight="1">
      <c r="B50" s="204"/>
      <c r="C50" s="153">
        <f>'Dieta OFF'!D22</f>
        <v>0</v>
      </c>
      <c r="D50" s="153">
        <f>'Dieta OFF'!C22</f>
        <v>0</v>
      </c>
      <c r="E50" s="359"/>
      <c r="F50" s="326">
        <f>'Dieta OFF'!M22</f>
        <v>0</v>
      </c>
      <c r="G50" s="366">
        <f>'Dieta OFF'!L22</f>
        <v>0</v>
      </c>
      <c r="H50" s="359"/>
      <c r="I50" s="153">
        <f>'Dieta OFF'!V22</f>
        <v>0</v>
      </c>
      <c r="J50" s="152">
        <f>'Dieta OFF'!U22</f>
        <v>0</v>
      </c>
      <c r="K50" s="204"/>
      <c r="L50" s="326"/>
      <c r="M50" s="325"/>
      <c r="O50" s="102"/>
    </row>
    <row r="51" spans="2:16" ht="15" customHeight="1">
      <c r="B51" s="204"/>
      <c r="C51" s="153">
        <f>'Dieta OFF'!D23</f>
        <v>0</v>
      </c>
      <c r="D51" s="153">
        <f>'Dieta OFF'!C23</f>
        <v>0</v>
      </c>
      <c r="E51" s="359"/>
      <c r="F51" s="326">
        <f>'Dieta OFF'!M23</f>
        <v>0</v>
      </c>
      <c r="G51" s="366">
        <f>'Dieta OFF'!L23</f>
        <v>0</v>
      </c>
      <c r="H51" s="359"/>
      <c r="I51" s="153">
        <f>'Dieta OFF'!V23</f>
        <v>0</v>
      </c>
      <c r="J51" s="152">
        <f>'Dieta OFF'!U23</f>
        <v>0</v>
      </c>
      <c r="K51" s="204"/>
      <c r="L51" s="326"/>
      <c r="M51" s="325"/>
      <c r="O51" s="102"/>
      <c r="P51" s="102"/>
    </row>
    <row r="52" spans="2:16" ht="3" customHeight="1">
      <c r="B52" s="204"/>
      <c r="C52" s="362"/>
      <c r="D52" s="362"/>
      <c r="E52" s="359"/>
      <c r="F52" s="362"/>
      <c r="G52" s="363"/>
      <c r="H52" s="359"/>
      <c r="I52" s="362"/>
      <c r="J52" s="362"/>
      <c r="K52" s="204"/>
      <c r="L52" s="322"/>
      <c r="M52" s="349"/>
      <c r="O52" s="102"/>
      <c r="P52" s="102"/>
    </row>
    <row r="53" spans="2:16" ht="15" customHeight="1">
      <c r="B53" s="204"/>
      <c r="C53" s="150" t="str">
        <f>'Dieta OFF'!D28</f>
        <v>Meal 00</v>
      </c>
      <c r="D53" s="333">
        <f>'Dieta OFF'!C28</f>
        <v>0</v>
      </c>
      <c r="E53" s="369"/>
      <c r="F53" s="344">
        <f>'Dieta OFF'!M30</f>
        <v>0</v>
      </c>
      <c r="G53" s="370">
        <f>'Dieta OFF'!L28</f>
        <v>0</v>
      </c>
      <c r="H53" s="369"/>
      <c r="I53" s="150" t="str">
        <f>'Dieta OFF'!V28</f>
        <v>Meal 00</v>
      </c>
      <c r="J53" s="333">
        <f>'Dieta OFF'!U28</f>
        <v>0</v>
      </c>
      <c r="K53" s="355"/>
      <c r="L53" s="344"/>
      <c r="M53" s="345"/>
      <c r="O53" s="102"/>
      <c r="P53" s="102"/>
    </row>
    <row r="54" spans="2:16" ht="15" customHeight="1">
      <c r="B54" s="204"/>
      <c r="C54" s="153">
        <f>'Dieta OFF'!D30</f>
        <v>0</v>
      </c>
      <c r="D54" s="152">
        <f>'Dieta OFF'!C30</f>
        <v>0</v>
      </c>
      <c r="E54" s="359"/>
      <c r="F54" s="326">
        <f>'Dieta OFF'!M30</f>
        <v>0</v>
      </c>
      <c r="G54" s="366">
        <f>'Dieta OFF'!L30</f>
        <v>0</v>
      </c>
      <c r="H54" s="359"/>
      <c r="I54" s="153">
        <f>'Dieta OFF'!V30</f>
        <v>0</v>
      </c>
      <c r="J54" s="152">
        <f>'Dieta OFF'!U30</f>
        <v>0</v>
      </c>
      <c r="K54" s="204"/>
      <c r="L54" s="326"/>
      <c r="M54" s="325"/>
      <c r="O54" s="102"/>
      <c r="P54" s="102"/>
    </row>
    <row r="55" spans="2:16" ht="15" customHeight="1">
      <c r="B55" s="204"/>
      <c r="C55" s="153">
        <f>'Dieta OFF'!D31</f>
        <v>0</v>
      </c>
      <c r="D55" s="152">
        <f>'Dieta OFF'!C31</f>
        <v>0</v>
      </c>
      <c r="E55" s="359"/>
      <c r="F55" s="326">
        <f>'Dieta OFF'!M31</f>
        <v>0</v>
      </c>
      <c r="G55" s="366">
        <f>'Dieta OFF'!L31</f>
        <v>0</v>
      </c>
      <c r="H55" s="359"/>
      <c r="I55" s="153">
        <f>'Dieta OFF'!V31</f>
        <v>0</v>
      </c>
      <c r="J55" s="152">
        <f>'Dieta OFF'!U31</f>
        <v>0</v>
      </c>
      <c r="K55" s="204"/>
      <c r="L55" s="326"/>
      <c r="M55" s="325"/>
      <c r="O55" s="102"/>
      <c r="P55" s="102"/>
    </row>
    <row r="56" spans="2:16" ht="15" customHeight="1">
      <c r="B56" s="204"/>
      <c r="C56" s="153">
        <f>'Dieta OFF'!D32</f>
        <v>0</v>
      </c>
      <c r="D56" s="152">
        <f>'Dieta OFF'!C32</f>
        <v>0</v>
      </c>
      <c r="E56" s="359"/>
      <c r="F56" s="326">
        <f>'Dieta OFF'!M32</f>
        <v>0</v>
      </c>
      <c r="G56" s="366">
        <f>'Dieta OFF'!L32</f>
        <v>0</v>
      </c>
      <c r="H56" s="359"/>
      <c r="I56" s="153">
        <f>'Dieta OFF'!V32</f>
        <v>0</v>
      </c>
      <c r="J56" s="152">
        <f>'Dieta OFF'!U32</f>
        <v>0</v>
      </c>
      <c r="K56" s="204"/>
      <c r="L56" s="326"/>
      <c r="M56" s="325"/>
      <c r="O56" s="102"/>
      <c r="P56" s="102"/>
    </row>
    <row r="57" spans="2:16" ht="15" customHeight="1">
      <c r="B57" s="204"/>
      <c r="C57" s="153">
        <f>'Dieta OFF'!D33</f>
        <v>0</v>
      </c>
      <c r="D57" s="152">
        <f>'Dieta OFF'!C33</f>
        <v>0</v>
      </c>
      <c r="E57" s="359"/>
      <c r="F57" s="326">
        <f>'Dieta OFF'!M33</f>
        <v>0</v>
      </c>
      <c r="G57" s="366">
        <f>'Dieta OFF'!L33</f>
        <v>0</v>
      </c>
      <c r="H57" s="359"/>
      <c r="I57" s="153">
        <f>'Dieta OFF'!V33</f>
        <v>0</v>
      </c>
      <c r="J57" s="152">
        <f>'Dieta OFF'!U33</f>
        <v>0</v>
      </c>
      <c r="K57" s="204"/>
      <c r="L57" s="326"/>
      <c r="M57" s="325"/>
      <c r="O57" s="102"/>
      <c r="P57" s="102"/>
    </row>
    <row r="58" spans="2:16" ht="15" customHeight="1">
      <c r="B58" s="204"/>
      <c r="C58" s="153">
        <f>'Dieta OFF'!D34</f>
        <v>0</v>
      </c>
      <c r="D58" s="152">
        <f>'Dieta OFF'!C34</f>
        <v>0</v>
      </c>
      <c r="E58" s="359"/>
      <c r="F58" s="326">
        <f>'Dieta OFF'!M34</f>
        <v>0</v>
      </c>
      <c r="G58" s="366">
        <f>'Dieta OFF'!L34</f>
        <v>0</v>
      </c>
      <c r="H58" s="359"/>
      <c r="I58" s="153">
        <f>'Dieta OFF'!V34</f>
        <v>0</v>
      </c>
      <c r="J58" s="152">
        <f>'Dieta OFF'!U34</f>
        <v>0</v>
      </c>
      <c r="K58" s="204"/>
      <c r="L58" s="326"/>
      <c r="M58" s="325"/>
      <c r="O58" s="102"/>
      <c r="P58" s="102"/>
    </row>
    <row r="59" spans="2:16" ht="15" customHeight="1">
      <c r="B59" s="204"/>
      <c r="C59" s="153">
        <f>'Dieta OFF'!D35</f>
        <v>0</v>
      </c>
      <c r="D59" s="152">
        <f>'Dieta OFF'!C35</f>
        <v>0</v>
      </c>
      <c r="E59" s="359"/>
      <c r="F59" s="326">
        <f>'Dieta OFF'!M35</f>
        <v>0</v>
      </c>
      <c r="G59" s="366">
        <f>'Dieta OFF'!L35</f>
        <v>0</v>
      </c>
      <c r="H59" s="359"/>
      <c r="I59" s="153">
        <f>'Dieta OFF'!V35</f>
        <v>0</v>
      </c>
      <c r="J59" s="152">
        <f>'Dieta OFF'!U35</f>
        <v>0</v>
      </c>
      <c r="K59" s="204"/>
      <c r="L59" s="326"/>
      <c r="M59" s="325"/>
      <c r="O59" s="102"/>
      <c r="P59" s="102"/>
    </row>
    <row r="60" spans="2:16" ht="15" customHeight="1">
      <c r="B60" s="204"/>
      <c r="C60" s="153">
        <f>'Dieta OFF'!D36</f>
        <v>0</v>
      </c>
      <c r="D60" s="152">
        <f>'Dieta OFF'!C36</f>
        <v>0</v>
      </c>
      <c r="E60" s="359"/>
      <c r="F60" s="326">
        <f>'Dieta OFF'!M36</f>
        <v>0</v>
      </c>
      <c r="G60" s="366">
        <f>'Dieta OFF'!L36</f>
        <v>0</v>
      </c>
      <c r="H60" s="359"/>
      <c r="I60" s="153">
        <f>'Dieta OFF'!V36</f>
        <v>0</v>
      </c>
      <c r="J60" s="152">
        <f>'Dieta OFF'!U36</f>
        <v>0</v>
      </c>
      <c r="K60" s="204"/>
      <c r="L60" s="326"/>
      <c r="M60" s="325"/>
      <c r="O60" s="102"/>
      <c r="P60" s="102"/>
    </row>
    <row r="61" spans="2:16" ht="3" customHeight="1">
      <c r="B61" s="204"/>
      <c r="C61" s="362"/>
      <c r="D61" s="362"/>
      <c r="E61" s="359"/>
      <c r="F61" s="362"/>
      <c r="G61" s="363"/>
      <c r="H61" s="359"/>
      <c r="I61" s="362"/>
      <c r="J61" s="362"/>
      <c r="K61" s="204"/>
      <c r="L61" s="322"/>
      <c r="M61" s="349"/>
      <c r="O61" s="102"/>
      <c r="P61" s="102"/>
    </row>
    <row r="62" spans="2:16" ht="15" customHeight="1">
      <c r="C62" s="340"/>
      <c r="D62" s="341"/>
      <c r="E62" s="133"/>
      <c r="F62" s="326"/>
      <c r="G62" s="360"/>
      <c r="H62" s="133"/>
      <c r="I62" s="326"/>
      <c r="J62" s="325"/>
      <c r="L62" s="326"/>
      <c r="M62" s="325"/>
      <c r="O62" s="102"/>
      <c r="P62" s="102"/>
    </row>
    <row r="63" spans="2:16" ht="15" customHeight="1">
      <c r="C63" s="340"/>
      <c r="D63" s="341"/>
      <c r="I63" s="326"/>
      <c r="J63" s="325"/>
      <c r="L63" s="326"/>
      <c r="M63" s="325"/>
      <c r="O63" s="102"/>
      <c r="P63" s="102"/>
    </row>
    <row r="64" spans="2:16" ht="14.1" customHeight="1">
      <c r="C64" s="340"/>
      <c r="D64" s="341"/>
      <c r="I64" s="326"/>
      <c r="J64" s="325"/>
      <c r="L64" s="326"/>
      <c r="M64" s="325"/>
      <c r="O64" s="102"/>
      <c r="P64" s="102"/>
    </row>
    <row r="65" spans="3:16" ht="14.1" customHeight="1">
      <c r="C65" s="342"/>
      <c r="D65" s="343"/>
      <c r="I65" s="326"/>
      <c r="J65" s="325"/>
      <c r="L65" s="326"/>
      <c r="M65" s="325"/>
      <c r="O65" s="102"/>
      <c r="P65" s="102"/>
    </row>
    <row r="66" spans="3:16" ht="14.1" customHeight="1">
      <c r="C66" s="342"/>
      <c r="D66" s="343"/>
      <c r="I66" s="326"/>
      <c r="J66" s="325"/>
      <c r="L66" s="326"/>
      <c r="M66" s="325"/>
      <c r="O66" s="102"/>
      <c r="P66" s="102"/>
    </row>
    <row r="67" spans="3:16" ht="3" customHeight="1">
      <c r="C67" s="322"/>
      <c r="D67" s="322"/>
      <c r="I67" s="322"/>
      <c r="J67" s="322"/>
      <c r="L67" s="322"/>
      <c r="M67" s="322"/>
      <c r="O67" s="102"/>
      <c r="P67" s="102"/>
    </row>
    <row r="68" spans="3:16" ht="14.1" customHeight="1">
      <c r="C68" s="347"/>
      <c r="D68" s="339"/>
      <c r="I68" s="344"/>
      <c r="J68" s="345"/>
      <c r="L68" s="323"/>
      <c r="M68" s="325"/>
      <c r="O68" s="102"/>
      <c r="P68" s="102"/>
    </row>
    <row r="69" spans="3:16" ht="14.1" customHeight="1">
      <c r="C69" s="326"/>
      <c r="D69" s="325"/>
      <c r="I69" s="326"/>
      <c r="J69" s="325"/>
      <c r="L69" s="326"/>
      <c r="M69" s="325"/>
      <c r="O69" s="102"/>
      <c r="P69" s="102"/>
    </row>
    <row r="70" spans="3:16" ht="14.1" customHeight="1">
      <c r="C70" s="326"/>
      <c r="D70" s="325"/>
      <c r="I70" s="326"/>
      <c r="J70" s="325"/>
      <c r="L70" s="326"/>
      <c r="M70" s="325"/>
      <c r="O70" s="102"/>
      <c r="P70" s="102"/>
    </row>
    <row r="71" spans="3:16" ht="14.1" customHeight="1">
      <c r="C71" s="326"/>
      <c r="D71" s="325"/>
      <c r="I71" s="326"/>
      <c r="J71" s="325"/>
      <c r="L71" s="326"/>
      <c r="M71" s="325"/>
      <c r="O71" s="102"/>
      <c r="P71" s="102"/>
    </row>
    <row r="72" spans="3:16" ht="14.1" customHeight="1">
      <c r="C72" s="326"/>
      <c r="D72" s="325"/>
      <c r="I72" s="326"/>
      <c r="J72" s="325"/>
      <c r="L72" s="326"/>
      <c r="M72" s="325"/>
      <c r="O72" s="102"/>
      <c r="P72" s="102"/>
    </row>
    <row r="73" spans="3:16" ht="14.1" customHeight="1">
      <c r="C73" s="326"/>
      <c r="D73" s="325"/>
      <c r="I73" s="326"/>
      <c r="J73" s="325"/>
      <c r="L73" s="326"/>
      <c r="M73" s="325"/>
      <c r="O73" s="102"/>
      <c r="P73" s="102"/>
    </row>
    <row r="74" spans="3:16" ht="14.1" customHeight="1">
      <c r="C74" s="326"/>
      <c r="D74" s="325"/>
      <c r="I74" s="326"/>
      <c r="J74" s="325"/>
      <c r="L74" s="326"/>
      <c r="M74" s="325"/>
      <c r="O74" s="102"/>
      <c r="P74" s="102"/>
    </row>
    <row r="75" spans="3:16" ht="3" customHeight="1">
      <c r="C75" s="322"/>
      <c r="D75" s="322"/>
      <c r="I75" s="322"/>
      <c r="J75" s="322"/>
      <c r="L75" s="322"/>
      <c r="M75" s="322"/>
      <c r="O75" s="102"/>
      <c r="P75" s="102"/>
    </row>
    <row r="76" spans="3:16" ht="14.1" customHeight="1">
      <c r="C76" s="347"/>
      <c r="D76" s="339"/>
      <c r="I76" s="344"/>
      <c r="J76" s="345"/>
      <c r="L76" s="323"/>
      <c r="M76" s="325"/>
      <c r="O76" s="102"/>
      <c r="P76" s="102"/>
    </row>
    <row r="77" spans="3:16" ht="14.1" customHeight="1">
      <c r="C77" s="326"/>
      <c r="D77" s="325"/>
      <c r="I77" s="326"/>
      <c r="J77" s="325"/>
      <c r="L77" s="326"/>
      <c r="M77" s="325"/>
      <c r="O77" s="102"/>
      <c r="P77" s="102"/>
    </row>
    <row r="78" spans="3:16" ht="14.1" customHeight="1">
      <c r="C78" s="326"/>
      <c r="D78" s="325"/>
      <c r="I78" s="326"/>
      <c r="J78" s="325"/>
      <c r="L78" s="326"/>
      <c r="M78" s="325"/>
      <c r="O78" s="102"/>
      <c r="P78" s="102"/>
    </row>
    <row r="79" spans="3:16" ht="14.1" customHeight="1">
      <c r="C79" s="326"/>
      <c r="D79" s="325"/>
      <c r="I79" s="326"/>
      <c r="J79" s="325"/>
      <c r="L79" s="326"/>
      <c r="M79" s="325"/>
      <c r="O79" s="102"/>
      <c r="P79" s="102"/>
    </row>
    <row r="80" spans="3:16" ht="14.1" customHeight="1">
      <c r="C80" s="326"/>
      <c r="D80" s="325"/>
      <c r="I80" s="326"/>
      <c r="J80" s="325"/>
      <c r="L80" s="326"/>
      <c r="M80" s="325"/>
      <c r="O80" s="102"/>
      <c r="P80" s="102"/>
    </row>
    <row r="81" spans="3:16" ht="14.1" customHeight="1">
      <c r="C81" s="326"/>
      <c r="D81" s="325"/>
      <c r="I81" s="326"/>
      <c r="J81" s="325"/>
      <c r="L81" s="326"/>
      <c r="M81" s="325"/>
      <c r="O81" s="102"/>
      <c r="P81" s="102"/>
    </row>
    <row r="82" spans="3:16" ht="14.1" customHeight="1">
      <c r="C82" s="326"/>
      <c r="D82" s="325"/>
      <c r="I82" s="326"/>
      <c r="J82" s="325"/>
      <c r="L82" s="326"/>
      <c r="M82" s="325"/>
      <c r="O82" s="102"/>
      <c r="P82" s="102"/>
    </row>
    <row r="83" spans="3:16" ht="3" customHeight="1">
      <c r="C83" s="322"/>
      <c r="D83" s="322"/>
      <c r="I83" s="322"/>
      <c r="J83" s="322"/>
      <c r="L83" s="322"/>
      <c r="M83" s="322"/>
      <c r="O83" s="102"/>
      <c r="P83" s="102"/>
    </row>
    <row r="84" spans="3:16">
      <c r="C84" s="322"/>
      <c r="D84" s="346"/>
      <c r="I84" s="322"/>
      <c r="J84" s="346"/>
      <c r="L84" s="322"/>
      <c r="M84" s="346"/>
      <c r="O84" s="102"/>
      <c r="P84" s="102"/>
    </row>
    <row r="85" spans="3:16">
      <c r="C85" s="322"/>
      <c r="D85" s="346"/>
      <c r="I85" s="322"/>
      <c r="J85" s="346"/>
      <c r="L85" s="322"/>
      <c r="M85" s="346"/>
      <c r="O85" s="102"/>
      <c r="P85" s="102"/>
    </row>
  </sheetData>
  <printOptions horizontalCentered="1"/>
  <pageMargins left="0.19685039370078741" right="0.19685039370078741" top="0.19685039370078741" bottom="0.19685039370078741" header="0.19685039370078741" footer="0.19685039370078741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BC58"/>
  <sheetViews>
    <sheetView workbookViewId="0">
      <selection activeCell="X17" sqref="X17"/>
    </sheetView>
  </sheetViews>
  <sheetFormatPr defaultRowHeight="15"/>
  <cols>
    <col min="1" max="1" width="0.85546875" style="102" customWidth="1"/>
    <col min="2" max="2" width="2.7109375" customWidth="1"/>
    <col min="3" max="9" width="5.7109375" customWidth="1"/>
    <col min="10" max="10" width="0.85546875" customWidth="1"/>
    <col min="11" max="11" width="2.7109375" customWidth="1"/>
    <col min="12" max="12" width="0.85546875" customWidth="1"/>
    <col min="13" max="13" width="2.7109375" style="102" customWidth="1"/>
    <col min="14" max="20" width="5.7109375" customWidth="1"/>
    <col min="21" max="21" width="0.85546875" customWidth="1"/>
    <col min="22" max="22" width="2.7109375" customWidth="1"/>
    <col min="23" max="23" width="0.85546875" customWidth="1"/>
    <col min="24" max="24" width="2.7109375" customWidth="1"/>
    <col min="25" max="31" width="5.7109375" customWidth="1"/>
    <col min="32" max="32" width="0.85546875" customWidth="1"/>
    <col min="33" max="33" width="2.7109375" customWidth="1"/>
    <col min="34" max="34" width="0.85546875" style="102" customWidth="1"/>
    <col min="35" max="36" width="0.85546875" customWidth="1"/>
    <col min="37" max="37" width="2.7109375" customWidth="1"/>
    <col min="38" max="38" width="5.7109375" customWidth="1"/>
    <col min="39" max="39" width="10.7109375" customWidth="1"/>
    <col min="40" max="44" width="5.7109375" customWidth="1"/>
    <col min="45" max="45" width="0.85546875" customWidth="1"/>
    <col min="46" max="49" width="5.7109375" customWidth="1"/>
    <col min="50" max="50" width="0.85546875" customWidth="1"/>
    <col min="51" max="51" width="5.7109375" customWidth="1"/>
    <col min="52" max="52" width="0.85546875" customWidth="1"/>
    <col min="53" max="53" width="2.7109375" customWidth="1"/>
    <col min="54" max="54" width="0.85546875" customWidth="1"/>
  </cols>
  <sheetData>
    <row r="1" spans="1:54" ht="26.25">
      <c r="A1" s="111"/>
      <c r="B1" s="111"/>
      <c r="C1" s="111"/>
      <c r="D1" s="111"/>
      <c r="E1" s="111"/>
      <c r="F1" s="191" t="s">
        <v>22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200" t="s">
        <v>55</v>
      </c>
      <c r="R1" s="194"/>
      <c r="S1" s="111"/>
      <c r="T1" s="111"/>
      <c r="U1" s="111"/>
      <c r="V1" s="111"/>
      <c r="W1" s="111"/>
      <c r="X1" s="111"/>
      <c r="Y1" s="111"/>
      <c r="Z1" s="111"/>
      <c r="AA1" s="111"/>
      <c r="AB1" s="199" t="s">
        <v>56</v>
      </c>
      <c r="AC1" s="111"/>
      <c r="AD1" s="111"/>
      <c r="AE1" s="111"/>
      <c r="AF1" s="111"/>
      <c r="AG1" s="111"/>
      <c r="AH1" s="111"/>
      <c r="AJ1" s="111"/>
      <c r="AK1" s="111"/>
      <c r="AL1" s="111"/>
      <c r="AM1" s="111"/>
      <c r="AN1" s="111"/>
      <c r="AO1" s="181" t="s">
        <v>58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</row>
    <row r="2" spans="1:54" ht="12.95" customHeight="1">
      <c r="A2" s="111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11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11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11"/>
      <c r="AI2" s="102"/>
      <c r="AJ2" s="111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11"/>
    </row>
    <row r="3" spans="1:54">
      <c r="A3" s="111"/>
      <c r="B3" s="190"/>
      <c r="C3" s="176" t="s">
        <v>67</v>
      </c>
      <c r="D3" s="165"/>
      <c r="E3" s="165"/>
      <c r="F3" s="165"/>
      <c r="G3" s="165"/>
      <c r="H3" s="165"/>
      <c r="I3" s="165"/>
      <c r="J3" s="165"/>
      <c r="K3" s="190"/>
      <c r="L3" s="165"/>
      <c r="M3" s="193"/>
      <c r="N3" s="176" t="s">
        <v>71</v>
      </c>
      <c r="O3" s="165"/>
      <c r="P3" s="165"/>
      <c r="Q3" s="165"/>
      <c r="R3" s="165"/>
      <c r="S3" s="165"/>
      <c r="T3" s="165"/>
      <c r="U3" s="165"/>
      <c r="V3" s="193"/>
      <c r="W3" s="165"/>
      <c r="X3" s="196"/>
      <c r="Y3" s="176" t="s">
        <v>68</v>
      </c>
      <c r="Z3" s="165"/>
      <c r="AA3" s="165"/>
      <c r="AB3" s="165"/>
      <c r="AC3" s="165"/>
      <c r="AD3" s="165"/>
      <c r="AE3" s="165"/>
      <c r="AF3" s="165"/>
      <c r="AG3" s="196"/>
      <c r="AH3" s="165"/>
      <c r="AI3" s="180"/>
      <c r="AJ3" s="165"/>
      <c r="AK3" s="198"/>
      <c r="AL3" s="176" t="s">
        <v>64</v>
      </c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11"/>
      <c r="AX3" s="165"/>
      <c r="AY3" s="111"/>
      <c r="AZ3" s="111"/>
      <c r="BA3" s="198"/>
      <c r="BB3" s="111"/>
    </row>
    <row r="4" spans="1:54">
      <c r="A4" s="111"/>
      <c r="B4" s="190"/>
      <c r="C4" s="146"/>
      <c r="D4" s="166" t="s">
        <v>1</v>
      </c>
      <c r="E4" s="167" t="s">
        <v>22</v>
      </c>
      <c r="F4" s="168" t="s">
        <v>56</v>
      </c>
      <c r="G4" s="169" t="s">
        <v>57</v>
      </c>
      <c r="H4" s="169" t="s">
        <v>30</v>
      </c>
      <c r="I4" s="169" t="s">
        <v>31</v>
      </c>
      <c r="J4" s="111"/>
      <c r="K4" s="190"/>
      <c r="L4" s="111"/>
      <c r="M4" s="192"/>
      <c r="N4" s="146"/>
      <c r="O4" s="166" t="s">
        <v>1</v>
      </c>
      <c r="P4" s="167" t="s">
        <v>22</v>
      </c>
      <c r="Q4" s="168" t="s">
        <v>56</v>
      </c>
      <c r="R4" s="169" t="s">
        <v>57</v>
      </c>
      <c r="S4" s="169" t="s">
        <v>30</v>
      </c>
      <c r="T4" s="169" t="s">
        <v>31</v>
      </c>
      <c r="U4" s="111"/>
      <c r="V4" s="192"/>
      <c r="W4" s="111"/>
      <c r="X4" s="195"/>
      <c r="Y4" s="146"/>
      <c r="Z4" s="166" t="s">
        <v>1</v>
      </c>
      <c r="AA4" s="167" t="s">
        <v>22</v>
      </c>
      <c r="AB4" s="168" t="s">
        <v>56</v>
      </c>
      <c r="AC4" s="169" t="s">
        <v>57</v>
      </c>
      <c r="AD4" s="169" t="s">
        <v>30</v>
      </c>
      <c r="AE4" s="169" t="s">
        <v>31</v>
      </c>
      <c r="AF4" s="111"/>
      <c r="AG4" s="195"/>
      <c r="AH4" s="111"/>
      <c r="AI4" s="103"/>
      <c r="AJ4" s="111"/>
      <c r="AK4" s="197"/>
      <c r="AL4" s="146"/>
      <c r="AM4" s="166" t="s">
        <v>1</v>
      </c>
      <c r="AN4" s="167" t="s">
        <v>22</v>
      </c>
      <c r="AO4" s="168" t="s">
        <v>56</v>
      </c>
      <c r="AP4" s="169" t="s">
        <v>57</v>
      </c>
      <c r="AQ4" s="169" t="s">
        <v>30</v>
      </c>
      <c r="AR4" s="169" t="s">
        <v>31</v>
      </c>
      <c r="AS4" s="169"/>
      <c r="AT4" s="182" t="s">
        <v>59</v>
      </c>
      <c r="AU4" s="183" t="s">
        <v>61</v>
      </c>
      <c r="AV4" s="183" t="s">
        <v>62</v>
      </c>
      <c r="AW4" s="183" t="s">
        <v>63</v>
      </c>
      <c r="AX4" s="169"/>
      <c r="AY4" s="186" t="s">
        <v>60</v>
      </c>
      <c r="AZ4" s="111"/>
      <c r="BA4" s="197"/>
      <c r="BB4" s="111"/>
    </row>
    <row r="5" spans="1:54">
      <c r="A5" s="111"/>
      <c r="B5" s="190"/>
      <c r="C5" s="159" t="s">
        <v>3</v>
      </c>
      <c r="D5" s="173">
        <v>6</v>
      </c>
      <c r="E5" s="172">
        <v>74</v>
      </c>
      <c r="F5" s="171">
        <v>2.6</v>
      </c>
      <c r="G5" s="171"/>
      <c r="H5" s="171"/>
      <c r="I5" s="171"/>
      <c r="J5" s="111"/>
      <c r="K5" s="190"/>
      <c r="L5" s="111"/>
      <c r="M5" s="192"/>
      <c r="N5" s="159" t="s">
        <v>3</v>
      </c>
      <c r="O5" s="173">
        <v>21.5</v>
      </c>
      <c r="P5" s="172">
        <v>0</v>
      </c>
      <c r="Q5" s="171">
        <v>3</v>
      </c>
      <c r="R5" s="171">
        <v>1.1000000000000001</v>
      </c>
      <c r="S5" s="171">
        <v>1.3</v>
      </c>
      <c r="T5" s="171"/>
      <c r="U5" s="111"/>
      <c r="V5" s="192"/>
      <c r="W5" s="111"/>
      <c r="X5" s="195"/>
      <c r="Y5" s="159" t="s">
        <v>3</v>
      </c>
      <c r="Z5" s="173">
        <v>0</v>
      </c>
      <c r="AA5" s="172">
        <v>0</v>
      </c>
      <c r="AB5" s="171">
        <v>92.3</v>
      </c>
      <c r="AC5" s="171">
        <v>13.8</v>
      </c>
      <c r="AD5" s="171">
        <v>69.7</v>
      </c>
      <c r="AE5" s="171">
        <v>8.8000000000000007</v>
      </c>
      <c r="AF5" s="111"/>
      <c r="AG5" s="195"/>
      <c r="AH5" s="111"/>
      <c r="AI5" s="104"/>
      <c r="AJ5" s="111"/>
      <c r="AK5" s="197"/>
      <c r="AL5" s="159" t="s">
        <v>3</v>
      </c>
      <c r="AM5" s="173">
        <v>77</v>
      </c>
      <c r="AN5" s="172">
        <v>10</v>
      </c>
      <c r="AO5" s="171">
        <v>6.3</v>
      </c>
      <c r="AP5" s="171">
        <v>3.5</v>
      </c>
      <c r="AQ5" s="171">
        <v>1.2</v>
      </c>
      <c r="AR5" s="171">
        <v>1.6</v>
      </c>
      <c r="AS5" s="165"/>
      <c r="AT5" s="188">
        <v>22.7</v>
      </c>
      <c r="AU5" s="188">
        <v>10.5</v>
      </c>
      <c r="AV5" s="188">
        <v>5.9</v>
      </c>
      <c r="AW5" s="188">
        <v>6.3</v>
      </c>
      <c r="AX5" s="165"/>
      <c r="AY5" s="189">
        <v>18.8</v>
      </c>
      <c r="AZ5" s="111"/>
      <c r="BA5" s="197"/>
      <c r="BB5" s="111"/>
    </row>
    <row r="6" spans="1:54" ht="5.0999999999999996" customHeight="1">
      <c r="A6" s="111"/>
      <c r="B6" s="190"/>
      <c r="C6" s="111"/>
      <c r="D6" s="162"/>
      <c r="E6" s="163"/>
      <c r="F6" s="164"/>
      <c r="G6" s="159"/>
      <c r="H6" s="164"/>
      <c r="I6" s="164"/>
      <c r="J6" s="111"/>
      <c r="K6" s="190"/>
      <c r="L6" s="111"/>
      <c r="M6" s="192"/>
      <c r="N6" s="111"/>
      <c r="O6" s="162"/>
      <c r="P6" s="163"/>
      <c r="Q6" s="164"/>
      <c r="R6" s="159"/>
      <c r="S6" s="164"/>
      <c r="T6" s="164"/>
      <c r="U6" s="111"/>
      <c r="V6" s="192"/>
      <c r="W6" s="111"/>
      <c r="X6" s="195"/>
      <c r="Y6" s="111"/>
      <c r="Z6" s="162"/>
      <c r="AA6" s="163"/>
      <c r="AB6" s="164"/>
      <c r="AC6" s="159"/>
      <c r="AD6" s="164"/>
      <c r="AE6" s="164"/>
      <c r="AF6" s="111"/>
      <c r="AG6" s="195"/>
      <c r="AH6" s="111"/>
      <c r="AI6" s="104"/>
      <c r="AJ6" s="111"/>
      <c r="AK6" s="197"/>
      <c r="AL6" s="111"/>
      <c r="AM6" s="162"/>
      <c r="AN6" s="162"/>
      <c r="AO6" s="162"/>
      <c r="AP6" s="162"/>
      <c r="AQ6" s="162"/>
      <c r="AR6" s="162"/>
      <c r="AS6" s="165"/>
      <c r="AT6" s="162"/>
      <c r="AU6" s="163"/>
      <c r="AV6" s="164"/>
      <c r="AW6" s="159"/>
      <c r="AX6" s="165"/>
      <c r="AY6" s="164"/>
      <c r="AZ6" s="111"/>
      <c r="BA6" s="197"/>
      <c r="BB6" s="111"/>
    </row>
    <row r="7" spans="1:54">
      <c r="A7" s="111"/>
      <c r="B7" s="190"/>
      <c r="C7" s="406">
        <v>10</v>
      </c>
      <c r="D7" s="155">
        <f>D5/100*C7</f>
        <v>0.6</v>
      </c>
      <c r="E7" s="156">
        <f>E5/100*C7</f>
        <v>7.4</v>
      </c>
      <c r="F7" s="157">
        <f>F5/100*C7</f>
        <v>0.26</v>
      </c>
      <c r="G7" s="161">
        <f>G5/100*C7</f>
        <v>0</v>
      </c>
      <c r="H7" s="161">
        <f>H5/100*C7</f>
        <v>0</v>
      </c>
      <c r="I7" s="161">
        <f>I5/100*C7</f>
        <v>0</v>
      </c>
      <c r="J7" s="111"/>
      <c r="K7" s="190"/>
      <c r="L7" s="111"/>
      <c r="M7" s="192"/>
      <c r="N7" s="406">
        <v>10</v>
      </c>
      <c r="O7" s="155">
        <f>O5/100*N7</f>
        <v>2.15</v>
      </c>
      <c r="P7" s="156">
        <f>P5/100*N7</f>
        <v>0</v>
      </c>
      <c r="Q7" s="157">
        <f>Q5/100*N7</f>
        <v>0.3</v>
      </c>
      <c r="R7" s="161">
        <f>R5/100*N7</f>
        <v>0.11000000000000001</v>
      </c>
      <c r="S7" s="161">
        <f>S5/100*N7</f>
        <v>0.13</v>
      </c>
      <c r="T7" s="161">
        <f>T5/100*N7</f>
        <v>0</v>
      </c>
      <c r="U7" s="111"/>
      <c r="V7" s="192"/>
      <c r="W7" s="111"/>
      <c r="X7" s="195"/>
      <c r="Y7" s="406">
        <v>10</v>
      </c>
      <c r="Z7" s="155">
        <f>Z5/100*Y7</f>
        <v>0</v>
      </c>
      <c r="AA7" s="156">
        <f>AA5/100*Y7</f>
        <v>0</v>
      </c>
      <c r="AB7" s="157">
        <f>AB5/100*Y7</f>
        <v>9.2299999999999986</v>
      </c>
      <c r="AC7" s="161">
        <f>AC5/100*Y7</f>
        <v>1.3800000000000001</v>
      </c>
      <c r="AD7" s="161">
        <f>AD5/100*Y7</f>
        <v>6.9700000000000006</v>
      </c>
      <c r="AE7" s="161">
        <f>AE5/100*Y7</f>
        <v>0.88000000000000012</v>
      </c>
      <c r="AF7" s="111"/>
      <c r="AG7" s="195"/>
      <c r="AH7" s="111"/>
      <c r="AI7" s="105"/>
      <c r="AJ7" s="111"/>
      <c r="AK7" s="197"/>
      <c r="AL7" s="406">
        <v>10</v>
      </c>
      <c r="AM7" s="155">
        <f>AM5/100*AL7</f>
        <v>7.7</v>
      </c>
      <c r="AN7" s="156">
        <f>AN5/100*AL7</f>
        <v>1</v>
      </c>
      <c r="AO7" s="157">
        <f>AO5/100*AL7</f>
        <v>0.63</v>
      </c>
      <c r="AP7" s="161">
        <f>AP5/100*AL7</f>
        <v>0.35000000000000003</v>
      </c>
      <c r="AQ7" s="161">
        <f>AQ5/100*AL7</f>
        <v>0.12</v>
      </c>
      <c r="AR7" s="161">
        <f>AR5/100*AL7</f>
        <v>0.16</v>
      </c>
      <c r="AS7" s="169"/>
      <c r="AT7" s="184">
        <f>AT5/100*AL7</f>
        <v>2.2699999999999996</v>
      </c>
      <c r="AU7" s="185">
        <f>AU5/100*AL7</f>
        <v>1.05</v>
      </c>
      <c r="AV7" s="185">
        <f>AV5/100*AL7</f>
        <v>0.59000000000000008</v>
      </c>
      <c r="AW7" s="185">
        <f>AW5/100*AL7</f>
        <v>0.63</v>
      </c>
      <c r="AX7" s="169"/>
      <c r="AY7" s="187">
        <f>AY5/100*AL7</f>
        <v>1.88</v>
      </c>
      <c r="AZ7" s="111"/>
      <c r="BA7" s="197"/>
      <c r="BB7" s="111"/>
    </row>
    <row r="8" spans="1:54" ht="5.0999999999999996" customHeight="1">
      <c r="A8" s="111"/>
      <c r="B8" s="190"/>
      <c r="C8" s="170"/>
      <c r="D8" s="160"/>
      <c r="E8" s="158"/>
      <c r="F8" s="174"/>
      <c r="G8" s="175"/>
      <c r="H8" s="175"/>
      <c r="I8" s="175"/>
      <c r="J8" s="111"/>
      <c r="K8" s="190"/>
      <c r="L8" s="111"/>
      <c r="M8" s="192"/>
      <c r="N8" s="170"/>
      <c r="O8" s="160"/>
      <c r="P8" s="158"/>
      <c r="Q8" s="174"/>
      <c r="R8" s="175"/>
      <c r="S8" s="175"/>
      <c r="T8" s="175"/>
      <c r="U8" s="111"/>
      <c r="V8" s="192"/>
      <c r="W8" s="111"/>
      <c r="X8" s="195"/>
      <c r="Y8" s="170"/>
      <c r="Z8" s="160"/>
      <c r="AA8" s="158"/>
      <c r="AB8" s="174"/>
      <c r="AC8" s="175"/>
      <c r="AD8" s="175"/>
      <c r="AE8" s="175"/>
      <c r="AF8" s="111"/>
      <c r="AG8" s="195"/>
      <c r="AH8" s="111"/>
      <c r="AI8" s="105"/>
      <c r="AJ8" s="111"/>
      <c r="AK8" s="197"/>
      <c r="AL8" s="170"/>
      <c r="AM8" s="160"/>
      <c r="AN8" s="160"/>
      <c r="AO8" s="160"/>
      <c r="AP8" s="160"/>
      <c r="AQ8" s="160"/>
      <c r="AR8" s="160"/>
      <c r="AS8" s="160"/>
      <c r="AT8" s="160"/>
      <c r="AU8" s="158"/>
      <c r="AV8" s="174"/>
      <c r="AW8" s="175"/>
      <c r="AX8" s="160"/>
      <c r="AY8" s="175"/>
      <c r="AZ8" s="175"/>
      <c r="BA8" s="197"/>
      <c r="BB8" s="111"/>
    </row>
    <row r="9" spans="1:54">
      <c r="A9" s="111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11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11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11"/>
      <c r="AI9" s="106"/>
      <c r="AJ9" s="111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11"/>
    </row>
    <row r="10" spans="1:54">
      <c r="A10" s="111"/>
      <c r="B10" s="190"/>
      <c r="C10" s="176" t="s">
        <v>66</v>
      </c>
      <c r="D10" s="165"/>
      <c r="E10" s="165"/>
      <c r="F10" s="165"/>
      <c r="G10" s="165"/>
      <c r="H10" s="165"/>
      <c r="I10" s="165"/>
      <c r="J10" s="165"/>
      <c r="K10" s="190"/>
      <c r="L10" s="165"/>
      <c r="M10" s="193"/>
      <c r="N10" s="176" t="s">
        <v>72</v>
      </c>
      <c r="O10" s="165"/>
      <c r="P10" s="165"/>
      <c r="Q10" s="165"/>
      <c r="R10" s="165"/>
      <c r="S10" s="165"/>
      <c r="T10" s="165"/>
      <c r="U10" s="165"/>
      <c r="V10" s="193"/>
      <c r="W10" s="165"/>
      <c r="X10" s="196"/>
      <c r="Y10" s="176" t="s">
        <v>69</v>
      </c>
      <c r="Z10" s="165"/>
      <c r="AA10" s="165"/>
      <c r="AB10" s="165"/>
      <c r="AC10" s="165"/>
      <c r="AD10" s="165"/>
      <c r="AE10" s="165"/>
      <c r="AF10" s="165"/>
      <c r="AG10" s="196"/>
      <c r="AH10" s="165"/>
      <c r="AI10" s="107"/>
      <c r="AJ10" s="165"/>
      <c r="AK10" s="198"/>
      <c r="AL10" s="176" t="s">
        <v>65</v>
      </c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11"/>
      <c r="AX10" s="165"/>
      <c r="AY10" s="111"/>
      <c r="AZ10" s="111"/>
      <c r="BA10" s="198"/>
      <c r="BB10" s="165"/>
    </row>
    <row r="11" spans="1:54">
      <c r="A11" s="111"/>
      <c r="B11" s="190"/>
      <c r="C11" s="146"/>
      <c r="D11" s="166" t="s">
        <v>1</v>
      </c>
      <c r="E11" s="167" t="s">
        <v>22</v>
      </c>
      <c r="F11" s="168" t="s">
        <v>56</v>
      </c>
      <c r="G11" s="169" t="s">
        <v>57</v>
      </c>
      <c r="H11" s="169" t="s">
        <v>30</v>
      </c>
      <c r="I11" s="169" t="s">
        <v>31</v>
      </c>
      <c r="J11" s="111"/>
      <c r="K11" s="190"/>
      <c r="L11" s="111"/>
      <c r="M11" s="192"/>
      <c r="N11" s="146"/>
      <c r="O11" s="166" t="s">
        <v>1</v>
      </c>
      <c r="P11" s="167" t="s">
        <v>22</v>
      </c>
      <c r="Q11" s="168" t="s">
        <v>56</v>
      </c>
      <c r="R11" s="169" t="s">
        <v>57</v>
      </c>
      <c r="S11" s="169" t="s">
        <v>30</v>
      </c>
      <c r="T11" s="169" t="s">
        <v>31</v>
      </c>
      <c r="U11" s="111"/>
      <c r="V11" s="192"/>
      <c r="W11" s="111"/>
      <c r="X11" s="195"/>
      <c r="Y11" s="146"/>
      <c r="Z11" s="166" t="s">
        <v>1</v>
      </c>
      <c r="AA11" s="167" t="s">
        <v>22</v>
      </c>
      <c r="AB11" s="168" t="s">
        <v>56</v>
      </c>
      <c r="AC11" s="169" t="s">
        <v>57</v>
      </c>
      <c r="AD11" s="169" t="s">
        <v>30</v>
      </c>
      <c r="AE11" s="169" t="s">
        <v>31</v>
      </c>
      <c r="AF11" s="111"/>
      <c r="AG11" s="195"/>
      <c r="AH11" s="111"/>
      <c r="AI11" s="108"/>
      <c r="AJ11" s="111"/>
      <c r="AK11" s="197"/>
      <c r="AL11" s="146"/>
      <c r="AM11" s="166" t="s">
        <v>1</v>
      </c>
      <c r="AN11" s="167" t="s">
        <v>22</v>
      </c>
      <c r="AO11" s="168" t="s">
        <v>56</v>
      </c>
      <c r="AP11" s="169" t="s">
        <v>57</v>
      </c>
      <c r="AQ11" s="169" t="s">
        <v>30</v>
      </c>
      <c r="AR11" s="169" t="s">
        <v>31</v>
      </c>
      <c r="AS11" s="169"/>
      <c r="AT11" s="182" t="s">
        <v>59</v>
      </c>
      <c r="AU11" s="183" t="s">
        <v>61</v>
      </c>
      <c r="AV11" s="183" t="s">
        <v>62</v>
      </c>
      <c r="AW11" s="183" t="s">
        <v>63</v>
      </c>
      <c r="AX11" s="169"/>
      <c r="AY11" s="186" t="s">
        <v>60</v>
      </c>
      <c r="AZ11" s="111"/>
      <c r="BA11" s="197"/>
      <c r="BB11" s="111"/>
    </row>
    <row r="12" spans="1:54">
      <c r="A12" s="111"/>
      <c r="B12" s="190"/>
      <c r="C12" s="159" t="s">
        <v>3</v>
      </c>
      <c r="D12" s="173">
        <v>10.8</v>
      </c>
      <c r="E12" s="172">
        <v>76.3</v>
      </c>
      <c r="F12" s="171">
        <v>1.63</v>
      </c>
      <c r="G12" s="171">
        <v>0.4</v>
      </c>
      <c r="H12" s="171"/>
      <c r="I12" s="171"/>
      <c r="J12" s="111"/>
      <c r="K12" s="190"/>
      <c r="L12" s="111"/>
      <c r="M12" s="192"/>
      <c r="N12" s="159" t="s">
        <v>3</v>
      </c>
      <c r="O12" s="173">
        <v>31.5</v>
      </c>
      <c r="P12" s="172">
        <v>0</v>
      </c>
      <c r="Q12" s="171">
        <v>3.2</v>
      </c>
      <c r="R12" s="171">
        <v>1.1000000000000001</v>
      </c>
      <c r="S12" s="171">
        <v>1.3</v>
      </c>
      <c r="T12" s="171"/>
      <c r="U12" s="111"/>
      <c r="V12" s="192"/>
      <c r="W12" s="111"/>
      <c r="X12" s="195"/>
      <c r="Y12" s="159" t="s">
        <v>3</v>
      </c>
      <c r="Z12" s="173">
        <v>0</v>
      </c>
      <c r="AA12" s="172">
        <v>0</v>
      </c>
      <c r="AB12" s="171">
        <v>92.3</v>
      </c>
      <c r="AC12" s="171">
        <v>86.1</v>
      </c>
      <c r="AD12" s="171">
        <v>5.4</v>
      </c>
      <c r="AE12" s="171">
        <v>1.5</v>
      </c>
      <c r="AF12" s="111"/>
      <c r="AG12" s="195"/>
      <c r="AH12" s="111"/>
      <c r="AI12" s="109"/>
      <c r="AJ12" s="111"/>
      <c r="AK12" s="197"/>
      <c r="AL12" s="159" t="s">
        <v>3</v>
      </c>
      <c r="AM12" s="173">
        <v>84</v>
      </c>
      <c r="AN12" s="172">
        <v>5</v>
      </c>
      <c r="AO12" s="171">
        <v>0</v>
      </c>
      <c r="AP12" s="171">
        <v>0</v>
      </c>
      <c r="AQ12" s="171">
        <v>0</v>
      </c>
      <c r="AR12" s="171">
        <v>0</v>
      </c>
      <c r="AS12" s="165"/>
      <c r="AT12" s="188">
        <v>17.7</v>
      </c>
      <c r="AU12" s="188">
        <v>7.4</v>
      </c>
      <c r="AV12" s="188">
        <v>5.8</v>
      </c>
      <c r="AW12" s="188">
        <v>4.5</v>
      </c>
      <c r="AX12" s="165"/>
      <c r="AY12" s="189">
        <v>11.8</v>
      </c>
      <c r="AZ12" s="111"/>
      <c r="BA12" s="197"/>
      <c r="BB12" s="111"/>
    </row>
    <row r="13" spans="1:54" ht="5.0999999999999996" customHeight="1">
      <c r="A13" s="111"/>
      <c r="B13" s="190"/>
      <c r="C13" s="111"/>
      <c r="D13" s="162"/>
      <c r="E13" s="163"/>
      <c r="F13" s="164"/>
      <c r="G13" s="159"/>
      <c r="H13" s="164"/>
      <c r="I13" s="164"/>
      <c r="J13" s="111"/>
      <c r="K13" s="190"/>
      <c r="L13" s="111"/>
      <c r="M13" s="192"/>
      <c r="N13" s="111"/>
      <c r="O13" s="162"/>
      <c r="P13" s="163"/>
      <c r="Q13" s="164"/>
      <c r="R13" s="159"/>
      <c r="S13" s="164"/>
      <c r="T13" s="164"/>
      <c r="U13" s="111"/>
      <c r="V13" s="192"/>
      <c r="W13" s="111"/>
      <c r="X13" s="195"/>
      <c r="Y13" s="111"/>
      <c r="Z13" s="162"/>
      <c r="AA13" s="163"/>
      <c r="AB13" s="164"/>
      <c r="AC13" s="159"/>
      <c r="AD13" s="164"/>
      <c r="AE13" s="164"/>
      <c r="AF13" s="111"/>
      <c r="AG13" s="195"/>
      <c r="AH13" s="111"/>
      <c r="AI13" s="109"/>
      <c r="AJ13" s="111"/>
      <c r="AK13" s="197"/>
      <c r="AL13" s="111"/>
      <c r="AM13" s="162"/>
      <c r="AN13" s="162"/>
      <c r="AO13" s="162"/>
      <c r="AP13" s="162"/>
      <c r="AQ13" s="162"/>
      <c r="AR13" s="162"/>
      <c r="AS13" s="165"/>
      <c r="AT13" s="162"/>
      <c r="AU13" s="163"/>
      <c r="AV13" s="164"/>
      <c r="AW13" s="159"/>
      <c r="AX13" s="165"/>
      <c r="AY13" s="164"/>
      <c r="AZ13" s="111"/>
      <c r="BA13" s="197"/>
      <c r="BB13" s="111"/>
    </row>
    <row r="14" spans="1:54">
      <c r="A14" s="111"/>
      <c r="B14" s="190"/>
      <c r="C14" s="406">
        <v>10</v>
      </c>
      <c r="D14" s="155">
        <f>D12/100*C14</f>
        <v>1.08</v>
      </c>
      <c r="E14" s="156">
        <f>E12/100*C14</f>
        <v>7.63</v>
      </c>
      <c r="F14" s="157">
        <f>F12/100*C14</f>
        <v>0.16299999999999998</v>
      </c>
      <c r="G14" s="161">
        <f>G12/100*C14</f>
        <v>0.04</v>
      </c>
      <c r="H14" s="161">
        <f>H12/100*C14</f>
        <v>0</v>
      </c>
      <c r="I14" s="161">
        <f>I12/100*C14</f>
        <v>0</v>
      </c>
      <c r="J14" s="111"/>
      <c r="K14" s="190"/>
      <c r="L14" s="111"/>
      <c r="M14" s="192"/>
      <c r="N14" s="406">
        <v>10</v>
      </c>
      <c r="O14" s="155">
        <f>O12/100*N14</f>
        <v>3.15</v>
      </c>
      <c r="P14" s="156">
        <f>P12/100*N14</f>
        <v>0</v>
      </c>
      <c r="Q14" s="157">
        <f>Q12/100*N14</f>
        <v>0.32</v>
      </c>
      <c r="R14" s="161">
        <f>R12/100*N14</f>
        <v>0.11000000000000001</v>
      </c>
      <c r="S14" s="161">
        <f>S12/100*N14</f>
        <v>0.13</v>
      </c>
      <c r="T14" s="161">
        <f>T12/100*N14</f>
        <v>0</v>
      </c>
      <c r="U14" s="111"/>
      <c r="V14" s="192"/>
      <c r="W14" s="111"/>
      <c r="X14" s="195"/>
      <c r="Y14" s="406">
        <v>10</v>
      </c>
      <c r="Z14" s="155">
        <f>Z12/100*Y14</f>
        <v>0</v>
      </c>
      <c r="AA14" s="156">
        <f>AA12/100*Y14</f>
        <v>0</v>
      </c>
      <c r="AB14" s="157">
        <f>AB12/100*Y14</f>
        <v>9.2299999999999986</v>
      </c>
      <c r="AC14" s="161">
        <f>AC12/100*Y14</f>
        <v>8.61</v>
      </c>
      <c r="AD14" s="161">
        <f>AD12/100*Y14</f>
        <v>0.54</v>
      </c>
      <c r="AE14" s="161">
        <f>AE12/100*Y14</f>
        <v>0.15</v>
      </c>
      <c r="AF14" s="111"/>
      <c r="AG14" s="195"/>
      <c r="AH14" s="111"/>
      <c r="AI14" s="109"/>
      <c r="AJ14" s="111"/>
      <c r="AK14" s="197"/>
      <c r="AL14" s="406">
        <v>10</v>
      </c>
      <c r="AM14" s="155">
        <f>AM12/100*AL14</f>
        <v>8.4</v>
      </c>
      <c r="AN14" s="156">
        <f>AN12/100*AL14</f>
        <v>0.5</v>
      </c>
      <c r="AO14" s="157">
        <f>AO12/100*AL14</f>
        <v>0</v>
      </c>
      <c r="AP14" s="161">
        <f>AP12/100*AL14</f>
        <v>0</v>
      </c>
      <c r="AQ14" s="161">
        <f>AQ12/100*AL14</f>
        <v>0</v>
      </c>
      <c r="AR14" s="161">
        <f>AR12/100*AL14</f>
        <v>0</v>
      </c>
      <c r="AS14" s="169"/>
      <c r="AT14" s="184">
        <f>AT12/100*AL14</f>
        <v>1.77</v>
      </c>
      <c r="AU14" s="185">
        <f>AU12/100*AL14</f>
        <v>0.7400000000000001</v>
      </c>
      <c r="AV14" s="185">
        <f>AV12/100*AL14</f>
        <v>0.57999999999999996</v>
      </c>
      <c r="AW14" s="185">
        <f>AW12/100*AL14</f>
        <v>0.44999999999999996</v>
      </c>
      <c r="AX14" s="169"/>
      <c r="AY14" s="187">
        <f>AY12/100*AL14</f>
        <v>1.1800000000000002</v>
      </c>
      <c r="AZ14" s="111"/>
      <c r="BA14" s="197"/>
      <c r="BB14" s="111"/>
    </row>
    <row r="15" spans="1:54" ht="5.0999999999999996" customHeight="1">
      <c r="A15" s="111"/>
      <c r="B15" s="190"/>
      <c r="C15" s="176"/>
      <c r="D15" s="176"/>
      <c r="E15" s="176"/>
      <c r="F15" s="176"/>
      <c r="G15" s="176"/>
      <c r="H15" s="176"/>
      <c r="I15" s="176"/>
      <c r="J15" s="111"/>
      <c r="K15" s="190"/>
      <c r="L15" s="111"/>
      <c r="M15" s="192"/>
      <c r="N15" s="176"/>
      <c r="O15" s="176"/>
      <c r="P15" s="176"/>
      <c r="Q15" s="176"/>
      <c r="R15" s="176"/>
      <c r="S15" s="176"/>
      <c r="T15" s="176"/>
      <c r="U15" s="111"/>
      <c r="V15" s="192"/>
      <c r="W15" s="111"/>
      <c r="X15" s="195"/>
      <c r="Y15" s="176"/>
      <c r="Z15" s="176"/>
      <c r="AA15" s="176"/>
      <c r="AB15" s="176"/>
      <c r="AC15" s="176"/>
      <c r="AD15" s="176"/>
      <c r="AE15" s="176"/>
      <c r="AF15" s="111"/>
      <c r="AG15" s="195"/>
      <c r="AH15" s="111"/>
      <c r="AI15" s="110"/>
      <c r="AJ15" s="111"/>
      <c r="AK15" s="197"/>
      <c r="AL15" s="170"/>
      <c r="AM15" s="160"/>
      <c r="AN15" s="160"/>
      <c r="AO15" s="160"/>
      <c r="AP15" s="160"/>
      <c r="AQ15" s="160"/>
      <c r="AR15" s="160"/>
      <c r="AS15" s="160"/>
      <c r="AT15" s="160"/>
      <c r="AU15" s="158"/>
      <c r="AV15" s="174"/>
      <c r="AW15" s="175"/>
      <c r="AX15" s="160"/>
      <c r="AY15" s="175"/>
      <c r="AZ15" s="175"/>
      <c r="BA15" s="197"/>
      <c r="BB15" s="111"/>
    </row>
    <row r="16" spans="1:54" s="102" customFormat="1" ht="15" customHeight="1">
      <c r="A16" s="111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11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11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11"/>
      <c r="AI16" s="110"/>
      <c r="AJ16" s="111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11"/>
    </row>
    <row r="17" spans="1:54" ht="12.95" customHeight="1">
      <c r="A17" s="111"/>
      <c r="B17" s="190"/>
      <c r="C17" s="176" t="s">
        <v>27</v>
      </c>
      <c r="D17" s="165"/>
      <c r="E17" s="165"/>
      <c r="F17" s="165"/>
      <c r="G17" s="165"/>
      <c r="H17" s="165"/>
      <c r="I17" s="165"/>
      <c r="J17" s="165"/>
      <c r="K17" s="190"/>
      <c r="L17" s="165"/>
      <c r="M17" s="193"/>
      <c r="N17" s="176" t="s">
        <v>77</v>
      </c>
      <c r="O17" s="165"/>
      <c r="P17" s="165"/>
      <c r="Q17" s="165"/>
      <c r="R17" s="165"/>
      <c r="S17" s="165"/>
      <c r="T17" s="165"/>
      <c r="U17" s="165"/>
      <c r="V17" s="193"/>
      <c r="W17" s="165"/>
      <c r="X17" s="196"/>
      <c r="Y17" s="176" t="s">
        <v>70</v>
      </c>
      <c r="Z17" s="165"/>
      <c r="AA17" s="165"/>
      <c r="AB17" s="165"/>
      <c r="AC17" s="165"/>
      <c r="AD17" s="165"/>
      <c r="AE17" s="165"/>
      <c r="AF17" s="165"/>
      <c r="AG17" s="196"/>
      <c r="AH17" s="165"/>
      <c r="AI17" s="102"/>
      <c r="AJ17" s="165"/>
      <c r="AK17" s="198"/>
      <c r="AL17" s="176" t="s">
        <v>144</v>
      </c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11"/>
      <c r="AX17" s="165"/>
      <c r="AY17" s="111"/>
      <c r="AZ17" s="111"/>
      <c r="BA17" s="198"/>
      <c r="BB17" s="165"/>
    </row>
    <row r="18" spans="1:54">
      <c r="A18" s="111"/>
      <c r="B18" s="190"/>
      <c r="C18" s="146"/>
      <c r="D18" s="166" t="s">
        <v>1</v>
      </c>
      <c r="E18" s="167" t="s">
        <v>22</v>
      </c>
      <c r="F18" s="168" t="s">
        <v>56</v>
      </c>
      <c r="G18" s="169" t="s">
        <v>57</v>
      </c>
      <c r="H18" s="169" t="s">
        <v>30</v>
      </c>
      <c r="I18" s="169" t="s">
        <v>31</v>
      </c>
      <c r="J18" s="111"/>
      <c r="K18" s="190"/>
      <c r="L18" s="111"/>
      <c r="M18" s="192"/>
      <c r="N18" s="146"/>
      <c r="O18" s="166" t="s">
        <v>1</v>
      </c>
      <c r="P18" s="167" t="s">
        <v>22</v>
      </c>
      <c r="Q18" s="168" t="s">
        <v>56</v>
      </c>
      <c r="R18" s="169" t="s">
        <v>57</v>
      </c>
      <c r="S18" s="169" t="s">
        <v>30</v>
      </c>
      <c r="T18" s="169" t="s">
        <v>31</v>
      </c>
      <c r="U18" s="111"/>
      <c r="V18" s="192"/>
      <c r="W18" s="111"/>
      <c r="X18" s="195"/>
      <c r="Y18" s="146"/>
      <c r="Z18" s="166" t="s">
        <v>1</v>
      </c>
      <c r="AA18" s="167" t="s">
        <v>22</v>
      </c>
      <c r="AB18" s="168" t="s">
        <v>56</v>
      </c>
      <c r="AC18" s="169" t="s">
        <v>57</v>
      </c>
      <c r="AD18" s="169" t="s">
        <v>30</v>
      </c>
      <c r="AE18" s="169" t="s">
        <v>31</v>
      </c>
      <c r="AF18" s="111"/>
      <c r="AG18" s="195"/>
      <c r="AH18" s="111"/>
      <c r="AI18" s="179"/>
      <c r="AJ18" s="111"/>
      <c r="AK18" s="197"/>
      <c r="AL18" s="146"/>
      <c r="AM18" s="166" t="s">
        <v>1</v>
      </c>
      <c r="AN18" s="167" t="s">
        <v>22</v>
      </c>
      <c r="AO18" s="168" t="s">
        <v>56</v>
      </c>
      <c r="AP18" s="169" t="s">
        <v>57</v>
      </c>
      <c r="AQ18" s="169" t="s">
        <v>30</v>
      </c>
      <c r="AR18" s="169" t="s">
        <v>31</v>
      </c>
      <c r="AS18" s="169"/>
      <c r="AT18" s="182" t="s">
        <v>59</v>
      </c>
      <c r="AU18" s="183" t="s">
        <v>61</v>
      </c>
      <c r="AV18" s="183" t="s">
        <v>62</v>
      </c>
      <c r="AW18" s="183" t="s">
        <v>63</v>
      </c>
      <c r="AX18" s="169"/>
      <c r="AY18" s="186" t="s">
        <v>60</v>
      </c>
      <c r="AZ18" s="111"/>
      <c r="BA18" s="197"/>
      <c r="BB18" s="111"/>
    </row>
    <row r="19" spans="1:54">
      <c r="A19" s="111"/>
      <c r="B19" s="190"/>
      <c r="C19" s="159" t="s">
        <v>3</v>
      </c>
      <c r="D19" s="173">
        <v>14.9</v>
      </c>
      <c r="E19" s="172">
        <v>67</v>
      </c>
      <c r="F19" s="171">
        <v>7</v>
      </c>
      <c r="G19" s="171">
        <v>0</v>
      </c>
      <c r="H19" s="171">
        <v>0</v>
      </c>
      <c r="I19" s="171">
        <v>0</v>
      </c>
      <c r="J19" s="111"/>
      <c r="K19" s="190"/>
      <c r="L19" s="111"/>
      <c r="M19" s="192"/>
      <c r="N19" s="159" t="s">
        <v>3</v>
      </c>
      <c r="O19" s="173">
        <v>21.7</v>
      </c>
      <c r="P19" s="172">
        <v>0</v>
      </c>
      <c r="Q19" s="171">
        <v>4.5</v>
      </c>
      <c r="R19" s="171">
        <v>2</v>
      </c>
      <c r="S19" s="171">
        <v>1.9</v>
      </c>
      <c r="T19" s="171">
        <v>0.2</v>
      </c>
      <c r="U19" s="111"/>
      <c r="V19" s="192"/>
      <c r="W19" s="111"/>
      <c r="X19" s="195"/>
      <c r="Y19" s="159" t="s">
        <v>3</v>
      </c>
      <c r="Z19" s="173">
        <v>14.5</v>
      </c>
      <c r="AA19" s="172">
        <v>15.1</v>
      </c>
      <c r="AB19" s="171">
        <v>63.5</v>
      </c>
      <c r="AC19" s="171">
        <v>15.3</v>
      </c>
      <c r="AD19" s="171">
        <v>27.4</v>
      </c>
      <c r="AE19" s="171">
        <v>21</v>
      </c>
      <c r="AF19" s="111"/>
      <c r="AG19" s="195"/>
      <c r="AH19" s="111"/>
      <c r="AI19" s="103"/>
      <c r="AJ19" s="111"/>
      <c r="AK19" s="197"/>
      <c r="AL19" s="159" t="s">
        <v>3</v>
      </c>
      <c r="AM19" s="173">
        <v>88</v>
      </c>
      <c r="AN19" s="172">
        <v>2</v>
      </c>
      <c r="AO19" s="171">
        <v>0.8</v>
      </c>
      <c r="AP19" s="171">
        <v>0.3</v>
      </c>
      <c r="AQ19" s="171">
        <v>0.3</v>
      </c>
      <c r="AR19" s="171">
        <v>0.2</v>
      </c>
      <c r="AS19" s="165"/>
      <c r="AT19" s="188">
        <v>22.9</v>
      </c>
      <c r="AU19" s="188">
        <v>10.7</v>
      </c>
      <c r="AV19" s="188">
        <v>6.8</v>
      </c>
      <c r="AW19" s="188">
        <v>5.4</v>
      </c>
      <c r="AX19" s="165"/>
      <c r="AY19" s="189">
        <v>17.5</v>
      </c>
      <c r="AZ19" s="111"/>
      <c r="BA19" s="197"/>
      <c r="BB19" s="111"/>
    </row>
    <row r="20" spans="1:54" ht="5.0999999999999996" customHeight="1">
      <c r="A20" s="111"/>
      <c r="B20" s="190"/>
      <c r="C20" s="111"/>
      <c r="D20" s="162"/>
      <c r="E20" s="163"/>
      <c r="F20" s="164"/>
      <c r="G20" s="159"/>
      <c r="H20" s="164"/>
      <c r="I20" s="164"/>
      <c r="J20" s="111"/>
      <c r="K20" s="190"/>
      <c r="L20" s="111"/>
      <c r="M20" s="192"/>
      <c r="N20" s="111"/>
      <c r="O20" s="162"/>
      <c r="P20" s="163"/>
      <c r="Q20" s="164"/>
      <c r="R20" s="159"/>
      <c r="S20" s="164"/>
      <c r="T20" s="164"/>
      <c r="U20" s="111"/>
      <c r="V20" s="192"/>
      <c r="W20" s="111"/>
      <c r="X20" s="195"/>
      <c r="Y20" s="111"/>
      <c r="Z20" s="162"/>
      <c r="AA20" s="163"/>
      <c r="AB20" s="164"/>
      <c r="AC20" s="159"/>
      <c r="AD20" s="164"/>
      <c r="AE20" s="164"/>
      <c r="AF20" s="111"/>
      <c r="AG20" s="195"/>
      <c r="AH20" s="111"/>
      <c r="AI20" s="104"/>
      <c r="AJ20" s="111"/>
      <c r="AK20" s="197"/>
      <c r="AL20" s="111"/>
      <c r="AM20" s="162"/>
      <c r="AN20" s="162"/>
      <c r="AO20" s="162"/>
      <c r="AP20" s="162"/>
      <c r="AQ20" s="162"/>
      <c r="AR20" s="162"/>
      <c r="AS20" s="165"/>
      <c r="AT20" s="162"/>
      <c r="AU20" s="163"/>
      <c r="AV20" s="164"/>
      <c r="AW20" s="159"/>
      <c r="AX20" s="165"/>
      <c r="AY20" s="164"/>
      <c r="AZ20" s="111"/>
      <c r="BA20" s="197"/>
      <c r="BB20" s="111"/>
    </row>
    <row r="21" spans="1:54">
      <c r="A21" s="111"/>
      <c r="B21" s="190"/>
      <c r="C21" s="406">
        <v>10</v>
      </c>
      <c r="D21" s="155">
        <f>D19/100*C21</f>
        <v>1.49</v>
      </c>
      <c r="E21" s="156">
        <f>E19/100*C21</f>
        <v>6.7</v>
      </c>
      <c r="F21" s="157">
        <f>F19/100*C21</f>
        <v>0.70000000000000007</v>
      </c>
      <c r="G21" s="161">
        <f>G19/100*C21</f>
        <v>0</v>
      </c>
      <c r="H21" s="161">
        <f>H19/100*C21</f>
        <v>0</v>
      </c>
      <c r="I21" s="161">
        <f>I19/100*C21</f>
        <v>0</v>
      </c>
      <c r="J21" s="111"/>
      <c r="K21" s="190"/>
      <c r="L21" s="111"/>
      <c r="M21" s="192"/>
      <c r="N21" s="406">
        <v>10</v>
      </c>
      <c r="O21" s="155">
        <f>O19/100*N21</f>
        <v>2.17</v>
      </c>
      <c r="P21" s="156">
        <f>P19/100*N21</f>
        <v>0</v>
      </c>
      <c r="Q21" s="157">
        <f>Q19/100*N21</f>
        <v>0.44999999999999996</v>
      </c>
      <c r="R21" s="161">
        <f>R19/100*N21</f>
        <v>0.2</v>
      </c>
      <c r="S21" s="161">
        <f>S19/100*N21</f>
        <v>0.19</v>
      </c>
      <c r="T21" s="161">
        <f>T19/100*N21</f>
        <v>0.02</v>
      </c>
      <c r="U21" s="111"/>
      <c r="V21" s="192"/>
      <c r="W21" s="111"/>
      <c r="X21" s="195"/>
      <c r="Y21" s="406">
        <v>10</v>
      </c>
      <c r="Z21" s="155">
        <f>Z19/100*Y21</f>
        <v>1.45</v>
      </c>
      <c r="AA21" s="156">
        <f>AA19/100*Y21</f>
        <v>1.51</v>
      </c>
      <c r="AB21" s="157">
        <f>AB19/100*Y21</f>
        <v>6.35</v>
      </c>
      <c r="AC21" s="161">
        <f>AC19/100*Y21</f>
        <v>1.53</v>
      </c>
      <c r="AD21" s="161">
        <f>AD19/100*Y21</f>
        <v>2.7399999999999998</v>
      </c>
      <c r="AE21" s="161">
        <f>AE19/100*Y21</f>
        <v>2.1</v>
      </c>
      <c r="AF21" s="111"/>
      <c r="AG21" s="195"/>
      <c r="AH21" s="111"/>
      <c r="AI21" s="105"/>
      <c r="AJ21" s="111"/>
      <c r="AK21" s="197"/>
      <c r="AL21" s="406">
        <v>10</v>
      </c>
      <c r="AM21" s="155">
        <f>AM19/100*AL21</f>
        <v>8.8000000000000007</v>
      </c>
      <c r="AN21" s="156">
        <f>AN19/100*AL21</f>
        <v>0.2</v>
      </c>
      <c r="AO21" s="157">
        <f>AO19/100*AL21</f>
        <v>0.08</v>
      </c>
      <c r="AP21" s="161">
        <f>AP19/100*AL21</f>
        <v>0.03</v>
      </c>
      <c r="AQ21" s="161">
        <f>AQ19/100*AL21</f>
        <v>0.03</v>
      </c>
      <c r="AR21" s="161">
        <f>AR19/100*AL21</f>
        <v>0.02</v>
      </c>
      <c r="AS21" s="169"/>
      <c r="AT21" s="184">
        <f>AT19/100*AL21</f>
        <v>2.29</v>
      </c>
      <c r="AU21" s="185">
        <f>AU19/100*AL21</f>
        <v>1.07</v>
      </c>
      <c r="AV21" s="185">
        <f>AV19/100*AL21</f>
        <v>0.68</v>
      </c>
      <c r="AW21" s="185">
        <f>AW19/100*AL21</f>
        <v>0.54</v>
      </c>
      <c r="AX21" s="169"/>
      <c r="AY21" s="187">
        <f>AY19/100*AL21</f>
        <v>1.75</v>
      </c>
      <c r="AZ21" s="111"/>
      <c r="BA21" s="197"/>
      <c r="BB21" s="111"/>
    </row>
    <row r="22" spans="1:54" ht="5.0999999999999996" customHeight="1">
      <c r="A22" s="111"/>
      <c r="B22" s="190"/>
      <c r="C22" s="177"/>
      <c r="D22" s="178"/>
      <c r="E22" s="178"/>
      <c r="F22" s="178"/>
      <c r="G22" s="178"/>
      <c r="H22" s="178"/>
      <c r="I22" s="178"/>
      <c r="J22" s="111"/>
      <c r="K22" s="190"/>
      <c r="L22" s="111"/>
      <c r="M22" s="192"/>
      <c r="N22" s="177"/>
      <c r="O22" s="178"/>
      <c r="P22" s="178"/>
      <c r="Q22" s="178"/>
      <c r="R22" s="178"/>
      <c r="S22" s="178"/>
      <c r="T22" s="178"/>
      <c r="U22" s="111"/>
      <c r="V22" s="192"/>
      <c r="W22" s="111"/>
      <c r="X22" s="195"/>
      <c r="Y22" s="177"/>
      <c r="Z22" s="178"/>
      <c r="AA22" s="178"/>
      <c r="AB22" s="178"/>
      <c r="AC22" s="178"/>
      <c r="AD22" s="178"/>
      <c r="AE22" s="178"/>
      <c r="AF22" s="111"/>
      <c r="AG22" s="195"/>
      <c r="AH22" s="111"/>
      <c r="AI22" s="106"/>
      <c r="AJ22" s="111"/>
      <c r="AK22" s="197"/>
      <c r="AL22" s="170"/>
      <c r="AM22" s="160"/>
      <c r="AN22" s="160"/>
      <c r="AO22" s="160"/>
      <c r="AP22" s="160"/>
      <c r="AQ22" s="160"/>
      <c r="AR22" s="160"/>
      <c r="AS22" s="160"/>
      <c r="AT22" s="160"/>
      <c r="AU22" s="158"/>
      <c r="AV22" s="174"/>
      <c r="AW22" s="175"/>
      <c r="AX22" s="160"/>
      <c r="AY22" s="175"/>
      <c r="AZ22" s="175"/>
      <c r="BA22" s="197"/>
      <c r="BB22" s="111"/>
    </row>
    <row r="23" spans="1:54" s="102" customFormat="1" ht="15" customHeight="1">
      <c r="A23" s="111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11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11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11"/>
      <c r="AI23" s="106"/>
      <c r="AJ23" s="111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11"/>
    </row>
    <row r="24" spans="1:54">
      <c r="A24" s="111"/>
      <c r="B24" s="190"/>
      <c r="C24" s="176" t="s">
        <v>78</v>
      </c>
      <c r="D24" s="165"/>
      <c r="E24" s="165"/>
      <c r="F24" s="165"/>
      <c r="G24" s="165"/>
      <c r="H24" s="165"/>
      <c r="I24" s="165"/>
      <c r="J24" s="165"/>
      <c r="K24" s="190"/>
      <c r="L24" s="165"/>
      <c r="M24" s="193"/>
      <c r="N24" s="176" t="s">
        <v>76</v>
      </c>
      <c r="O24" s="165"/>
      <c r="P24" s="165"/>
      <c r="Q24" s="165"/>
      <c r="R24" s="165"/>
      <c r="S24" s="165"/>
      <c r="T24" s="165"/>
      <c r="U24" s="165"/>
      <c r="V24" s="193"/>
      <c r="W24" s="165"/>
      <c r="X24" s="196"/>
      <c r="Y24" s="176" t="s">
        <v>131</v>
      </c>
      <c r="Z24" s="165"/>
      <c r="AA24" s="165"/>
      <c r="AB24" s="165"/>
      <c r="AC24" s="165"/>
      <c r="AD24" s="165"/>
      <c r="AE24" s="165"/>
      <c r="AF24" s="165"/>
      <c r="AG24" s="196"/>
      <c r="AH24" s="165"/>
      <c r="AI24" s="107"/>
      <c r="AJ24" s="165"/>
      <c r="AK24" s="198"/>
      <c r="AL24" s="176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11"/>
      <c r="AX24" s="165"/>
      <c r="AY24" s="111"/>
      <c r="AZ24" s="111"/>
      <c r="BA24" s="198"/>
      <c r="BB24" s="165"/>
    </row>
    <row r="25" spans="1:54">
      <c r="A25" s="111"/>
      <c r="B25" s="190"/>
      <c r="C25" s="146"/>
      <c r="D25" s="166" t="s">
        <v>1</v>
      </c>
      <c r="E25" s="167" t="s">
        <v>22</v>
      </c>
      <c r="F25" s="168" t="s">
        <v>56</v>
      </c>
      <c r="G25" s="169" t="s">
        <v>57</v>
      </c>
      <c r="H25" s="169" t="s">
        <v>30</v>
      </c>
      <c r="I25" s="169" t="s">
        <v>31</v>
      </c>
      <c r="J25" s="111"/>
      <c r="K25" s="190"/>
      <c r="L25" s="111"/>
      <c r="M25" s="192"/>
      <c r="N25" s="146"/>
      <c r="O25" s="166" t="s">
        <v>1</v>
      </c>
      <c r="P25" s="167" t="s">
        <v>22</v>
      </c>
      <c r="Q25" s="168" t="s">
        <v>56</v>
      </c>
      <c r="R25" s="169" t="s">
        <v>57</v>
      </c>
      <c r="S25" s="169" t="s">
        <v>30</v>
      </c>
      <c r="T25" s="169" t="s">
        <v>31</v>
      </c>
      <c r="U25" s="111"/>
      <c r="V25" s="192"/>
      <c r="W25" s="111"/>
      <c r="X25" s="195"/>
      <c r="Y25" s="146"/>
      <c r="Z25" s="166" t="s">
        <v>1</v>
      </c>
      <c r="AA25" s="167" t="s">
        <v>22</v>
      </c>
      <c r="AB25" s="168" t="s">
        <v>56</v>
      </c>
      <c r="AC25" s="169" t="s">
        <v>57</v>
      </c>
      <c r="AD25" s="169" t="s">
        <v>30</v>
      </c>
      <c r="AE25" s="169" t="s">
        <v>31</v>
      </c>
      <c r="AF25" s="111"/>
      <c r="AG25" s="195"/>
      <c r="AH25" s="111"/>
      <c r="AI25" s="108"/>
      <c r="AJ25" s="111"/>
      <c r="AK25" s="197"/>
      <c r="AL25" s="146"/>
      <c r="AM25" s="166" t="s">
        <v>1</v>
      </c>
      <c r="AN25" s="167" t="s">
        <v>22</v>
      </c>
      <c r="AO25" s="168" t="s">
        <v>56</v>
      </c>
      <c r="AP25" s="169" t="s">
        <v>57</v>
      </c>
      <c r="AQ25" s="169" t="s">
        <v>30</v>
      </c>
      <c r="AR25" s="169" t="s">
        <v>31</v>
      </c>
      <c r="AS25" s="169"/>
      <c r="AT25" s="182" t="s">
        <v>59</v>
      </c>
      <c r="AU25" s="183" t="s">
        <v>61</v>
      </c>
      <c r="AV25" s="183" t="s">
        <v>62</v>
      </c>
      <c r="AW25" s="183" t="s">
        <v>63</v>
      </c>
      <c r="AX25" s="169"/>
      <c r="AY25" s="186" t="s">
        <v>60</v>
      </c>
      <c r="AZ25" s="111"/>
      <c r="BA25" s="197"/>
      <c r="BB25" s="111"/>
    </row>
    <row r="26" spans="1:54">
      <c r="A26" s="111"/>
      <c r="B26" s="190"/>
      <c r="C26" s="159" t="s">
        <v>3</v>
      </c>
      <c r="D26" s="173">
        <v>13.9</v>
      </c>
      <c r="E26" s="172">
        <v>66.599999999999994</v>
      </c>
      <c r="F26" s="171">
        <v>8.5</v>
      </c>
      <c r="G26" s="171">
        <v>0</v>
      </c>
      <c r="H26" s="171">
        <v>0</v>
      </c>
      <c r="I26" s="171">
        <v>0</v>
      </c>
      <c r="J26" s="111"/>
      <c r="K26" s="190"/>
      <c r="L26" s="111"/>
      <c r="M26" s="192"/>
      <c r="N26" s="159" t="s">
        <v>3</v>
      </c>
      <c r="O26" s="173">
        <v>24</v>
      </c>
      <c r="P26" s="172">
        <v>0</v>
      </c>
      <c r="Q26" s="171">
        <v>6</v>
      </c>
      <c r="R26" s="171">
        <v>2.7</v>
      </c>
      <c r="S26" s="171">
        <v>2.6</v>
      </c>
      <c r="T26" s="171">
        <v>0.1</v>
      </c>
      <c r="U26" s="111"/>
      <c r="V26" s="192"/>
      <c r="W26" s="111"/>
      <c r="X26" s="195"/>
      <c r="Y26" s="159" t="s">
        <v>3</v>
      </c>
      <c r="Z26" s="173">
        <v>27.2</v>
      </c>
      <c r="AA26" s="172">
        <v>20.3</v>
      </c>
      <c r="AB26" s="171">
        <v>43.9</v>
      </c>
      <c r="AC26" s="171">
        <v>8.6999999999999993</v>
      </c>
      <c r="AD26" s="171">
        <v>17.2</v>
      </c>
      <c r="AE26" s="171">
        <v>16.2</v>
      </c>
      <c r="AF26" s="111"/>
      <c r="AG26" s="195"/>
      <c r="AH26" s="111"/>
      <c r="AI26" s="109"/>
      <c r="AJ26" s="111"/>
      <c r="AK26" s="197"/>
      <c r="AL26" s="159" t="s">
        <v>3</v>
      </c>
      <c r="AM26" s="173">
        <v>0</v>
      </c>
      <c r="AN26" s="172">
        <v>0</v>
      </c>
      <c r="AO26" s="171">
        <v>0</v>
      </c>
      <c r="AP26" s="171">
        <v>0</v>
      </c>
      <c r="AQ26" s="171">
        <v>0</v>
      </c>
      <c r="AR26" s="171">
        <v>0</v>
      </c>
      <c r="AS26" s="165"/>
      <c r="AT26" s="188">
        <v>0</v>
      </c>
      <c r="AU26" s="188">
        <v>0</v>
      </c>
      <c r="AV26" s="188">
        <v>0</v>
      </c>
      <c r="AW26" s="188">
        <v>0</v>
      </c>
      <c r="AX26" s="165"/>
      <c r="AY26" s="189">
        <v>0</v>
      </c>
      <c r="AZ26" s="111"/>
      <c r="BA26" s="197"/>
      <c r="BB26" s="111"/>
    </row>
    <row r="27" spans="1:54" ht="5.0999999999999996" customHeight="1">
      <c r="A27" s="111"/>
      <c r="B27" s="190"/>
      <c r="C27" s="111"/>
      <c r="D27" s="162"/>
      <c r="E27" s="163"/>
      <c r="F27" s="164"/>
      <c r="G27" s="159"/>
      <c r="H27" s="164"/>
      <c r="I27" s="164"/>
      <c r="J27" s="111"/>
      <c r="K27" s="190"/>
      <c r="L27" s="111"/>
      <c r="M27" s="192"/>
      <c r="N27" s="111"/>
      <c r="O27" s="162"/>
      <c r="P27" s="163"/>
      <c r="Q27" s="164"/>
      <c r="R27" s="159"/>
      <c r="S27" s="164"/>
      <c r="T27" s="164"/>
      <c r="U27" s="111"/>
      <c r="V27" s="192"/>
      <c r="W27" s="111"/>
      <c r="X27" s="195"/>
      <c r="Y27" s="111"/>
      <c r="Z27" s="162"/>
      <c r="AA27" s="163"/>
      <c r="AB27" s="164"/>
      <c r="AC27" s="159"/>
      <c r="AD27" s="164"/>
      <c r="AE27" s="164"/>
      <c r="AF27" s="111"/>
      <c r="AG27" s="195"/>
      <c r="AH27" s="111"/>
      <c r="AI27" s="109"/>
      <c r="AJ27" s="111"/>
      <c r="AK27" s="197"/>
      <c r="AL27" s="111"/>
      <c r="AM27" s="162"/>
      <c r="AN27" s="162"/>
      <c r="AO27" s="162"/>
      <c r="AP27" s="162"/>
      <c r="AQ27" s="162"/>
      <c r="AR27" s="162"/>
      <c r="AS27" s="165"/>
      <c r="AT27" s="162"/>
      <c r="AU27" s="163"/>
      <c r="AV27" s="164"/>
      <c r="AW27" s="159"/>
      <c r="AX27" s="165"/>
      <c r="AY27" s="164"/>
      <c r="AZ27" s="111"/>
      <c r="BA27" s="197"/>
      <c r="BB27" s="111"/>
    </row>
    <row r="28" spans="1:54">
      <c r="A28" s="111"/>
      <c r="B28" s="190"/>
      <c r="C28" s="406">
        <v>10</v>
      </c>
      <c r="D28" s="155">
        <f>D26/100*C28</f>
        <v>1.3900000000000001</v>
      </c>
      <c r="E28" s="156">
        <f>E26/100*C28</f>
        <v>6.6599999999999993</v>
      </c>
      <c r="F28" s="157">
        <f>F26/100*C28</f>
        <v>0.85000000000000009</v>
      </c>
      <c r="G28" s="161">
        <f>G26/100*C28</f>
        <v>0</v>
      </c>
      <c r="H28" s="161">
        <f>H26/100*C28</f>
        <v>0</v>
      </c>
      <c r="I28" s="161">
        <f>I26/100*C28</f>
        <v>0</v>
      </c>
      <c r="J28" s="111"/>
      <c r="K28" s="190"/>
      <c r="L28" s="111"/>
      <c r="M28" s="192"/>
      <c r="N28" s="406">
        <v>10</v>
      </c>
      <c r="O28" s="155">
        <f>O26/100*N28</f>
        <v>2.4</v>
      </c>
      <c r="P28" s="156">
        <f>P26/100*N28</f>
        <v>0</v>
      </c>
      <c r="Q28" s="157">
        <f>Q26/100*N28</f>
        <v>0.6</v>
      </c>
      <c r="R28" s="161">
        <f>R26/100*N28</f>
        <v>0.27</v>
      </c>
      <c r="S28" s="161">
        <f>S26/100*N28</f>
        <v>0.26</v>
      </c>
      <c r="T28" s="161">
        <f>T26/100*N28</f>
        <v>0.01</v>
      </c>
      <c r="U28" s="111"/>
      <c r="V28" s="192"/>
      <c r="W28" s="111"/>
      <c r="X28" s="195"/>
      <c r="Y28" s="406">
        <v>10</v>
      </c>
      <c r="Z28" s="155">
        <f>Z26/100*Y28</f>
        <v>2.72</v>
      </c>
      <c r="AA28" s="156">
        <f>AA26/100*Y28</f>
        <v>2.0300000000000002</v>
      </c>
      <c r="AB28" s="157">
        <f>AB26/100*Y28</f>
        <v>4.3899999999999997</v>
      </c>
      <c r="AC28" s="161">
        <f>AC26/100*Y28</f>
        <v>0.86999999999999988</v>
      </c>
      <c r="AD28" s="161">
        <f>AD26/100*Y28</f>
        <v>1.7199999999999998</v>
      </c>
      <c r="AE28" s="161">
        <f>AE26/100*Y28</f>
        <v>1.62</v>
      </c>
      <c r="AF28" s="111"/>
      <c r="AG28" s="195"/>
      <c r="AH28" s="111"/>
      <c r="AI28" s="109"/>
      <c r="AJ28" s="111"/>
      <c r="AK28" s="197"/>
      <c r="AL28" s="406">
        <v>10</v>
      </c>
      <c r="AM28" s="155">
        <f>AM26/100*AL28</f>
        <v>0</v>
      </c>
      <c r="AN28" s="156">
        <f>AN26/100*AL28</f>
        <v>0</v>
      </c>
      <c r="AO28" s="157">
        <f>AO26/100*AL28</f>
        <v>0</v>
      </c>
      <c r="AP28" s="161">
        <f>AP26/100*AL28</f>
        <v>0</v>
      </c>
      <c r="AQ28" s="161">
        <f>AQ26/100*AL28</f>
        <v>0</v>
      </c>
      <c r="AR28" s="161">
        <f>AR26/100*AL28</f>
        <v>0</v>
      </c>
      <c r="AS28" s="169"/>
      <c r="AT28" s="184">
        <f>AT26/100*AL28</f>
        <v>0</v>
      </c>
      <c r="AU28" s="185">
        <f>AU26/100*AL28</f>
        <v>0</v>
      </c>
      <c r="AV28" s="185">
        <f>AV26/100*AL28</f>
        <v>0</v>
      </c>
      <c r="AW28" s="185">
        <f>AW26/100*AL28</f>
        <v>0</v>
      </c>
      <c r="AX28" s="169"/>
      <c r="AY28" s="187">
        <f>AY26/100*AL28</f>
        <v>0</v>
      </c>
      <c r="AZ28" s="111"/>
      <c r="BA28" s="197"/>
      <c r="BB28" s="111"/>
    </row>
    <row r="29" spans="1:54" ht="5.0999999999999996" customHeight="1">
      <c r="A29" s="111"/>
      <c r="B29" s="190"/>
      <c r="C29" s="176"/>
      <c r="D29" s="176"/>
      <c r="E29" s="176"/>
      <c r="F29" s="176"/>
      <c r="G29" s="176"/>
      <c r="H29" s="176"/>
      <c r="I29" s="176"/>
      <c r="J29" s="111"/>
      <c r="K29" s="190"/>
      <c r="L29" s="111"/>
      <c r="M29" s="192"/>
      <c r="N29" s="176"/>
      <c r="O29" s="176"/>
      <c r="P29" s="176"/>
      <c r="Q29" s="176"/>
      <c r="R29" s="176"/>
      <c r="S29" s="176"/>
      <c r="T29" s="176"/>
      <c r="U29" s="111"/>
      <c r="V29" s="192"/>
      <c r="W29" s="111"/>
      <c r="X29" s="195"/>
      <c r="Y29" s="176"/>
      <c r="Z29" s="176"/>
      <c r="AA29" s="176"/>
      <c r="AB29" s="176"/>
      <c r="AC29" s="176"/>
      <c r="AD29" s="176"/>
      <c r="AE29" s="176"/>
      <c r="AF29" s="111"/>
      <c r="AG29" s="195"/>
      <c r="AH29" s="111"/>
      <c r="AI29" s="110"/>
      <c r="AJ29" s="111"/>
      <c r="AK29" s="197"/>
      <c r="AL29" s="170"/>
      <c r="AM29" s="160"/>
      <c r="AN29" s="160"/>
      <c r="AO29" s="160"/>
      <c r="AP29" s="160"/>
      <c r="AQ29" s="160"/>
      <c r="AR29" s="160"/>
      <c r="AS29" s="160"/>
      <c r="AT29" s="160"/>
      <c r="AU29" s="158"/>
      <c r="AV29" s="174"/>
      <c r="AW29" s="175"/>
      <c r="AX29" s="160"/>
      <c r="AY29" s="175"/>
      <c r="AZ29" s="175"/>
      <c r="BA29" s="197"/>
      <c r="BB29" s="111"/>
    </row>
    <row r="30" spans="1:54">
      <c r="A30" s="111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11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11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11"/>
      <c r="AI30" s="102"/>
      <c r="AJ30" s="111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11"/>
    </row>
    <row r="31" spans="1:54">
      <c r="A31" s="111"/>
      <c r="B31" s="190"/>
      <c r="C31" s="176" t="s">
        <v>75</v>
      </c>
      <c r="D31" s="165"/>
      <c r="E31" s="165"/>
      <c r="F31" s="165"/>
      <c r="G31" s="165"/>
      <c r="H31" s="165"/>
      <c r="I31" s="165"/>
      <c r="J31" s="165"/>
      <c r="K31" s="190"/>
      <c r="L31" s="165"/>
      <c r="M31" s="193"/>
      <c r="N31" s="176" t="s">
        <v>73</v>
      </c>
      <c r="O31" s="165"/>
      <c r="P31" s="165"/>
      <c r="Q31" s="165"/>
      <c r="R31" s="165"/>
      <c r="S31" s="165"/>
      <c r="T31" s="165"/>
      <c r="U31" s="165"/>
      <c r="V31" s="193"/>
      <c r="W31" s="165"/>
      <c r="X31" s="196"/>
      <c r="Y31" s="176"/>
      <c r="Z31" s="165"/>
      <c r="AA31" s="165"/>
      <c r="AB31" s="165"/>
      <c r="AC31" s="165"/>
      <c r="AD31" s="165"/>
      <c r="AE31" s="165"/>
      <c r="AF31" s="165"/>
      <c r="AG31" s="196"/>
      <c r="AH31" s="165"/>
      <c r="AI31" s="180"/>
      <c r="AJ31" s="165"/>
      <c r="AK31" s="198"/>
      <c r="AL31" s="176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11"/>
      <c r="AX31" s="165"/>
      <c r="AY31" s="111"/>
      <c r="AZ31" s="111"/>
      <c r="BA31" s="198"/>
      <c r="BB31" s="165"/>
    </row>
    <row r="32" spans="1:54">
      <c r="A32" s="111"/>
      <c r="B32" s="190"/>
      <c r="C32" s="146"/>
      <c r="D32" s="166" t="s">
        <v>1</v>
      </c>
      <c r="E32" s="167" t="s">
        <v>22</v>
      </c>
      <c r="F32" s="168" t="s">
        <v>56</v>
      </c>
      <c r="G32" s="169" t="s">
        <v>57</v>
      </c>
      <c r="H32" s="169" t="s">
        <v>30</v>
      </c>
      <c r="I32" s="169" t="s">
        <v>31</v>
      </c>
      <c r="J32" s="111"/>
      <c r="K32" s="190"/>
      <c r="L32" s="111"/>
      <c r="M32" s="192"/>
      <c r="N32" s="146"/>
      <c r="O32" s="166" t="s">
        <v>1</v>
      </c>
      <c r="P32" s="167" t="s">
        <v>22</v>
      </c>
      <c r="Q32" s="168" t="s">
        <v>56</v>
      </c>
      <c r="R32" s="169" t="s">
        <v>57</v>
      </c>
      <c r="S32" s="169" t="s">
        <v>30</v>
      </c>
      <c r="T32" s="169" t="s">
        <v>31</v>
      </c>
      <c r="U32" s="111"/>
      <c r="V32" s="192"/>
      <c r="W32" s="111"/>
      <c r="X32" s="195"/>
      <c r="Y32" s="146"/>
      <c r="Z32" s="166" t="s">
        <v>1</v>
      </c>
      <c r="AA32" s="167" t="s">
        <v>22</v>
      </c>
      <c r="AB32" s="168" t="s">
        <v>56</v>
      </c>
      <c r="AC32" s="169" t="s">
        <v>57</v>
      </c>
      <c r="AD32" s="169" t="s">
        <v>30</v>
      </c>
      <c r="AE32" s="169" t="s">
        <v>31</v>
      </c>
      <c r="AF32" s="111"/>
      <c r="AG32" s="195"/>
      <c r="AH32" s="111"/>
      <c r="AI32" s="103"/>
      <c r="AJ32" s="111"/>
      <c r="AK32" s="197"/>
      <c r="AL32" s="146"/>
      <c r="AM32" s="166" t="s">
        <v>1</v>
      </c>
      <c r="AN32" s="167" t="s">
        <v>22</v>
      </c>
      <c r="AO32" s="168" t="s">
        <v>56</v>
      </c>
      <c r="AP32" s="169" t="s">
        <v>57</v>
      </c>
      <c r="AQ32" s="169" t="s">
        <v>30</v>
      </c>
      <c r="AR32" s="169" t="s">
        <v>31</v>
      </c>
      <c r="AS32" s="169"/>
      <c r="AT32" s="182" t="s">
        <v>59</v>
      </c>
      <c r="AU32" s="183" t="s">
        <v>61</v>
      </c>
      <c r="AV32" s="183" t="s">
        <v>62</v>
      </c>
      <c r="AW32" s="183" t="s">
        <v>63</v>
      </c>
      <c r="AX32" s="169"/>
      <c r="AY32" s="186" t="s">
        <v>60</v>
      </c>
      <c r="AZ32" s="111"/>
      <c r="BA32" s="197"/>
      <c r="BB32" s="111"/>
    </row>
    <row r="33" spans="1:55">
      <c r="A33" s="111"/>
      <c r="B33" s="190"/>
      <c r="C33" s="159" t="s">
        <v>3</v>
      </c>
      <c r="D33" s="173">
        <v>5.5</v>
      </c>
      <c r="E33" s="172">
        <v>4</v>
      </c>
      <c r="F33" s="171">
        <v>0</v>
      </c>
      <c r="G33" s="171">
        <v>0</v>
      </c>
      <c r="H33" s="171">
        <v>0</v>
      </c>
      <c r="I33" s="171">
        <v>0</v>
      </c>
      <c r="J33" s="111"/>
      <c r="K33" s="190"/>
      <c r="L33" s="111"/>
      <c r="M33" s="192"/>
      <c r="N33" s="159" t="s">
        <v>3</v>
      </c>
      <c r="O33" s="173">
        <v>13</v>
      </c>
      <c r="P33" s="172">
        <v>1.6</v>
      </c>
      <c r="Q33" s="171">
        <v>8.9</v>
      </c>
      <c r="R33" s="171">
        <v>2.6</v>
      </c>
      <c r="S33" s="171">
        <v>3.6</v>
      </c>
      <c r="T33" s="171">
        <v>1.2</v>
      </c>
      <c r="U33" s="111"/>
      <c r="V33" s="192"/>
      <c r="W33" s="111"/>
      <c r="X33" s="195"/>
      <c r="Y33" s="159" t="s">
        <v>3</v>
      </c>
      <c r="Z33" s="173"/>
      <c r="AA33" s="172"/>
      <c r="AB33" s="171"/>
      <c r="AC33" s="171"/>
      <c r="AD33" s="171"/>
      <c r="AE33" s="171"/>
      <c r="AF33" s="111"/>
      <c r="AG33" s="195"/>
      <c r="AH33" s="111"/>
      <c r="AI33" s="104"/>
      <c r="AJ33" s="111"/>
      <c r="AK33" s="197"/>
      <c r="AL33" s="159" t="s">
        <v>3</v>
      </c>
      <c r="AM33" s="173">
        <v>0</v>
      </c>
      <c r="AN33" s="172">
        <v>0</v>
      </c>
      <c r="AO33" s="171">
        <v>0</v>
      </c>
      <c r="AP33" s="171">
        <v>0</v>
      </c>
      <c r="AQ33" s="171">
        <v>0</v>
      </c>
      <c r="AR33" s="171">
        <v>0</v>
      </c>
      <c r="AS33" s="165"/>
      <c r="AT33" s="188">
        <v>0</v>
      </c>
      <c r="AU33" s="188">
        <v>0</v>
      </c>
      <c r="AV33" s="188">
        <v>0</v>
      </c>
      <c r="AW33" s="188">
        <v>0</v>
      </c>
      <c r="AX33" s="165"/>
      <c r="AY33" s="189">
        <v>0</v>
      </c>
      <c r="AZ33" s="111"/>
      <c r="BA33" s="197"/>
      <c r="BB33" s="111"/>
    </row>
    <row r="34" spans="1:55" ht="5.0999999999999996" customHeight="1">
      <c r="A34" s="111"/>
      <c r="B34" s="190"/>
      <c r="C34" s="111"/>
      <c r="D34" s="162"/>
      <c r="E34" s="163"/>
      <c r="F34" s="164"/>
      <c r="G34" s="159"/>
      <c r="H34" s="164"/>
      <c r="I34" s="164"/>
      <c r="J34" s="111"/>
      <c r="K34" s="190"/>
      <c r="L34" s="111"/>
      <c r="M34" s="192"/>
      <c r="N34" s="111"/>
      <c r="O34" s="162"/>
      <c r="P34" s="163"/>
      <c r="Q34" s="164"/>
      <c r="R34" s="159"/>
      <c r="S34" s="164"/>
      <c r="T34" s="164"/>
      <c r="U34" s="111"/>
      <c r="V34" s="192"/>
      <c r="W34" s="111"/>
      <c r="X34" s="195"/>
      <c r="Y34" s="111"/>
      <c r="Z34" s="162"/>
      <c r="AA34" s="163"/>
      <c r="AB34" s="164"/>
      <c r="AC34" s="159"/>
      <c r="AD34" s="164"/>
      <c r="AE34" s="164"/>
      <c r="AF34" s="111"/>
      <c r="AG34" s="195"/>
      <c r="AH34" s="111"/>
      <c r="AI34" s="104"/>
      <c r="AJ34" s="111"/>
      <c r="AK34" s="197"/>
      <c r="AL34" s="111"/>
      <c r="AM34" s="162"/>
      <c r="AN34" s="162"/>
      <c r="AO34" s="162"/>
      <c r="AP34" s="162"/>
      <c r="AQ34" s="162"/>
      <c r="AR34" s="162"/>
      <c r="AS34" s="165"/>
      <c r="AT34" s="162"/>
      <c r="AU34" s="163"/>
      <c r="AV34" s="164"/>
      <c r="AW34" s="159"/>
      <c r="AX34" s="165"/>
      <c r="AY34" s="164"/>
      <c r="AZ34" s="111"/>
      <c r="BA34" s="197"/>
      <c r="BB34" s="111"/>
    </row>
    <row r="35" spans="1:55">
      <c r="A35" s="111"/>
      <c r="B35" s="190"/>
      <c r="C35" s="406">
        <v>10</v>
      </c>
      <c r="D35" s="155">
        <f>D33/100*C35</f>
        <v>0.55000000000000004</v>
      </c>
      <c r="E35" s="156">
        <f>E33/100*C35</f>
        <v>0.4</v>
      </c>
      <c r="F35" s="157">
        <f>F33/100*C35</f>
        <v>0</v>
      </c>
      <c r="G35" s="161">
        <f>G33/100*C35</f>
        <v>0</v>
      </c>
      <c r="H35" s="161">
        <f>H33/100*C35</f>
        <v>0</v>
      </c>
      <c r="I35" s="161">
        <f>I33/100*C35</f>
        <v>0</v>
      </c>
      <c r="J35" s="111"/>
      <c r="K35" s="190"/>
      <c r="L35" s="111"/>
      <c r="M35" s="192"/>
      <c r="N35" s="406">
        <v>10</v>
      </c>
      <c r="O35" s="155">
        <f>O33/100*N35</f>
        <v>1.3</v>
      </c>
      <c r="P35" s="156">
        <f>P33/100*N35</f>
        <v>0.16</v>
      </c>
      <c r="Q35" s="157">
        <f>Q33/100*N35</f>
        <v>0.89000000000000012</v>
      </c>
      <c r="R35" s="161">
        <f>R33/100*N35</f>
        <v>0.26</v>
      </c>
      <c r="S35" s="161">
        <f>S33/100*N35</f>
        <v>0.36000000000000004</v>
      </c>
      <c r="T35" s="161">
        <f>T33/100*N35</f>
        <v>0.12</v>
      </c>
      <c r="U35" s="111"/>
      <c r="V35" s="192"/>
      <c r="W35" s="111"/>
      <c r="X35" s="195"/>
      <c r="Y35" s="406">
        <v>10</v>
      </c>
      <c r="Z35" s="155">
        <f>Z33/100*Y35</f>
        <v>0</v>
      </c>
      <c r="AA35" s="156">
        <f>AA33/100*Y35</f>
        <v>0</v>
      </c>
      <c r="AB35" s="157">
        <f>AB33/100*Y35</f>
        <v>0</v>
      </c>
      <c r="AC35" s="161">
        <f>AC33/100*Y35</f>
        <v>0</v>
      </c>
      <c r="AD35" s="161">
        <f>AD33/100*Y35</f>
        <v>0</v>
      </c>
      <c r="AE35" s="161">
        <f>AE33/100*Y35</f>
        <v>0</v>
      </c>
      <c r="AF35" s="111"/>
      <c r="AG35" s="195"/>
      <c r="AH35" s="111"/>
      <c r="AI35" s="105"/>
      <c r="AJ35" s="111"/>
      <c r="AK35" s="197"/>
      <c r="AL35" s="406">
        <v>10</v>
      </c>
      <c r="AM35" s="155">
        <f>AM33/100*AL35</f>
        <v>0</v>
      </c>
      <c r="AN35" s="156">
        <f>AN33/100*AL35</f>
        <v>0</v>
      </c>
      <c r="AO35" s="157">
        <f>AO33/100*AL35</f>
        <v>0</v>
      </c>
      <c r="AP35" s="161">
        <f>AP33/100*AL35</f>
        <v>0</v>
      </c>
      <c r="AQ35" s="161">
        <f>AQ33/100*AL35</f>
        <v>0</v>
      </c>
      <c r="AR35" s="161">
        <f>AR33/100*AL35</f>
        <v>0</v>
      </c>
      <c r="AS35" s="169"/>
      <c r="AT35" s="184">
        <f>AT33/100*AL35</f>
        <v>0</v>
      </c>
      <c r="AU35" s="185">
        <f>AU33/100*AL35</f>
        <v>0</v>
      </c>
      <c r="AV35" s="185">
        <f>AV33/100*AL35</f>
        <v>0</v>
      </c>
      <c r="AW35" s="185">
        <f>AW33/100*AL35</f>
        <v>0</v>
      </c>
      <c r="AX35" s="169"/>
      <c r="AY35" s="187">
        <f>AY33/100*AL35</f>
        <v>0</v>
      </c>
      <c r="AZ35" s="111"/>
      <c r="BA35" s="197"/>
      <c r="BB35" s="111"/>
    </row>
    <row r="36" spans="1:55" ht="5.0999999999999996" customHeight="1">
      <c r="A36" s="111"/>
      <c r="B36" s="190"/>
      <c r="C36" s="170"/>
      <c r="D36" s="160"/>
      <c r="E36" s="158"/>
      <c r="F36" s="174"/>
      <c r="G36" s="175"/>
      <c r="H36" s="175"/>
      <c r="I36" s="175"/>
      <c r="J36" s="111"/>
      <c r="K36" s="190"/>
      <c r="L36" s="111"/>
      <c r="M36" s="192"/>
      <c r="N36" s="170"/>
      <c r="O36" s="160"/>
      <c r="P36" s="158"/>
      <c r="Q36" s="174"/>
      <c r="R36" s="175"/>
      <c r="S36" s="175"/>
      <c r="T36" s="175"/>
      <c r="U36" s="111"/>
      <c r="V36" s="192"/>
      <c r="W36" s="111"/>
      <c r="X36" s="195"/>
      <c r="Y36" s="170"/>
      <c r="Z36" s="160"/>
      <c r="AA36" s="158"/>
      <c r="AB36" s="174"/>
      <c r="AC36" s="175"/>
      <c r="AD36" s="175"/>
      <c r="AE36" s="175"/>
      <c r="AF36" s="111"/>
      <c r="AG36" s="195"/>
      <c r="AH36" s="111"/>
      <c r="AI36" s="105"/>
      <c r="AJ36" s="111"/>
      <c r="AK36" s="197"/>
      <c r="AL36" s="170"/>
      <c r="AM36" s="160"/>
      <c r="AN36" s="160"/>
      <c r="AO36" s="160"/>
      <c r="AP36" s="160"/>
      <c r="AQ36" s="160"/>
      <c r="AR36" s="160"/>
      <c r="AS36" s="160"/>
      <c r="AT36" s="160"/>
      <c r="AU36" s="158"/>
      <c r="AV36" s="174"/>
      <c r="AW36" s="175"/>
      <c r="AX36" s="160"/>
      <c r="AY36" s="175"/>
      <c r="AZ36" s="175"/>
      <c r="BA36" s="197"/>
      <c r="BB36" s="111"/>
    </row>
    <row r="37" spans="1:55">
      <c r="A37" s="111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11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11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11"/>
      <c r="AI37" s="106"/>
      <c r="AJ37" s="111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11"/>
    </row>
    <row r="38" spans="1:55">
      <c r="A38" s="111"/>
      <c r="B38" s="190"/>
      <c r="C38" s="176"/>
      <c r="D38" s="165"/>
      <c r="E38" s="165"/>
      <c r="F38" s="165"/>
      <c r="G38" s="165"/>
      <c r="H38" s="165"/>
      <c r="I38" s="165"/>
      <c r="J38" s="165"/>
      <c r="K38" s="190"/>
      <c r="L38" s="165"/>
      <c r="M38" s="193"/>
      <c r="N38" s="176" t="s">
        <v>74</v>
      </c>
      <c r="O38" s="165"/>
      <c r="P38" s="165"/>
      <c r="Q38" s="165"/>
      <c r="R38" s="165"/>
      <c r="S38" s="165"/>
      <c r="T38" s="165"/>
      <c r="U38" s="165"/>
      <c r="V38" s="193"/>
      <c r="W38" s="165"/>
      <c r="X38" s="196"/>
      <c r="Y38" s="176"/>
      <c r="Z38" s="165"/>
      <c r="AA38" s="165"/>
      <c r="AB38" s="165"/>
      <c r="AC38" s="165"/>
      <c r="AD38" s="165"/>
      <c r="AE38" s="165"/>
      <c r="AF38" s="165"/>
      <c r="AG38" s="196"/>
      <c r="AH38" s="165"/>
      <c r="AI38" s="107"/>
      <c r="AJ38" s="165"/>
      <c r="AK38" s="198"/>
      <c r="AL38" s="176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11"/>
      <c r="AX38" s="165"/>
      <c r="AY38" s="111"/>
      <c r="AZ38" s="111"/>
      <c r="BA38" s="198"/>
      <c r="BB38" s="165"/>
    </row>
    <row r="39" spans="1:55">
      <c r="A39" s="111"/>
      <c r="B39" s="190"/>
      <c r="C39" s="146"/>
      <c r="D39" s="166" t="s">
        <v>1</v>
      </c>
      <c r="E39" s="167" t="s">
        <v>22</v>
      </c>
      <c r="F39" s="168" t="s">
        <v>56</v>
      </c>
      <c r="G39" s="169" t="s">
        <v>57</v>
      </c>
      <c r="H39" s="169" t="s">
        <v>30</v>
      </c>
      <c r="I39" s="169" t="s">
        <v>31</v>
      </c>
      <c r="J39" s="111"/>
      <c r="K39" s="190"/>
      <c r="L39" s="111"/>
      <c r="M39" s="192"/>
      <c r="N39" s="146"/>
      <c r="O39" s="166" t="s">
        <v>1</v>
      </c>
      <c r="P39" s="167" t="s">
        <v>22</v>
      </c>
      <c r="Q39" s="168" t="s">
        <v>56</v>
      </c>
      <c r="R39" s="169" t="s">
        <v>57</v>
      </c>
      <c r="S39" s="169" t="s">
        <v>30</v>
      </c>
      <c r="T39" s="169" t="s">
        <v>31</v>
      </c>
      <c r="U39" s="111"/>
      <c r="V39" s="192"/>
      <c r="W39" s="111"/>
      <c r="X39" s="195"/>
      <c r="Y39" s="146"/>
      <c r="Z39" s="166" t="s">
        <v>1</v>
      </c>
      <c r="AA39" s="167" t="s">
        <v>22</v>
      </c>
      <c r="AB39" s="168" t="s">
        <v>56</v>
      </c>
      <c r="AC39" s="169" t="s">
        <v>57</v>
      </c>
      <c r="AD39" s="169" t="s">
        <v>30</v>
      </c>
      <c r="AE39" s="169" t="s">
        <v>31</v>
      </c>
      <c r="AF39" s="111"/>
      <c r="AG39" s="195"/>
      <c r="AH39" s="111"/>
      <c r="AI39" s="108"/>
      <c r="AJ39" s="111"/>
      <c r="AK39" s="197"/>
      <c r="AL39" s="146"/>
      <c r="AM39" s="166" t="s">
        <v>1</v>
      </c>
      <c r="AN39" s="167" t="s">
        <v>22</v>
      </c>
      <c r="AO39" s="168" t="s">
        <v>56</v>
      </c>
      <c r="AP39" s="169" t="s">
        <v>57</v>
      </c>
      <c r="AQ39" s="169" t="s">
        <v>30</v>
      </c>
      <c r="AR39" s="169" t="s">
        <v>31</v>
      </c>
      <c r="AS39" s="169"/>
      <c r="AT39" s="182" t="s">
        <v>59</v>
      </c>
      <c r="AU39" s="183" t="s">
        <v>61</v>
      </c>
      <c r="AV39" s="183" t="s">
        <v>62</v>
      </c>
      <c r="AW39" s="183" t="s">
        <v>63</v>
      </c>
      <c r="AX39" s="169"/>
      <c r="AY39" s="186" t="s">
        <v>60</v>
      </c>
      <c r="AZ39" s="111"/>
      <c r="BA39" s="197"/>
      <c r="BB39" s="111"/>
    </row>
    <row r="40" spans="1:55">
      <c r="A40" s="111"/>
      <c r="B40" s="190"/>
      <c r="C40" s="159" t="s">
        <v>3</v>
      </c>
      <c r="D40" s="173"/>
      <c r="E40" s="172"/>
      <c r="F40" s="171"/>
      <c r="G40" s="171"/>
      <c r="H40" s="171"/>
      <c r="I40" s="171"/>
      <c r="J40" s="111"/>
      <c r="K40" s="190"/>
      <c r="L40" s="111"/>
      <c r="M40" s="192"/>
      <c r="N40" s="159" t="s">
        <v>3</v>
      </c>
      <c r="O40" s="173">
        <v>9.9</v>
      </c>
      <c r="P40" s="172">
        <v>0</v>
      </c>
      <c r="Q40" s="171">
        <v>0</v>
      </c>
      <c r="R40" s="171">
        <v>0</v>
      </c>
      <c r="S40" s="171">
        <v>0</v>
      </c>
      <c r="T40" s="171">
        <v>0</v>
      </c>
      <c r="U40" s="111"/>
      <c r="V40" s="192"/>
      <c r="W40" s="111"/>
      <c r="X40" s="195"/>
      <c r="Y40" s="159" t="s">
        <v>3</v>
      </c>
      <c r="Z40" s="173"/>
      <c r="AA40" s="172"/>
      <c r="AB40" s="171"/>
      <c r="AC40" s="171"/>
      <c r="AD40" s="171"/>
      <c r="AE40" s="171"/>
      <c r="AF40" s="111"/>
      <c r="AG40" s="195"/>
      <c r="AH40" s="111"/>
      <c r="AI40" s="109"/>
      <c r="AJ40" s="111"/>
      <c r="AK40" s="197"/>
      <c r="AL40" s="159" t="s">
        <v>3</v>
      </c>
      <c r="AM40" s="173">
        <v>0</v>
      </c>
      <c r="AN40" s="172">
        <v>0</v>
      </c>
      <c r="AO40" s="171">
        <v>0</v>
      </c>
      <c r="AP40" s="171">
        <v>0</v>
      </c>
      <c r="AQ40" s="171">
        <v>0</v>
      </c>
      <c r="AR40" s="171">
        <v>0</v>
      </c>
      <c r="AS40" s="165"/>
      <c r="AT40" s="188">
        <v>0</v>
      </c>
      <c r="AU40" s="188">
        <v>0</v>
      </c>
      <c r="AV40" s="188">
        <v>0</v>
      </c>
      <c r="AW40" s="188">
        <v>0</v>
      </c>
      <c r="AX40" s="165"/>
      <c r="AY40" s="189">
        <v>0</v>
      </c>
      <c r="AZ40" s="111"/>
      <c r="BA40" s="197"/>
      <c r="BB40" s="111"/>
    </row>
    <row r="41" spans="1:55" ht="5.0999999999999996" customHeight="1">
      <c r="A41" s="111"/>
      <c r="B41" s="190"/>
      <c r="C41" s="111"/>
      <c r="D41" s="162"/>
      <c r="E41" s="163"/>
      <c r="F41" s="164"/>
      <c r="G41" s="159"/>
      <c r="H41" s="164"/>
      <c r="I41" s="164"/>
      <c r="J41" s="111"/>
      <c r="K41" s="190"/>
      <c r="L41" s="111"/>
      <c r="M41" s="192"/>
      <c r="N41" s="111"/>
      <c r="O41" s="162"/>
      <c r="P41" s="163"/>
      <c r="Q41" s="164"/>
      <c r="R41" s="159"/>
      <c r="S41" s="164"/>
      <c r="T41" s="164"/>
      <c r="U41" s="111"/>
      <c r="V41" s="192"/>
      <c r="W41" s="111"/>
      <c r="X41" s="195"/>
      <c r="Y41" s="111"/>
      <c r="Z41" s="162"/>
      <c r="AA41" s="163"/>
      <c r="AB41" s="164"/>
      <c r="AC41" s="159"/>
      <c r="AD41" s="164"/>
      <c r="AE41" s="164"/>
      <c r="AF41" s="111"/>
      <c r="AG41" s="195"/>
      <c r="AH41" s="111"/>
      <c r="AI41" s="109"/>
      <c r="AJ41" s="111"/>
      <c r="AK41" s="197"/>
      <c r="AL41" s="111"/>
      <c r="AM41" s="162"/>
      <c r="AN41" s="162"/>
      <c r="AO41" s="162"/>
      <c r="AP41" s="162"/>
      <c r="AQ41" s="162"/>
      <c r="AR41" s="162"/>
      <c r="AS41" s="165"/>
      <c r="AT41" s="162"/>
      <c r="AU41" s="163"/>
      <c r="AV41" s="164"/>
      <c r="AW41" s="159"/>
      <c r="AX41" s="165"/>
      <c r="AY41" s="164"/>
      <c r="AZ41" s="111"/>
      <c r="BA41" s="197"/>
      <c r="BB41" s="111"/>
    </row>
    <row r="42" spans="1:55">
      <c r="A42" s="111"/>
      <c r="B42" s="190"/>
      <c r="C42" s="406">
        <v>10</v>
      </c>
      <c r="D42" s="155">
        <f>D40/100*C42</f>
        <v>0</v>
      </c>
      <c r="E42" s="156">
        <f>E40/100*C42</f>
        <v>0</v>
      </c>
      <c r="F42" s="157">
        <f>F40/100*C42</f>
        <v>0</v>
      </c>
      <c r="G42" s="161">
        <f>G40/100*C42</f>
        <v>0</v>
      </c>
      <c r="H42" s="161">
        <f>H40/100*C42</f>
        <v>0</v>
      </c>
      <c r="I42" s="161">
        <f>I40/100*C42</f>
        <v>0</v>
      </c>
      <c r="J42" s="111"/>
      <c r="K42" s="190"/>
      <c r="L42" s="111"/>
      <c r="M42" s="192"/>
      <c r="N42" s="406">
        <v>10</v>
      </c>
      <c r="O42" s="155">
        <f>O40/100*N42</f>
        <v>0.99</v>
      </c>
      <c r="P42" s="156">
        <f>P40/100*N42</f>
        <v>0</v>
      </c>
      <c r="Q42" s="157">
        <f>Q40/100*N42</f>
        <v>0</v>
      </c>
      <c r="R42" s="161">
        <f>R40/100*N42</f>
        <v>0</v>
      </c>
      <c r="S42" s="161">
        <f>S40/100*N42</f>
        <v>0</v>
      </c>
      <c r="T42" s="161">
        <f>T40/100*N42</f>
        <v>0</v>
      </c>
      <c r="U42" s="111"/>
      <c r="V42" s="192"/>
      <c r="W42" s="111"/>
      <c r="X42" s="195"/>
      <c r="Y42" s="406">
        <v>10</v>
      </c>
      <c r="Z42" s="155">
        <f>Z40/100*Y42</f>
        <v>0</v>
      </c>
      <c r="AA42" s="156">
        <f>AA40/100*Y42</f>
        <v>0</v>
      </c>
      <c r="AB42" s="157">
        <f>AB40/100*Y42</f>
        <v>0</v>
      </c>
      <c r="AC42" s="161">
        <f>AC40/100*Y42</f>
        <v>0</v>
      </c>
      <c r="AD42" s="161">
        <f>AD40/100*Y42</f>
        <v>0</v>
      </c>
      <c r="AE42" s="161">
        <f>AE40/100*Y42</f>
        <v>0</v>
      </c>
      <c r="AF42" s="111"/>
      <c r="AG42" s="195"/>
      <c r="AH42" s="111"/>
      <c r="AI42" s="109"/>
      <c r="AJ42" s="111"/>
      <c r="AK42" s="197"/>
      <c r="AL42" s="406">
        <v>10</v>
      </c>
      <c r="AM42" s="155">
        <f>AM40/100*AL42</f>
        <v>0</v>
      </c>
      <c r="AN42" s="156">
        <f>AN40/100*AL42</f>
        <v>0</v>
      </c>
      <c r="AO42" s="157">
        <f>AO40/100*AL42</f>
        <v>0</v>
      </c>
      <c r="AP42" s="161">
        <f>AP40/100*AL42</f>
        <v>0</v>
      </c>
      <c r="AQ42" s="161">
        <f>AQ40/100*AL42</f>
        <v>0</v>
      </c>
      <c r="AR42" s="161">
        <f>AR40/100*AL42</f>
        <v>0</v>
      </c>
      <c r="AS42" s="169"/>
      <c r="AT42" s="184">
        <f>AT40/100*AL42</f>
        <v>0</v>
      </c>
      <c r="AU42" s="185">
        <f>AU40/100*AL42</f>
        <v>0</v>
      </c>
      <c r="AV42" s="185">
        <f>AV40/100*AL42</f>
        <v>0</v>
      </c>
      <c r="AW42" s="185">
        <f>AW40/100*AL42</f>
        <v>0</v>
      </c>
      <c r="AX42" s="169"/>
      <c r="AY42" s="187">
        <f>AY40/100*AL42</f>
        <v>0</v>
      </c>
      <c r="AZ42" s="111"/>
      <c r="BA42" s="197"/>
      <c r="BB42" s="111"/>
    </row>
    <row r="43" spans="1:55" ht="5.0999999999999996" customHeight="1">
      <c r="A43" s="111"/>
      <c r="B43" s="190"/>
      <c r="C43" s="176"/>
      <c r="D43" s="176"/>
      <c r="E43" s="176"/>
      <c r="F43" s="176"/>
      <c r="G43" s="176"/>
      <c r="H43" s="176"/>
      <c r="I43" s="176"/>
      <c r="J43" s="111"/>
      <c r="K43" s="190"/>
      <c r="L43" s="111"/>
      <c r="M43" s="192"/>
      <c r="N43" s="176"/>
      <c r="O43" s="176"/>
      <c r="P43" s="176"/>
      <c r="Q43" s="176"/>
      <c r="R43" s="176"/>
      <c r="S43" s="176"/>
      <c r="T43" s="176"/>
      <c r="U43" s="111"/>
      <c r="V43" s="192"/>
      <c r="W43" s="111"/>
      <c r="X43" s="195"/>
      <c r="Y43" s="176"/>
      <c r="Z43" s="176"/>
      <c r="AA43" s="176"/>
      <c r="AB43" s="176"/>
      <c r="AC43" s="176"/>
      <c r="AD43" s="176"/>
      <c r="AE43" s="176"/>
      <c r="AF43" s="111"/>
      <c r="AG43" s="195"/>
      <c r="AH43" s="111"/>
      <c r="AI43" s="110"/>
      <c r="AJ43" s="111"/>
      <c r="AK43" s="197"/>
      <c r="AL43" s="170"/>
      <c r="AM43" s="160"/>
      <c r="AN43" s="160"/>
      <c r="AO43" s="160"/>
      <c r="AP43" s="160"/>
      <c r="AQ43" s="160"/>
      <c r="AR43" s="160"/>
      <c r="AS43" s="160"/>
      <c r="AT43" s="160"/>
      <c r="AU43" s="158"/>
      <c r="AV43" s="174"/>
      <c r="AW43" s="175"/>
      <c r="AX43" s="160"/>
      <c r="AY43" s="175"/>
      <c r="AZ43" s="175"/>
      <c r="BA43" s="197"/>
      <c r="BB43" s="111"/>
    </row>
    <row r="44" spans="1:55">
      <c r="A44" s="111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11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11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11"/>
      <c r="AI44" s="110"/>
      <c r="AJ44" s="111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11"/>
      <c r="BC44" s="102"/>
    </row>
    <row r="45" spans="1:55">
      <c r="A45" s="111"/>
      <c r="B45" s="190"/>
      <c r="C45" s="176"/>
      <c r="D45" s="165"/>
      <c r="E45" s="165"/>
      <c r="F45" s="165"/>
      <c r="G45" s="165"/>
      <c r="H45" s="165"/>
      <c r="I45" s="165"/>
      <c r="J45" s="165"/>
      <c r="K45" s="190"/>
      <c r="L45" s="165"/>
      <c r="M45" s="193"/>
      <c r="N45" s="176"/>
      <c r="O45" s="165"/>
      <c r="P45" s="165"/>
      <c r="Q45" s="165"/>
      <c r="R45" s="165"/>
      <c r="S45" s="165"/>
      <c r="T45" s="165"/>
      <c r="U45" s="165"/>
      <c r="V45" s="193"/>
      <c r="W45" s="165"/>
      <c r="X45" s="196"/>
      <c r="Y45" s="176"/>
      <c r="Z45" s="165"/>
      <c r="AA45" s="165"/>
      <c r="AB45" s="165"/>
      <c r="AC45" s="165"/>
      <c r="AD45" s="165"/>
      <c r="AE45" s="165"/>
      <c r="AF45" s="165"/>
      <c r="AG45" s="196"/>
      <c r="AH45" s="165"/>
      <c r="AI45" s="102"/>
      <c r="AJ45" s="165"/>
      <c r="AK45" s="198"/>
      <c r="AL45" s="176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11"/>
      <c r="AX45" s="165"/>
      <c r="AY45" s="111"/>
      <c r="AZ45" s="111"/>
      <c r="BA45" s="198"/>
      <c r="BB45" s="165"/>
    </row>
    <row r="46" spans="1:55">
      <c r="A46" s="111"/>
      <c r="B46" s="190"/>
      <c r="C46" s="146"/>
      <c r="D46" s="166" t="s">
        <v>1</v>
      </c>
      <c r="E46" s="167" t="s">
        <v>22</v>
      </c>
      <c r="F46" s="168" t="s">
        <v>56</v>
      </c>
      <c r="G46" s="169" t="s">
        <v>57</v>
      </c>
      <c r="H46" s="169" t="s">
        <v>30</v>
      </c>
      <c r="I46" s="169" t="s">
        <v>31</v>
      </c>
      <c r="J46" s="111"/>
      <c r="K46" s="190"/>
      <c r="L46" s="111"/>
      <c r="M46" s="192"/>
      <c r="N46" s="146"/>
      <c r="O46" s="166" t="s">
        <v>1</v>
      </c>
      <c r="P46" s="167" t="s">
        <v>22</v>
      </c>
      <c r="Q46" s="168" t="s">
        <v>56</v>
      </c>
      <c r="R46" s="169" t="s">
        <v>57</v>
      </c>
      <c r="S46" s="169" t="s">
        <v>30</v>
      </c>
      <c r="T46" s="169" t="s">
        <v>31</v>
      </c>
      <c r="U46" s="111"/>
      <c r="V46" s="192"/>
      <c r="W46" s="111"/>
      <c r="X46" s="195"/>
      <c r="Y46" s="146"/>
      <c r="Z46" s="166" t="s">
        <v>1</v>
      </c>
      <c r="AA46" s="167" t="s">
        <v>22</v>
      </c>
      <c r="AB46" s="168" t="s">
        <v>56</v>
      </c>
      <c r="AC46" s="169" t="s">
        <v>57</v>
      </c>
      <c r="AD46" s="169" t="s">
        <v>30</v>
      </c>
      <c r="AE46" s="169" t="s">
        <v>31</v>
      </c>
      <c r="AF46" s="111"/>
      <c r="AG46" s="195"/>
      <c r="AH46" s="111"/>
      <c r="AI46" s="179"/>
      <c r="AJ46" s="111"/>
      <c r="AK46" s="197"/>
      <c r="AL46" s="146"/>
      <c r="AM46" s="166" t="s">
        <v>1</v>
      </c>
      <c r="AN46" s="167" t="s">
        <v>22</v>
      </c>
      <c r="AO46" s="168" t="s">
        <v>56</v>
      </c>
      <c r="AP46" s="169" t="s">
        <v>57</v>
      </c>
      <c r="AQ46" s="169" t="s">
        <v>30</v>
      </c>
      <c r="AR46" s="169" t="s">
        <v>31</v>
      </c>
      <c r="AS46" s="169"/>
      <c r="AT46" s="182" t="s">
        <v>59</v>
      </c>
      <c r="AU46" s="183" t="s">
        <v>61</v>
      </c>
      <c r="AV46" s="183" t="s">
        <v>62</v>
      </c>
      <c r="AW46" s="183" t="s">
        <v>63</v>
      </c>
      <c r="AX46" s="169"/>
      <c r="AY46" s="186" t="s">
        <v>60</v>
      </c>
      <c r="AZ46" s="111"/>
      <c r="BA46" s="197"/>
      <c r="BB46" s="111"/>
    </row>
    <row r="47" spans="1:55">
      <c r="A47" s="111"/>
      <c r="B47" s="190"/>
      <c r="C47" s="159" t="s">
        <v>3</v>
      </c>
      <c r="D47" s="173"/>
      <c r="E47" s="172"/>
      <c r="F47" s="171"/>
      <c r="G47" s="171"/>
      <c r="H47" s="171"/>
      <c r="I47" s="171"/>
      <c r="J47" s="111"/>
      <c r="K47" s="190"/>
      <c r="L47" s="111"/>
      <c r="M47" s="192"/>
      <c r="N47" s="159" t="s">
        <v>3</v>
      </c>
      <c r="O47" s="173"/>
      <c r="P47" s="172"/>
      <c r="Q47" s="171"/>
      <c r="R47" s="171"/>
      <c r="S47" s="171"/>
      <c r="T47" s="171"/>
      <c r="U47" s="111"/>
      <c r="V47" s="192"/>
      <c r="W47" s="111"/>
      <c r="X47" s="195"/>
      <c r="Y47" s="159" t="s">
        <v>3</v>
      </c>
      <c r="Z47" s="173"/>
      <c r="AA47" s="172"/>
      <c r="AB47" s="171"/>
      <c r="AC47" s="171"/>
      <c r="AD47" s="171"/>
      <c r="AE47" s="171"/>
      <c r="AF47" s="111"/>
      <c r="AG47" s="195"/>
      <c r="AH47" s="111"/>
      <c r="AI47" s="103"/>
      <c r="AJ47" s="111"/>
      <c r="AK47" s="197"/>
      <c r="AL47" s="159" t="s">
        <v>3</v>
      </c>
      <c r="AM47" s="173">
        <v>0</v>
      </c>
      <c r="AN47" s="172">
        <v>0</v>
      </c>
      <c r="AO47" s="171">
        <v>0</v>
      </c>
      <c r="AP47" s="171">
        <v>0</v>
      </c>
      <c r="AQ47" s="171">
        <v>0</v>
      </c>
      <c r="AR47" s="171">
        <v>0</v>
      </c>
      <c r="AS47" s="165"/>
      <c r="AT47" s="188">
        <v>0</v>
      </c>
      <c r="AU47" s="188">
        <v>0</v>
      </c>
      <c r="AV47" s="188">
        <v>0</v>
      </c>
      <c r="AW47" s="188">
        <v>0</v>
      </c>
      <c r="AX47" s="165"/>
      <c r="AY47" s="189">
        <v>0</v>
      </c>
      <c r="AZ47" s="111"/>
      <c r="BA47" s="197"/>
      <c r="BB47" s="111"/>
    </row>
    <row r="48" spans="1:55" ht="5.0999999999999996" customHeight="1">
      <c r="A48" s="111"/>
      <c r="B48" s="190"/>
      <c r="C48" s="111"/>
      <c r="D48" s="162"/>
      <c r="E48" s="163"/>
      <c r="F48" s="164"/>
      <c r="G48" s="159"/>
      <c r="H48" s="164"/>
      <c r="I48" s="164"/>
      <c r="J48" s="111"/>
      <c r="K48" s="190"/>
      <c r="L48" s="111"/>
      <c r="M48" s="192"/>
      <c r="N48" s="111"/>
      <c r="O48" s="162"/>
      <c r="P48" s="163"/>
      <c r="Q48" s="164"/>
      <c r="R48" s="159"/>
      <c r="S48" s="164"/>
      <c r="T48" s="164"/>
      <c r="U48" s="111"/>
      <c r="V48" s="192"/>
      <c r="W48" s="111"/>
      <c r="X48" s="195"/>
      <c r="Y48" s="111"/>
      <c r="Z48" s="162"/>
      <c r="AA48" s="163"/>
      <c r="AB48" s="164"/>
      <c r="AC48" s="159"/>
      <c r="AD48" s="164"/>
      <c r="AE48" s="164"/>
      <c r="AF48" s="111"/>
      <c r="AG48" s="195"/>
      <c r="AH48" s="111"/>
      <c r="AI48" s="104"/>
      <c r="AJ48" s="111"/>
      <c r="AK48" s="197"/>
      <c r="AL48" s="111"/>
      <c r="AM48" s="162"/>
      <c r="AN48" s="162"/>
      <c r="AO48" s="162"/>
      <c r="AP48" s="162"/>
      <c r="AQ48" s="162"/>
      <c r="AR48" s="162"/>
      <c r="AS48" s="165"/>
      <c r="AT48" s="162"/>
      <c r="AU48" s="163"/>
      <c r="AV48" s="164"/>
      <c r="AW48" s="159"/>
      <c r="AX48" s="165"/>
      <c r="AY48" s="164"/>
      <c r="AZ48" s="111"/>
      <c r="BA48" s="197"/>
      <c r="BB48" s="111"/>
    </row>
    <row r="49" spans="1:55">
      <c r="A49" s="111"/>
      <c r="B49" s="190"/>
      <c r="C49" s="406">
        <v>10</v>
      </c>
      <c r="D49" s="155">
        <f>D47/100*C49</f>
        <v>0</v>
      </c>
      <c r="E49" s="156">
        <f>E47/100*C49</f>
        <v>0</v>
      </c>
      <c r="F49" s="157">
        <f>F47/100*C49</f>
        <v>0</v>
      </c>
      <c r="G49" s="161">
        <f>G47/100*C49</f>
        <v>0</v>
      </c>
      <c r="H49" s="161">
        <f>H47/100*C49</f>
        <v>0</v>
      </c>
      <c r="I49" s="161">
        <f>I47/100*C49</f>
        <v>0</v>
      </c>
      <c r="J49" s="111"/>
      <c r="K49" s="190"/>
      <c r="L49" s="111"/>
      <c r="M49" s="192"/>
      <c r="N49" s="406">
        <v>10</v>
      </c>
      <c r="O49" s="155">
        <f>O47/100*N49</f>
        <v>0</v>
      </c>
      <c r="P49" s="156">
        <f>P47/100*N49</f>
        <v>0</v>
      </c>
      <c r="Q49" s="157">
        <f>Q47/100*N49</f>
        <v>0</v>
      </c>
      <c r="R49" s="161">
        <f>R47/100*N49</f>
        <v>0</v>
      </c>
      <c r="S49" s="161">
        <f>S47/100*N49</f>
        <v>0</v>
      </c>
      <c r="T49" s="161">
        <f>T47/100*N49</f>
        <v>0</v>
      </c>
      <c r="U49" s="111"/>
      <c r="V49" s="192"/>
      <c r="W49" s="111"/>
      <c r="X49" s="195"/>
      <c r="Y49" s="406">
        <v>10</v>
      </c>
      <c r="Z49" s="155">
        <f>Z47/100*Y49</f>
        <v>0</v>
      </c>
      <c r="AA49" s="156">
        <f>AA47/100*Y49</f>
        <v>0</v>
      </c>
      <c r="AB49" s="157">
        <f>AB47/100*Y49</f>
        <v>0</v>
      </c>
      <c r="AC49" s="161">
        <f>AC47/100*Y49</f>
        <v>0</v>
      </c>
      <c r="AD49" s="161">
        <f>AD47/100*Y49</f>
        <v>0</v>
      </c>
      <c r="AE49" s="161">
        <f>AE47/100*Y49</f>
        <v>0</v>
      </c>
      <c r="AF49" s="111"/>
      <c r="AG49" s="195"/>
      <c r="AH49" s="111"/>
      <c r="AI49" s="105"/>
      <c r="AJ49" s="111"/>
      <c r="AK49" s="197"/>
      <c r="AL49" s="406">
        <v>10</v>
      </c>
      <c r="AM49" s="155">
        <f>AM47/100*AL49</f>
        <v>0</v>
      </c>
      <c r="AN49" s="156">
        <f>AN47/100*AL49</f>
        <v>0</v>
      </c>
      <c r="AO49" s="157">
        <f>AO47/100*AL49</f>
        <v>0</v>
      </c>
      <c r="AP49" s="161">
        <f>AP47/100*AL49</f>
        <v>0</v>
      </c>
      <c r="AQ49" s="161">
        <f>AQ47/100*AL49</f>
        <v>0</v>
      </c>
      <c r="AR49" s="161">
        <f>AR47/100*AL49</f>
        <v>0</v>
      </c>
      <c r="AS49" s="169"/>
      <c r="AT49" s="184">
        <f>AT47/100*AL49</f>
        <v>0</v>
      </c>
      <c r="AU49" s="185">
        <f>AU47/100*AL49</f>
        <v>0</v>
      </c>
      <c r="AV49" s="185">
        <f>AV47/100*AL49</f>
        <v>0</v>
      </c>
      <c r="AW49" s="185">
        <f>AW47/100*AL49</f>
        <v>0</v>
      </c>
      <c r="AX49" s="169"/>
      <c r="AY49" s="187">
        <f>AY47/100*AL49</f>
        <v>0</v>
      </c>
      <c r="AZ49" s="111"/>
      <c r="BA49" s="197"/>
      <c r="BB49" s="111"/>
    </row>
    <row r="50" spans="1:55" ht="5.0999999999999996" customHeight="1">
      <c r="A50" s="111"/>
      <c r="B50" s="190"/>
      <c r="C50" s="177"/>
      <c r="D50" s="178"/>
      <c r="E50" s="178"/>
      <c r="F50" s="178"/>
      <c r="G50" s="178"/>
      <c r="H50" s="178"/>
      <c r="I50" s="178"/>
      <c r="J50" s="111"/>
      <c r="K50" s="190"/>
      <c r="L50" s="111"/>
      <c r="M50" s="192"/>
      <c r="N50" s="177"/>
      <c r="O50" s="178"/>
      <c r="P50" s="178"/>
      <c r="Q50" s="178"/>
      <c r="R50" s="178"/>
      <c r="S50" s="178"/>
      <c r="T50" s="178"/>
      <c r="U50" s="111"/>
      <c r="V50" s="192"/>
      <c r="W50" s="111"/>
      <c r="X50" s="195"/>
      <c r="Y50" s="177"/>
      <c r="Z50" s="178"/>
      <c r="AA50" s="178"/>
      <c r="AB50" s="178"/>
      <c r="AC50" s="178"/>
      <c r="AD50" s="178"/>
      <c r="AE50" s="178"/>
      <c r="AF50" s="111"/>
      <c r="AG50" s="195"/>
      <c r="AH50" s="111"/>
      <c r="AI50" s="106"/>
      <c r="AJ50" s="111"/>
      <c r="AK50" s="197"/>
      <c r="AL50" s="170"/>
      <c r="AM50" s="160"/>
      <c r="AN50" s="160"/>
      <c r="AO50" s="160"/>
      <c r="AP50" s="160"/>
      <c r="AQ50" s="160"/>
      <c r="AR50" s="160"/>
      <c r="AS50" s="160"/>
      <c r="AT50" s="160"/>
      <c r="AU50" s="158"/>
      <c r="AV50" s="174"/>
      <c r="AW50" s="175"/>
      <c r="AX50" s="160"/>
      <c r="AY50" s="175"/>
      <c r="AZ50" s="175"/>
      <c r="BA50" s="197"/>
      <c r="BB50" s="111"/>
    </row>
    <row r="51" spans="1:55">
      <c r="A51" s="111"/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11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11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11"/>
      <c r="AI51" s="106"/>
      <c r="AJ51" s="111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11"/>
      <c r="BC51" s="102"/>
    </row>
    <row r="52" spans="1:55">
      <c r="A52" s="111"/>
      <c r="B52" s="190"/>
      <c r="C52" s="176"/>
      <c r="D52" s="165"/>
      <c r="E52" s="165"/>
      <c r="F52" s="165"/>
      <c r="G52" s="165"/>
      <c r="H52" s="165"/>
      <c r="I52" s="165"/>
      <c r="J52" s="165"/>
      <c r="K52" s="190"/>
      <c r="L52" s="165"/>
      <c r="M52" s="193"/>
      <c r="N52" s="176"/>
      <c r="O52" s="165"/>
      <c r="P52" s="165"/>
      <c r="Q52" s="165"/>
      <c r="R52" s="165"/>
      <c r="S52" s="165"/>
      <c r="T52" s="165"/>
      <c r="U52" s="165"/>
      <c r="V52" s="193"/>
      <c r="W52" s="165"/>
      <c r="X52" s="196"/>
      <c r="Y52" s="176"/>
      <c r="Z52" s="165"/>
      <c r="AA52" s="165"/>
      <c r="AB52" s="165"/>
      <c r="AC52" s="165"/>
      <c r="AD52" s="165"/>
      <c r="AE52" s="165"/>
      <c r="AF52" s="165"/>
      <c r="AG52" s="196"/>
      <c r="AH52" s="165"/>
      <c r="AI52" s="107"/>
      <c r="AJ52" s="165"/>
      <c r="AK52" s="198"/>
      <c r="AL52" s="176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11"/>
      <c r="AX52" s="165"/>
      <c r="AY52" s="111"/>
      <c r="AZ52" s="111"/>
      <c r="BA52" s="198"/>
      <c r="BB52" s="165"/>
    </row>
    <row r="53" spans="1:55">
      <c r="A53" s="111"/>
      <c r="B53" s="190"/>
      <c r="C53" s="146"/>
      <c r="D53" s="166" t="s">
        <v>1</v>
      </c>
      <c r="E53" s="167" t="s">
        <v>22</v>
      </c>
      <c r="F53" s="168" t="s">
        <v>56</v>
      </c>
      <c r="G53" s="169" t="s">
        <v>57</v>
      </c>
      <c r="H53" s="169" t="s">
        <v>30</v>
      </c>
      <c r="I53" s="169" t="s">
        <v>31</v>
      </c>
      <c r="J53" s="111"/>
      <c r="K53" s="190"/>
      <c r="L53" s="111"/>
      <c r="M53" s="192"/>
      <c r="N53" s="146"/>
      <c r="O53" s="166" t="s">
        <v>1</v>
      </c>
      <c r="P53" s="167" t="s">
        <v>22</v>
      </c>
      <c r="Q53" s="168" t="s">
        <v>56</v>
      </c>
      <c r="R53" s="169" t="s">
        <v>57</v>
      </c>
      <c r="S53" s="169" t="s">
        <v>30</v>
      </c>
      <c r="T53" s="169" t="s">
        <v>31</v>
      </c>
      <c r="U53" s="111"/>
      <c r="V53" s="192"/>
      <c r="W53" s="111"/>
      <c r="X53" s="195"/>
      <c r="Y53" s="146"/>
      <c r="Z53" s="166" t="s">
        <v>1</v>
      </c>
      <c r="AA53" s="167" t="s">
        <v>22</v>
      </c>
      <c r="AB53" s="168" t="s">
        <v>56</v>
      </c>
      <c r="AC53" s="169" t="s">
        <v>57</v>
      </c>
      <c r="AD53" s="169" t="s">
        <v>30</v>
      </c>
      <c r="AE53" s="169" t="s">
        <v>31</v>
      </c>
      <c r="AF53" s="111"/>
      <c r="AG53" s="195"/>
      <c r="AH53" s="111"/>
      <c r="AI53" s="108"/>
      <c r="AJ53" s="111"/>
      <c r="AK53" s="197"/>
      <c r="AL53" s="146"/>
      <c r="AM53" s="166" t="s">
        <v>1</v>
      </c>
      <c r="AN53" s="167" t="s">
        <v>22</v>
      </c>
      <c r="AO53" s="168" t="s">
        <v>56</v>
      </c>
      <c r="AP53" s="169" t="s">
        <v>57</v>
      </c>
      <c r="AQ53" s="169" t="s">
        <v>30</v>
      </c>
      <c r="AR53" s="169" t="s">
        <v>31</v>
      </c>
      <c r="AS53" s="169"/>
      <c r="AT53" s="182" t="s">
        <v>59</v>
      </c>
      <c r="AU53" s="183" t="s">
        <v>61</v>
      </c>
      <c r="AV53" s="183" t="s">
        <v>62</v>
      </c>
      <c r="AW53" s="183" t="s">
        <v>63</v>
      </c>
      <c r="AX53" s="169"/>
      <c r="AY53" s="186" t="s">
        <v>60</v>
      </c>
      <c r="AZ53" s="111"/>
      <c r="BA53" s="197"/>
      <c r="BB53" s="111"/>
    </row>
    <row r="54" spans="1:55">
      <c r="A54" s="111"/>
      <c r="B54" s="190"/>
      <c r="C54" s="159" t="s">
        <v>3</v>
      </c>
      <c r="D54" s="173">
        <v>6</v>
      </c>
      <c r="E54" s="172">
        <v>74</v>
      </c>
      <c r="F54" s="171">
        <v>2.6</v>
      </c>
      <c r="G54" s="171">
        <v>0</v>
      </c>
      <c r="H54" s="171">
        <v>0</v>
      </c>
      <c r="I54" s="171">
        <v>0</v>
      </c>
      <c r="J54" s="111"/>
      <c r="K54" s="190"/>
      <c r="L54" s="111"/>
      <c r="M54" s="192"/>
      <c r="N54" s="159" t="s">
        <v>3</v>
      </c>
      <c r="O54" s="173"/>
      <c r="P54" s="172"/>
      <c r="Q54" s="171"/>
      <c r="R54" s="171"/>
      <c r="S54" s="171"/>
      <c r="T54" s="171"/>
      <c r="U54" s="111"/>
      <c r="V54" s="192"/>
      <c r="W54" s="111"/>
      <c r="X54" s="195"/>
      <c r="Y54" s="159" t="s">
        <v>3</v>
      </c>
      <c r="Z54" s="173"/>
      <c r="AA54" s="172"/>
      <c r="AB54" s="171"/>
      <c r="AC54" s="171"/>
      <c r="AD54" s="171"/>
      <c r="AE54" s="171"/>
      <c r="AF54" s="111"/>
      <c r="AG54" s="195"/>
      <c r="AH54" s="111"/>
      <c r="AI54" s="109"/>
      <c r="AJ54" s="111"/>
      <c r="AK54" s="197"/>
      <c r="AL54" s="159" t="s">
        <v>3</v>
      </c>
      <c r="AM54" s="173">
        <v>0</v>
      </c>
      <c r="AN54" s="172">
        <v>0</v>
      </c>
      <c r="AO54" s="171">
        <v>0</v>
      </c>
      <c r="AP54" s="171">
        <v>0</v>
      </c>
      <c r="AQ54" s="171">
        <v>0</v>
      </c>
      <c r="AR54" s="171">
        <v>0</v>
      </c>
      <c r="AS54" s="165"/>
      <c r="AT54" s="188">
        <v>0</v>
      </c>
      <c r="AU54" s="188">
        <v>0</v>
      </c>
      <c r="AV54" s="188">
        <v>0</v>
      </c>
      <c r="AW54" s="188">
        <v>0</v>
      </c>
      <c r="AX54" s="165"/>
      <c r="AY54" s="189">
        <v>0</v>
      </c>
      <c r="AZ54" s="111"/>
      <c r="BA54" s="197"/>
      <c r="BB54" s="111"/>
    </row>
    <row r="55" spans="1:55" ht="5.0999999999999996" customHeight="1">
      <c r="A55" s="111"/>
      <c r="B55" s="190"/>
      <c r="C55" s="111"/>
      <c r="D55" s="162"/>
      <c r="E55" s="163"/>
      <c r="F55" s="164"/>
      <c r="G55" s="159"/>
      <c r="H55" s="164"/>
      <c r="I55" s="164"/>
      <c r="J55" s="111"/>
      <c r="K55" s="190"/>
      <c r="L55" s="111"/>
      <c r="M55" s="192"/>
      <c r="N55" s="111"/>
      <c r="O55" s="162"/>
      <c r="P55" s="163"/>
      <c r="Q55" s="164"/>
      <c r="R55" s="159"/>
      <c r="S55" s="164"/>
      <c r="T55" s="164"/>
      <c r="U55" s="111"/>
      <c r="V55" s="192"/>
      <c r="W55" s="111"/>
      <c r="X55" s="195"/>
      <c r="Y55" s="111"/>
      <c r="Z55" s="162"/>
      <c r="AA55" s="163"/>
      <c r="AB55" s="164"/>
      <c r="AC55" s="159"/>
      <c r="AD55" s="164"/>
      <c r="AE55" s="164"/>
      <c r="AF55" s="111"/>
      <c r="AG55" s="195"/>
      <c r="AH55" s="111"/>
      <c r="AI55" s="109"/>
      <c r="AJ55" s="111"/>
      <c r="AK55" s="197"/>
      <c r="AL55" s="111"/>
      <c r="AM55" s="162"/>
      <c r="AN55" s="162"/>
      <c r="AO55" s="162"/>
      <c r="AP55" s="162"/>
      <c r="AQ55" s="162"/>
      <c r="AR55" s="162"/>
      <c r="AS55" s="165"/>
      <c r="AT55" s="162"/>
      <c r="AU55" s="163"/>
      <c r="AV55" s="164"/>
      <c r="AW55" s="159"/>
      <c r="AX55" s="165"/>
      <c r="AY55" s="164"/>
      <c r="AZ55" s="111"/>
      <c r="BA55" s="197"/>
      <c r="BB55" s="111"/>
    </row>
    <row r="56" spans="1:55">
      <c r="A56" s="111"/>
      <c r="B56" s="190"/>
      <c r="C56" s="406">
        <v>10</v>
      </c>
      <c r="D56" s="155">
        <f>D54/100*C56</f>
        <v>0.6</v>
      </c>
      <c r="E56" s="156">
        <f>E54/100*C56</f>
        <v>7.4</v>
      </c>
      <c r="F56" s="157">
        <f>F54/100*C56</f>
        <v>0.26</v>
      </c>
      <c r="G56" s="161">
        <f>G54/100*C56</f>
        <v>0</v>
      </c>
      <c r="H56" s="161">
        <f>H54/100*C56</f>
        <v>0</v>
      </c>
      <c r="I56" s="161">
        <f>I54/100*C56</f>
        <v>0</v>
      </c>
      <c r="J56" s="111"/>
      <c r="K56" s="190"/>
      <c r="L56" s="111"/>
      <c r="M56" s="192"/>
      <c r="N56" s="406">
        <v>10</v>
      </c>
      <c r="O56" s="155">
        <f>O54/100*N56</f>
        <v>0</v>
      </c>
      <c r="P56" s="156">
        <f>P54/100*N56</f>
        <v>0</v>
      </c>
      <c r="Q56" s="157">
        <f>Q54/100*N56</f>
        <v>0</v>
      </c>
      <c r="R56" s="161">
        <f>R54/100*N56</f>
        <v>0</v>
      </c>
      <c r="S56" s="161">
        <f>S54/100*N56</f>
        <v>0</v>
      </c>
      <c r="T56" s="161">
        <f>T54/100*N56</f>
        <v>0</v>
      </c>
      <c r="U56" s="111"/>
      <c r="V56" s="192"/>
      <c r="W56" s="111"/>
      <c r="X56" s="195"/>
      <c r="Y56" s="406">
        <v>10</v>
      </c>
      <c r="Z56" s="155">
        <f>Z54/100*Y56</f>
        <v>0</v>
      </c>
      <c r="AA56" s="156">
        <f>AA54/100*Y56</f>
        <v>0</v>
      </c>
      <c r="AB56" s="157">
        <f>AB54/100*Y56</f>
        <v>0</v>
      </c>
      <c r="AC56" s="161">
        <f>AC54/100*Y56</f>
        <v>0</v>
      </c>
      <c r="AD56" s="161">
        <f>AD54/100*Y56</f>
        <v>0</v>
      </c>
      <c r="AE56" s="161">
        <f>AE54/100*Y56</f>
        <v>0</v>
      </c>
      <c r="AF56" s="111"/>
      <c r="AG56" s="195"/>
      <c r="AH56" s="111"/>
      <c r="AI56" s="109"/>
      <c r="AJ56" s="111"/>
      <c r="AK56" s="197"/>
      <c r="AL56" s="406">
        <v>10</v>
      </c>
      <c r="AM56" s="155">
        <f>AM54/100*AL56</f>
        <v>0</v>
      </c>
      <c r="AN56" s="156">
        <f>AN54/100*AL56</f>
        <v>0</v>
      </c>
      <c r="AO56" s="157">
        <f>AO54/100*AL56</f>
        <v>0</v>
      </c>
      <c r="AP56" s="161">
        <f>AP54/100*AL56</f>
        <v>0</v>
      </c>
      <c r="AQ56" s="161">
        <f>AQ54/100*AL56</f>
        <v>0</v>
      </c>
      <c r="AR56" s="161">
        <f>AR54/100*AL56</f>
        <v>0</v>
      </c>
      <c r="AS56" s="169"/>
      <c r="AT56" s="184">
        <f>AT54/100*AL56</f>
        <v>0</v>
      </c>
      <c r="AU56" s="185">
        <f>AU54/100*AL56</f>
        <v>0</v>
      </c>
      <c r="AV56" s="185">
        <f>AV54/100*AL56</f>
        <v>0</v>
      </c>
      <c r="AW56" s="185">
        <f>AW54/100*AL56</f>
        <v>0</v>
      </c>
      <c r="AX56" s="169"/>
      <c r="AY56" s="187">
        <f>AY54/100*AL56</f>
        <v>0</v>
      </c>
      <c r="AZ56" s="111"/>
      <c r="BA56" s="197"/>
      <c r="BB56" s="111"/>
    </row>
    <row r="57" spans="1:55" ht="5.0999999999999996" customHeight="1">
      <c r="A57" s="111"/>
      <c r="B57" s="190"/>
      <c r="C57" s="176"/>
      <c r="D57" s="176"/>
      <c r="E57" s="176"/>
      <c r="F57" s="176"/>
      <c r="G57" s="176"/>
      <c r="H57" s="176"/>
      <c r="I57" s="176"/>
      <c r="J57" s="111"/>
      <c r="K57" s="190"/>
      <c r="L57" s="111"/>
      <c r="M57" s="192"/>
      <c r="N57" s="176"/>
      <c r="O57" s="176"/>
      <c r="P57" s="176"/>
      <c r="Q57" s="176"/>
      <c r="R57" s="176"/>
      <c r="S57" s="176"/>
      <c r="T57" s="176"/>
      <c r="U57" s="111"/>
      <c r="V57" s="192"/>
      <c r="W57" s="111"/>
      <c r="X57" s="195"/>
      <c r="Y57" s="176"/>
      <c r="Z57" s="176"/>
      <c r="AA57" s="176"/>
      <c r="AB57" s="176"/>
      <c r="AC57" s="176"/>
      <c r="AD57" s="176"/>
      <c r="AE57" s="176"/>
      <c r="AF57" s="111"/>
      <c r="AG57" s="195"/>
      <c r="AH57" s="111"/>
      <c r="AI57" s="110"/>
      <c r="AJ57" s="111"/>
      <c r="AK57" s="197"/>
      <c r="AL57" s="170"/>
      <c r="AM57" s="160"/>
      <c r="AN57" s="160"/>
      <c r="AO57" s="160"/>
      <c r="AP57" s="160"/>
      <c r="AQ57" s="160"/>
      <c r="AR57" s="160"/>
      <c r="AS57" s="160"/>
      <c r="AT57" s="160"/>
      <c r="AU57" s="158"/>
      <c r="AV57" s="174"/>
      <c r="AW57" s="175"/>
      <c r="AX57" s="160"/>
      <c r="AY57" s="175"/>
      <c r="AZ57" s="175"/>
      <c r="BA57" s="197"/>
      <c r="BB57" s="111"/>
    </row>
    <row r="58" spans="1:55">
      <c r="A58" s="111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11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11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11"/>
      <c r="AI58" s="102"/>
      <c r="AJ58" s="111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11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R400"/>
  <sheetViews>
    <sheetView workbookViewId="0">
      <selection activeCell="B33" sqref="B33"/>
    </sheetView>
  </sheetViews>
  <sheetFormatPr defaultRowHeight="15"/>
  <cols>
    <col min="1" max="1" width="0.85546875" customWidth="1"/>
    <col min="2" max="2" width="20.7109375" customWidth="1"/>
    <col min="3" max="3" width="4.7109375" style="147" customWidth="1"/>
    <col min="4" max="4" width="0.85546875" customWidth="1"/>
    <col min="5" max="5" width="20.7109375" customWidth="1"/>
    <col min="6" max="6" width="4.7109375" style="147" customWidth="1"/>
    <col min="7" max="7" width="0.85546875" customWidth="1"/>
    <col min="8" max="8" width="20.7109375" customWidth="1"/>
    <col min="9" max="9" width="4.7109375" customWidth="1"/>
    <col min="10" max="10" width="0.85546875" customWidth="1"/>
    <col min="11" max="11" width="5.7109375" customWidth="1"/>
    <col min="12" max="12" width="0.85546875" customWidth="1"/>
    <col min="13" max="13" width="25.7109375" style="201" customWidth="1"/>
    <col min="14" max="14" width="9.140625" style="201"/>
    <col min="15" max="15" width="0.85546875" customWidth="1"/>
    <col min="16" max="16" width="25.7109375" style="201" customWidth="1"/>
    <col min="17" max="17" width="9.140625" style="201"/>
    <col min="18" max="18" width="0.85546875" customWidth="1"/>
  </cols>
  <sheetData>
    <row r="1" spans="1:18" ht="6" customHeight="1">
      <c r="A1" s="111"/>
      <c r="B1" s="111"/>
      <c r="C1" s="148"/>
      <c r="D1" s="111"/>
      <c r="E1" s="111"/>
      <c r="F1" s="148"/>
      <c r="G1" s="111"/>
      <c r="H1" s="111"/>
      <c r="I1" s="111"/>
      <c r="J1" s="111"/>
      <c r="L1" s="111"/>
      <c r="M1" s="111"/>
      <c r="N1" s="148"/>
      <c r="O1" s="111"/>
      <c r="P1" s="111"/>
      <c r="Q1" s="148"/>
      <c r="R1" s="111"/>
    </row>
    <row r="2" spans="1:18">
      <c r="A2" s="111"/>
      <c r="B2" s="210" t="s">
        <v>122</v>
      </c>
      <c r="C2" s="210" t="s">
        <v>123</v>
      </c>
      <c r="D2" s="101"/>
      <c r="E2" s="211" t="s">
        <v>122</v>
      </c>
      <c r="F2" s="211" t="s">
        <v>123</v>
      </c>
      <c r="G2" s="101"/>
      <c r="H2" s="212" t="s">
        <v>122</v>
      </c>
      <c r="I2" s="212" t="s">
        <v>123</v>
      </c>
      <c r="J2" s="101"/>
      <c r="L2" s="111"/>
      <c r="M2" s="218" t="s">
        <v>122</v>
      </c>
      <c r="N2" s="218" t="s">
        <v>142</v>
      </c>
      <c r="O2" s="101"/>
      <c r="P2" s="218" t="s">
        <v>133</v>
      </c>
      <c r="Q2" s="218" t="s">
        <v>142</v>
      </c>
      <c r="R2" s="101"/>
    </row>
    <row r="3" spans="1:18" ht="6" customHeight="1">
      <c r="A3" s="111"/>
      <c r="B3" s="111"/>
      <c r="C3" s="148"/>
      <c r="D3" s="111"/>
      <c r="E3" s="111"/>
      <c r="F3" s="148"/>
      <c r="G3" s="111"/>
      <c r="H3" s="111"/>
      <c r="I3" s="111"/>
      <c r="J3" s="111"/>
      <c r="L3" s="111"/>
      <c r="M3" s="111"/>
      <c r="N3" s="148"/>
      <c r="O3" s="111"/>
      <c r="P3" s="111"/>
      <c r="Q3" s="148"/>
      <c r="R3" s="111"/>
    </row>
    <row r="4" spans="1:18">
      <c r="A4" s="111"/>
      <c r="B4" s="205" t="s">
        <v>118</v>
      </c>
      <c r="C4" s="202">
        <v>138</v>
      </c>
      <c r="D4" s="111"/>
      <c r="E4" s="209" t="s">
        <v>86</v>
      </c>
      <c r="F4" s="215">
        <v>79</v>
      </c>
      <c r="G4" s="111"/>
      <c r="H4" s="214" t="s">
        <v>125</v>
      </c>
      <c r="I4" s="213">
        <v>48</v>
      </c>
      <c r="J4" s="111"/>
      <c r="L4" s="111"/>
      <c r="M4" s="219" t="s">
        <v>138</v>
      </c>
      <c r="N4" s="220">
        <v>100</v>
      </c>
      <c r="O4" s="111"/>
      <c r="P4" s="219" t="s">
        <v>134</v>
      </c>
      <c r="Q4" s="220">
        <v>159</v>
      </c>
      <c r="R4" s="111"/>
    </row>
    <row r="5" spans="1:18">
      <c r="A5" s="111"/>
      <c r="B5" s="205" t="s">
        <v>54</v>
      </c>
      <c r="C5" s="202">
        <v>138</v>
      </c>
      <c r="D5" s="111"/>
      <c r="E5" s="209" t="s">
        <v>108</v>
      </c>
      <c r="F5" s="216">
        <v>79</v>
      </c>
      <c r="G5" s="111"/>
      <c r="H5" s="214" t="s">
        <v>126</v>
      </c>
      <c r="I5" s="213">
        <v>46</v>
      </c>
      <c r="J5" s="111"/>
      <c r="L5" s="111"/>
      <c r="M5" s="219" t="s">
        <v>162</v>
      </c>
      <c r="N5" s="220">
        <v>88</v>
      </c>
      <c r="O5" s="111"/>
      <c r="P5" s="219" t="s">
        <v>135</v>
      </c>
      <c r="Q5" s="220">
        <v>104</v>
      </c>
      <c r="R5" s="111"/>
    </row>
    <row r="6" spans="1:18">
      <c r="A6" s="111"/>
      <c r="B6" s="205" t="s">
        <v>124</v>
      </c>
      <c r="C6" s="202">
        <v>137</v>
      </c>
      <c r="D6" s="111"/>
      <c r="E6" s="209" t="s">
        <v>99</v>
      </c>
      <c r="F6" s="215">
        <v>78</v>
      </c>
      <c r="G6" s="111"/>
      <c r="H6" s="214" t="s">
        <v>127</v>
      </c>
      <c r="I6" s="213">
        <v>44</v>
      </c>
      <c r="J6" s="111"/>
      <c r="L6" s="111"/>
      <c r="M6" s="219" t="s">
        <v>139</v>
      </c>
      <c r="N6" s="220">
        <v>79</v>
      </c>
      <c r="O6" s="111"/>
      <c r="P6" s="219" t="s">
        <v>53</v>
      </c>
      <c r="Q6" s="220">
        <v>88</v>
      </c>
      <c r="R6" s="111"/>
    </row>
    <row r="7" spans="1:18">
      <c r="A7" s="111"/>
      <c r="B7" s="205" t="s">
        <v>100</v>
      </c>
      <c r="C7" s="202">
        <v>121</v>
      </c>
      <c r="D7" s="111"/>
      <c r="E7" s="209" t="s">
        <v>129</v>
      </c>
      <c r="F7" s="215">
        <v>77</v>
      </c>
      <c r="G7" s="111"/>
      <c r="H7" s="214" t="s">
        <v>89</v>
      </c>
      <c r="I7" s="213">
        <v>39</v>
      </c>
      <c r="J7" s="111"/>
      <c r="L7" s="111"/>
      <c r="M7" s="219" t="s">
        <v>130</v>
      </c>
      <c r="N7" s="220">
        <v>70</v>
      </c>
      <c r="O7" s="111"/>
      <c r="P7" s="219" t="s">
        <v>137</v>
      </c>
      <c r="Q7" s="220">
        <v>77</v>
      </c>
      <c r="R7" s="111"/>
    </row>
    <row r="8" spans="1:18">
      <c r="A8" s="111"/>
      <c r="B8" s="205" t="s">
        <v>95</v>
      </c>
      <c r="C8" s="202">
        <v>119</v>
      </c>
      <c r="D8" s="111"/>
      <c r="E8" s="209" t="s">
        <v>111</v>
      </c>
      <c r="F8" s="216">
        <v>75</v>
      </c>
      <c r="G8" s="111"/>
      <c r="H8" s="214" t="s">
        <v>92</v>
      </c>
      <c r="I8" s="213">
        <v>38</v>
      </c>
      <c r="J8" s="111"/>
      <c r="L8" s="111"/>
      <c r="M8" s="219" t="s">
        <v>140</v>
      </c>
      <c r="N8" s="220">
        <v>69</v>
      </c>
      <c r="O8" s="111"/>
      <c r="P8" s="219" t="s">
        <v>136</v>
      </c>
      <c r="Q8" s="220">
        <v>74</v>
      </c>
      <c r="R8" s="111"/>
    </row>
    <row r="9" spans="1:18">
      <c r="A9" s="111"/>
      <c r="B9" s="205" t="s">
        <v>90</v>
      </c>
      <c r="C9" s="202">
        <v>115</v>
      </c>
      <c r="D9" s="111"/>
      <c r="E9" s="209" t="s">
        <v>117</v>
      </c>
      <c r="F9" s="216">
        <v>74</v>
      </c>
      <c r="G9" s="111"/>
      <c r="H9" s="214" t="s">
        <v>116</v>
      </c>
      <c r="I9" s="213">
        <v>32</v>
      </c>
      <c r="J9" s="111"/>
      <c r="L9" s="111"/>
      <c r="M9" s="219" t="s">
        <v>141</v>
      </c>
      <c r="N9" s="220">
        <v>60</v>
      </c>
      <c r="O9" s="111"/>
      <c r="P9" s="219"/>
      <c r="Q9" s="220"/>
      <c r="R9" s="111"/>
    </row>
    <row r="10" spans="1:18">
      <c r="A10" s="111"/>
      <c r="B10" s="205" t="s">
        <v>102</v>
      </c>
      <c r="C10" s="202">
        <v>107</v>
      </c>
      <c r="D10" s="111"/>
      <c r="E10" s="209" t="s">
        <v>105</v>
      </c>
      <c r="F10" s="216">
        <v>73</v>
      </c>
      <c r="G10" s="111"/>
      <c r="H10" s="214" t="s">
        <v>128</v>
      </c>
      <c r="I10" s="213">
        <v>27</v>
      </c>
      <c r="J10" s="111"/>
      <c r="L10" s="111"/>
      <c r="M10" s="219"/>
      <c r="N10" s="220"/>
      <c r="O10" s="111"/>
      <c r="P10" s="219"/>
      <c r="Q10" s="220"/>
      <c r="R10" s="111"/>
    </row>
    <row r="11" spans="1:18">
      <c r="A11" s="111"/>
      <c r="B11" s="205" t="s">
        <v>103</v>
      </c>
      <c r="C11" s="202">
        <v>105</v>
      </c>
      <c r="D11" s="111"/>
      <c r="E11" s="209" t="s">
        <v>91</v>
      </c>
      <c r="F11" s="216">
        <v>69</v>
      </c>
      <c r="G11" s="111"/>
      <c r="H11" s="214" t="s">
        <v>96</v>
      </c>
      <c r="I11" s="213">
        <v>23</v>
      </c>
      <c r="J11" s="111"/>
      <c r="L11" s="111"/>
      <c r="M11" s="219"/>
      <c r="N11" s="220"/>
      <c r="O11" s="111"/>
      <c r="P11" s="219"/>
      <c r="Q11" s="220"/>
      <c r="R11" s="111"/>
    </row>
    <row r="12" spans="1:18">
      <c r="A12" s="111"/>
      <c r="B12" s="205" t="s">
        <v>114</v>
      </c>
      <c r="C12" s="202">
        <v>104</v>
      </c>
      <c r="D12" s="111"/>
      <c r="E12" s="209" t="s">
        <v>88</v>
      </c>
      <c r="F12" s="216">
        <v>68</v>
      </c>
      <c r="G12" s="111"/>
      <c r="H12" s="214" t="s">
        <v>109</v>
      </c>
      <c r="I12" s="213">
        <v>21</v>
      </c>
      <c r="J12" s="111"/>
      <c r="L12" s="111"/>
      <c r="M12" s="219"/>
      <c r="N12" s="220"/>
      <c r="O12" s="111"/>
      <c r="P12" s="219"/>
      <c r="Q12" s="220"/>
      <c r="R12" s="111"/>
    </row>
    <row r="13" spans="1:18">
      <c r="A13" s="111"/>
      <c r="B13" s="205" t="s">
        <v>85</v>
      </c>
      <c r="C13" s="202">
        <v>101</v>
      </c>
      <c r="D13" s="111"/>
      <c r="E13" s="209" t="s">
        <v>94</v>
      </c>
      <c r="F13" s="216">
        <v>68</v>
      </c>
      <c r="G13" s="111"/>
      <c r="H13" s="204"/>
      <c r="I13" s="213"/>
      <c r="J13" s="111"/>
      <c r="L13" s="111"/>
      <c r="M13" s="219"/>
      <c r="N13" s="220"/>
      <c r="O13" s="111"/>
      <c r="P13" s="219"/>
      <c r="Q13" s="220"/>
      <c r="R13" s="111"/>
    </row>
    <row r="14" spans="1:18">
      <c r="A14" s="111"/>
      <c r="B14" s="205" t="s">
        <v>83</v>
      </c>
      <c r="C14" s="202">
        <v>99</v>
      </c>
      <c r="D14" s="111"/>
      <c r="E14" s="209" t="s">
        <v>121</v>
      </c>
      <c r="F14" s="216">
        <v>65</v>
      </c>
      <c r="G14" s="111"/>
      <c r="H14" s="204"/>
      <c r="I14" s="213"/>
      <c r="J14" s="111"/>
      <c r="L14" s="111"/>
      <c r="M14" s="219"/>
      <c r="N14" s="220"/>
      <c r="O14" s="111"/>
      <c r="P14" s="219"/>
      <c r="Q14" s="220"/>
      <c r="R14" s="111"/>
    </row>
    <row r="15" spans="1:18">
      <c r="A15" s="111"/>
      <c r="B15" s="205" t="s">
        <v>104</v>
      </c>
      <c r="C15" s="203">
        <v>99</v>
      </c>
      <c r="D15" s="111"/>
      <c r="E15" s="209" t="s">
        <v>115</v>
      </c>
      <c r="F15" s="216">
        <v>62</v>
      </c>
      <c r="G15" s="111"/>
      <c r="H15" s="209"/>
      <c r="I15" s="208"/>
      <c r="J15" s="111"/>
      <c r="L15" s="111"/>
      <c r="M15" s="219"/>
      <c r="N15" s="221"/>
      <c r="O15" s="111"/>
      <c r="P15" s="219"/>
      <c r="Q15" s="221"/>
      <c r="R15" s="111"/>
    </row>
    <row r="16" spans="1:18">
      <c r="A16" s="111"/>
      <c r="B16" s="205" t="s">
        <v>82</v>
      </c>
      <c r="C16" s="203">
        <v>98</v>
      </c>
      <c r="D16" s="111"/>
      <c r="E16" s="209" t="s">
        <v>93</v>
      </c>
      <c r="F16" s="216">
        <v>60</v>
      </c>
      <c r="G16" s="111"/>
      <c r="H16" s="209"/>
      <c r="I16" s="208"/>
      <c r="J16" s="111"/>
      <c r="L16" s="111"/>
      <c r="M16" s="219"/>
      <c r="N16" s="221"/>
      <c r="O16" s="111"/>
      <c r="P16" s="219"/>
      <c r="Q16" s="221"/>
      <c r="R16" s="111"/>
    </row>
    <row r="17" spans="1:18">
      <c r="A17" s="111"/>
      <c r="B17" s="205" t="s">
        <v>80</v>
      </c>
      <c r="C17" s="203">
        <v>93</v>
      </c>
      <c r="D17" s="111"/>
      <c r="E17" s="209" t="s">
        <v>98</v>
      </c>
      <c r="F17" s="216">
        <v>59</v>
      </c>
      <c r="G17" s="111"/>
      <c r="H17" s="209"/>
      <c r="I17" s="208"/>
      <c r="J17" s="111"/>
      <c r="L17" s="111"/>
      <c r="M17" s="219"/>
      <c r="N17" s="221"/>
      <c r="O17" s="111"/>
      <c r="P17" s="219"/>
      <c r="Q17" s="221"/>
      <c r="R17" s="111"/>
    </row>
    <row r="18" spans="1:18">
      <c r="A18" s="111"/>
      <c r="B18" s="205" t="s">
        <v>81</v>
      </c>
      <c r="C18" s="203">
        <v>90</v>
      </c>
      <c r="D18" s="111"/>
      <c r="E18" s="209" t="s">
        <v>120</v>
      </c>
      <c r="F18" s="216">
        <v>54</v>
      </c>
      <c r="G18" s="111"/>
      <c r="H18" s="209"/>
      <c r="I18" s="208"/>
      <c r="J18" s="111"/>
      <c r="L18" s="111"/>
      <c r="M18" s="219"/>
      <c r="N18" s="221"/>
      <c r="O18" s="111"/>
      <c r="P18" s="219"/>
      <c r="Q18" s="221"/>
      <c r="R18" s="111"/>
    </row>
    <row r="19" spans="1:18">
      <c r="A19" s="111"/>
      <c r="B19" s="205" t="s">
        <v>79</v>
      </c>
      <c r="C19" s="203">
        <v>87</v>
      </c>
      <c r="D19" s="111"/>
      <c r="E19" s="209" t="s">
        <v>112</v>
      </c>
      <c r="F19" s="216">
        <v>54</v>
      </c>
      <c r="G19" s="111"/>
      <c r="H19" s="209"/>
      <c r="I19" s="208"/>
      <c r="J19" s="111"/>
      <c r="L19" s="111"/>
      <c r="M19" s="219"/>
      <c r="N19" s="221"/>
      <c r="O19" s="111"/>
      <c r="P19" s="219"/>
      <c r="Q19" s="221"/>
      <c r="R19" s="111"/>
    </row>
    <row r="20" spans="1:18">
      <c r="A20" s="111"/>
      <c r="B20" s="205" t="s">
        <v>101</v>
      </c>
      <c r="C20" s="203">
        <v>87</v>
      </c>
      <c r="D20" s="111"/>
      <c r="E20" s="209" t="s">
        <v>106</v>
      </c>
      <c r="F20" s="216">
        <v>52</v>
      </c>
      <c r="G20" s="111"/>
      <c r="H20" s="209"/>
      <c r="I20" s="208"/>
      <c r="J20" s="111"/>
      <c r="L20" s="111"/>
      <c r="M20" s="219"/>
      <c r="N20" s="221"/>
      <c r="O20" s="111"/>
      <c r="P20" s="219"/>
      <c r="Q20" s="221"/>
      <c r="R20" s="111"/>
    </row>
    <row r="21" spans="1:18">
      <c r="A21" s="111"/>
      <c r="B21" s="205" t="s">
        <v>119</v>
      </c>
      <c r="C21" s="203">
        <v>87</v>
      </c>
      <c r="D21" s="111"/>
      <c r="E21" s="206"/>
      <c r="F21" s="207"/>
      <c r="G21" s="111"/>
      <c r="H21" s="206"/>
      <c r="I21" s="207"/>
      <c r="J21" s="111"/>
      <c r="L21" s="111"/>
      <c r="M21" s="219"/>
      <c r="N21" s="221"/>
      <c r="O21" s="111"/>
      <c r="P21" s="219"/>
      <c r="Q21" s="221"/>
      <c r="R21" s="111"/>
    </row>
    <row r="22" spans="1:18">
      <c r="A22" s="111"/>
      <c r="B22" s="205" t="s">
        <v>87</v>
      </c>
      <c r="C22" s="202">
        <v>84</v>
      </c>
      <c r="D22" s="111"/>
      <c r="E22" s="206"/>
      <c r="F22" s="207"/>
      <c r="G22" s="111"/>
      <c r="H22" s="206"/>
      <c r="I22" s="207"/>
      <c r="J22" s="111"/>
      <c r="L22" s="111"/>
      <c r="M22" s="219"/>
      <c r="N22" s="220"/>
      <c r="O22" s="111"/>
      <c r="P22" s="219"/>
      <c r="Q22" s="220"/>
      <c r="R22" s="111"/>
    </row>
    <row r="23" spans="1:18">
      <c r="A23" s="111"/>
      <c r="B23" s="205" t="s">
        <v>107</v>
      </c>
      <c r="C23" s="202">
        <v>84</v>
      </c>
      <c r="D23" s="111"/>
      <c r="E23" s="206"/>
      <c r="F23" s="207"/>
      <c r="G23" s="111"/>
      <c r="H23" s="206"/>
      <c r="I23" s="207"/>
      <c r="J23" s="111"/>
      <c r="L23" s="111"/>
      <c r="M23" s="219"/>
      <c r="N23" s="220"/>
      <c r="O23" s="111"/>
      <c r="P23" s="219"/>
      <c r="Q23" s="220"/>
      <c r="R23" s="111"/>
    </row>
    <row r="24" spans="1:18">
      <c r="A24" s="111"/>
      <c r="B24" s="205" t="s">
        <v>110</v>
      </c>
      <c r="C24" s="202">
        <v>83</v>
      </c>
      <c r="D24" s="111"/>
      <c r="E24" s="206"/>
      <c r="F24" s="207"/>
      <c r="G24" s="111"/>
      <c r="H24" s="206"/>
      <c r="I24" s="207"/>
      <c r="J24" s="111"/>
      <c r="L24" s="111"/>
      <c r="M24" s="219"/>
      <c r="N24" s="220"/>
      <c r="O24" s="111"/>
      <c r="P24" s="219"/>
      <c r="Q24" s="220"/>
      <c r="R24" s="111"/>
    </row>
    <row r="25" spans="1:18">
      <c r="A25" s="111"/>
      <c r="B25" s="205" t="s">
        <v>84</v>
      </c>
      <c r="C25" s="202">
        <v>81</v>
      </c>
      <c r="D25" s="111"/>
      <c r="E25" s="206"/>
      <c r="F25" s="207"/>
      <c r="G25" s="111"/>
      <c r="H25" s="206"/>
      <c r="I25" s="207"/>
      <c r="J25" s="111"/>
      <c r="L25" s="111"/>
      <c r="M25" s="219"/>
      <c r="N25" s="220"/>
      <c r="O25" s="111"/>
      <c r="P25" s="219"/>
      <c r="Q25" s="220"/>
      <c r="R25" s="111"/>
    </row>
    <row r="26" spans="1:18">
      <c r="A26" s="111"/>
      <c r="B26" s="205" t="s">
        <v>97</v>
      </c>
      <c r="C26" s="202">
        <v>80</v>
      </c>
      <c r="D26" s="111"/>
      <c r="E26" s="206"/>
      <c r="F26" s="207"/>
      <c r="G26" s="111"/>
      <c r="H26" s="206"/>
      <c r="I26" s="207"/>
      <c r="J26" s="111"/>
      <c r="L26" s="111"/>
      <c r="M26" s="219"/>
      <c r="N26" s="220"/>
      <c r="O26" s="111"/>
      <c r="P26" s="219"/>
      <c r="Q26" s="220"/>
      <c r="R26" s="111"/>
    </row>
    <row r="27" spans="1:18">
      <c r="A27" s="111"/>
      <c r="B27" s="205" t="s">
        <v>113</v>
      </c>
      <c r="C27" s="202">
        <v>80</v>
      </c>
      <c r="D27" s="111"/>
      <c r="E27" s="206"/>
      <c r="F27" s="207"/>
      <c r="G27" s="111"/>
      <c r="H27" s="206"/>
      <c r="I27" s="207"/>
      <c r="J27" s="111"/>
      <c r="L27" s="111"/>
      <c r="M27" s="219"/>
      <c r="N27" s="220"/>
      <c r="O27" s="111"/>
      <c r="P27" s="219"/>
      <c r="Q27" s="220"/>
      <c r="R27" s="111"/>
    </row>
    <row r="29" spans="1:18">
      <c r="C29" s="201"/>
      <c r="D29" s="201"/>
    </row>
    <row r="30" spans="1:18">
      <c r="C30" s="201"/>
      <c r="D30" s="201"/>
    </row>
    <row r="31" spans="1:18">
      <c r="C31" s="201"/>
      <c r="D31" s="201"/>
    </row>
    <row r="32" spans="1:18">
      <c r="C32" s="201"/>
      <c r="D32" s="201"/>
    </row>
    <row r="33" spans="3:4">
      <c r="C33" s="201"/>
      <c r="D33" s="201"/>
    </row>
    <row r="34" spans="3:4">
      <c r="C34" s="201"/>
      <c r="D34" s="201"/>
    </row>
    <row r="35" spans="3:4">
      <c r="C35" s="201"/>
      <c r="D35" s="201"/>
    </row>
    <row r="36" spans="3:4">
      <c r="C36" s="201"/>
      <c r="D36" s="201"/>
    </row>
    <row r="37" spans="3:4">
      <c r="C37" s="201"/>
      <c r="D37" s="201"/>
    </row>
    <row r="38" spans="3:4">
      <c r="C38" s="201"/>
      <c r="D38" s="201"/>
    </row>
    <row r="39" spans="3:4">
      <c r="C39" s="201"/>
      <c r="D39" s="201"/>
    </row>
    <row r="40" spans="3:4">
      <c r="C40" s="201"/>
      <c r="D40" s="201"/>
    </row>
    <row r="41" spans="3:4">
      <c r="C41" s="201"/>
      <c r="D41" s="201"/>
    </row>
    <row r="42" spans="3:4">
      <c r="C42" s="201"/>
      <c r="D42" s="201"/>
    </row>
    <row r="43" spans="3:4">
      <c r="C43" s="201"/>
      <c r="D43" s="201"/>
    </row>
    <row r="44" spans="3:4">
      <c r="C44" s="201"/>
      <c r="D44" s="201"/>
    </row>
    <row r="45" spans="3:4">
      <c r="C45" s="201"/>
      <c r="D45" s="201"/>
    </row>
    <row r="46" spans="3:4">
      <c r="C46" s="201"/>
      <c r="D46" s="201"/>
    </row>
    <row r="47" spans="3:4">
      <c r="C47" s="201"/>
      <c r="D47" s="201"/>
    </row>
    <row r="48" spans="3:4">
      <c r="C48" s="201"/>
      <c r="D48" s="201"/>
    </row>
    <row r="49" spans="3:4">
      <c r="C49" s="201"/>
      <c r="D49" s="201"/>
    </row>
    <row r="50" spans="3:4">
      <c r="C50" s="201"/>
      <c r="D50" s="201"/>
    </row>
    <row r="51" spans="3:4">
      <c r="C51" s="201"/>
      <c r="D51" s="201"/>
    </row>
    <row r="52" spans="3:4">
      <c r="C52" s="201"/>
      <c r="D52" s="201"/>
    </row>
    <row r="53" spans="3:4">
      <c r="C53" s="201"/>
      <c r="D53" s="201"/>
    </row>
    <row r="54" spans="3:4">
      <c r="C54" s="201"/>
      <c r="D54" s="201"/>
    </row>
    <row r="55" spans="3:4">
      <c r="C55" s="201"/>
      <c r="D55" s="201"/>
    </row>
    <row r="56" spans="3:4">
      <c r="C56" s="201"/>
      <c r="D56" s="201"/>
    </row>
    <row r="57" spans="3:4">
      <c r="C57" s="201"/>
      <c r="D57" s="201"/>
    </row>
    <row r="58" spans="3:4">
      <c r="C58" s="201"/>
      <c r="D58" s="201"/>
    </row>
    <row r="59" spans="3:4">
      <c r="C59" s="201"/>
      <c r="D59" s="201"/>
    </row>
    <row r="60" spans="3:4">
      <c r="C60" s="201"/>
      <c r="D60" s="201"/>
    </row>
    <row r="61" spans="3:4">
      <c r="C61" s="201"/>
      <c r="D61" s="201"/>
    </row>
    <row r="62" spans="3:4">
      <c r="C62" s="201"/>
      <c r="D62" s="201"/>
    </row>
    <row r="63" spans="3:4">
      <c r="C63" s="201"/>
      <c r="D63" s="201"/>
    </row>
    <row r="64" spans="3:4">
      <c r="C64" s="201"/>
      <c r="D64" s="201"/>
    </row>
    <row r="65" spans="3:4">
      <c r="C65" s="201"/>
      <c r="D65" s="201"/>
    </row>
    <row r="66" spans="3:4">
      <c r="C66" s="201"/>
      <c r="D66" s="201"/>
    </row>
    <row r="67" spans="3:4">
      <c r="C67" s="201"/>
      <c r="D67" s="201"/>
    </row>
    <row r="68" spans="3:4">
      <c r="C68" s="201"/>
      <c r="D68" s="201"/>
    </row>
    <row r="69" spans="3:4">
      <c r="C69" s="201"/>
      <c r="D69" s="201"/>
    </row>
    <row r="70" spans="3:4">
      <c r="C70" s="201"/>
      <c r="D70" s="201"/>
    </row>
    <row r="71" spans="3:4">
      <c r="C71" s="201"/>
      <c r="D71" s="201"/>
    </row>
    <row r="72" spans="3:4">
      <c r="C72" s="201"/>
      <c r="D72" s="201"/>
    </row>
    <row r="73" spans="3:4">
      <c r="C73" s="201"/>
      <c r="D73" s="201"/>
    </row>
    <row r="74" spans="3:4">
      <c r="C74" s="201"/>
      <c r="D74" s="201"/>
    </row>
    <row r="75" spans="3:4">
      <c r="C75" s="201"/>
      <c r="D75" s="201"/>
    </row>
    <row r="76" spans="3:4">
      <c r="C76" s="201"/>
      <c r="D76" s="201"/>
    </row>
    <row r="77" spans="3:4">
      <c r="C77" s="201"/>
      <c r="D77" s="201"/>
    </row>
    <row r="78" spans="3:4">
      <c r="C78" s="201"/>
      <c r="D78" s="201"/>
    </row>
    <row r="79" spans="3:4">
      <c r="C79" s="201"/>
      <c r="D79" s="201"/>
    </row>
    <row r="80" spans="3:4">
      <c r="C80" s="201"/>
      <c r="D80" s="201"/>
    </row>
    <row r="81" spans="3:4">
      <c r="C81" s="201"/>
      <c r="D81" s="201"/>
    </row>
    <row r="82" spans="3:4">
      <c r="C82" s="201"/>
      <c r="D82" s="201"/>
    </row>
    <row r="83" spans="3:4">
      <c r="C83" s="201"/>
      <c r="D83" s="201"/>
    </row>
    <row r="84" spans="3:4">
      <c r="C84" s="201"/>
      <c r="D84" s="201"/>
    </row>
    <row r="85" spans="3:4">
      <c r="C85" s="201"/>
      <c r="D85" s="201"/>
    </row>
    <row r="86" spans="3:4">
      <c r="C86" s="201"/>
      <c r="D86" s="201"/>
    </row>
    <row r="87" spans="3:4">
      <c r="C87" s="201"/>
      <c r="D87" s="201"/>
    </row>
    <row r="88" spans="3:4">
      <c r="C88" s="201"/>
      <c r="D88" s="201"/>
    </row>
    <row r="89" spans="3:4">
      <c r="C89" s="201"/>
      <c r="D89" s="201"/>
    </row>
    <row r="90" spans="3:4">
      <c r="C90" s="201"/>
      <c r="D90" s="201"/>
    </row>
    <row r="91" spans="3:4">
      <c r="C91" s="201"/>
      <c r="D91" s="201"/>
    </row>
    <row r="92" spans="3:4">
      <c r="C92" s="201"/>
      <c r="D92" s="201"/>
    </row>
    <row r="93" spans="3:4">
      <c r="C93" s="201"/>
      <c r="D93" s="201"/>
    </row>
    <row r="94" spans="3:4">
      <c r="C94" s="201"/>
      <c r="D94" s="201"/>
    </row>
    <row r="95" spans="3:4">
      <c r="C95" s="201"/>
      <c r="D95" s="201"/>
    </row>
    <row r="96" spans="3:4">
      <c r="C96" s="201"/>
      <c r="D96" s="201"/>
    </row>
    <row r="97" spans="2:4">
      <c r="C97" s="201"/>
      <c r="D97" s="201"/>
    </row>
    <row r="98" spans="2:4">
      <c r="C98" s="201"/>
      <c r="D98" s="201"/>
    </row>
    <row r="99" spans="2:4">
      <c r="C99" s="201"/>
      <c r="D99" s="201"/>
    </row>
    <row r="100" spans="2:4">
      <c r="C100" s="201"/>
      <c r="D100" s="201"/>
    </row>
    <row r="101" spans="2:4">
      <c r="C101" s="201"/>
      <c r="D101" s="201"/>
    </row>
    <row r="102" spans="2:4">
      <c r="B102" s="217"/>
      <c r="C102" s="201"/>
      <c r="D102" s="201"/>
    </row>
    <row r="103" spans="2:4">
      <c r="C103" s="201"/>
      <c r="D103" s="201"/>
    </row>
    <row r="104" spans="2:4">
      <c r="C104" s="201"/>
      <c r="D104" s="201"/>
    </row>
    <row r="105" spans="2:4">
      <c r="C105" s="201"/>
      <c r="D105" s="201"/>
    </row>
    <row r="106" spans="2:4">
      <c r="C106" s="201"/>
      <c r="D106" s="201"/>
    </row>
    <row r="107" spans="2:4">
      <c r="C107" s="201"/>
      <c r="D107" s="201"/>
    </row>
    <row r="108" spans="2:4">
      <c r="C108" s="201"/>
      <c r="D108" s="201"/>
    </row>
    <row r="109" spans="2:4">
      <c r="C109" s="201"/>
      <c r="D109" s="201"/>
    </row>
    <row r="110" spans="2:4">
      <c r="C110" s="201"/>
      <c r="D110" s="201"/>
    </row>
    <row r="111" spans="2:4">
      <c r="C111" s="201"/>
      <c r="D111" s="201"/>
    </row>
    <row r="112" spans="2:4">
      <c r="C112" s="201"/>
      <c r="D112" s="201"/>
    </row>
    <row r="113" spans="3:4">
      <c r="C113" s="201"/>
      <c r="D113" s="201"/>
    </row>
    <row r="114" spans="3:4">
      <c r="C114" s="201"/>
      <c r="D114" s="201"/>
    </row>
    <row r="115" spans="3:4">
      <c r="C115" s="201"/>
      <c r="D115" s="201"/>
    </row>
    <row r="116" spans="3:4">
      <c r="C116" s="201"/>
      <c r="D116" s="201"/>
    </row>
    <row r="117" spans="3:4">
      <c r="C117" s="201"/>
      <c r="D117" s="201"/>
    </row>
    <row r="118" spans="3:4">
      <c r="C118" s="201"/>
      <c r="D118" s="201"/>
    </row>
    <row r="119" spans="3:4">
      <c r="C119" s="201"/>
      <c r="D119" s="201"/>
    </row>
    <row r="120" spans="3:4">
      <c r="C120" s="201"/>
      <c r="D120" s="201"/>
    </row>
    <row r="121" spans="3:4">
      <c r="C121" s="201"/>
      <c r="D121" s="201"/>
    </row>
    <row r="122" spans="3:4">
      <c r="C122" s="201"/>
      <c r="D122" s="201"/>
    </row>
    <row r="123" spans="3:4">
      <c r="C123" s="201"/>
      <c r="D123" s="201"/>
    </row>
    <row r="124" spans="3:4">
      <c r="C124" s="201"/>
      <c r="D124" s="201"/>
    </row>
    <row r="125" spans="3:4">
      <c r="C125" s="201"/>
      <c r="D125" s="201"/>
    </row>
    <row r="126" spans="3:4">
      <c r="C126" s="201"/>
      <c r="D126" s="201"/>
    </row>
    <row r="127" spans="3:4">
      <c r="C127" s="201"/>
      <c r="D127" s="201"/>
    </row>
    <row r="128" spans="3:4">
      <c r="C128" s="201"/>
      <c r="D128" s="201"/>
    </row>
    <row r="129" spans="3:4">
      <c r="C129" s="201"/>
      <c r="D129" s="201"/>
    </row>
    <row r="130" spans="3:4">
      <c r="C130" s="201"/>
      <c r="D130" s="201"/>
    </row>
    <row r="131" spans="3:4">
      <c r="C131" s="201"/>
      <c r="D131" s="201"/>
    </row>
    <row r="132" spans="3:4">
      <c r="C132" s="201"/>
      <c r="D132" s="201"/>
    </row>
    <row r="133" spans="3:4">
      <c r="C133" s="201"/>
      <c r="D133" s="201"/>
    </row>
    <row r="134" spans="3:4">
      <c r="C134" s="201"/>
      <c r="D134" s="201"/>
    </row>
    <row r="135" spans="3:4">
      <c r="C135" s="201"/>
      <c r="D135" s="201"/>
    </row>
    <row r="136" spans="3:4">
      <c r="C136" s="201"/>
      <c r="D136" s="201"/>
    </row>
    <row r="137" spans="3:4">
      <c r="C137" s="201"/>
      <c r="D137" s="201"/>
    </row>
    <row r="138" spans="3:4">
      <c r="C138" s="201"/>
      <c r="D138" s="201"/>
    </row>
    <row r="139" spans="3:4">
      <c r="C139" s="201"/>
      <c r="D139" s="201"/>
    </row>
    <row r="140" spans="3:4">
      <c r="C140" s="201"/>
      <c r="D140" s="201"/>
    </row>
    <row r="141" spans="3:4">
      <c r="C141" s="201"/>
      <c r="D141" s="201"/>
    </row>
    <row r="142" spans="3:4">
      <c r="C142" s="201"/>
      <c r="D142" s="201"/>
    </row>
    <row r="143" spans="3:4">
      <c r="C143" s="201"/>
      <c r="D143" s="201"/>
    </row>
    <row r="144" spans="3:4">
      <c r="C144" s="201"/>
      <c r="D144" s="201"/>
    </row>
    <row r="145" spans="3:4">
      <c r="C145" s="201"/>
      <c r="D145" s="201"/>
    </row>
    <row r="146" spans="3:4">
      <c r="C146" s="201"/>
      <c r="D146" s="201"/>
    </row>
    <row r="147" spans="3:4">
      <c r="C147" s="201"/>
      <c r="D147" s="201"/>
    </row>
    <row r="148" spans="3:4">
      <c r="C148" s="201"/>
      <c r="D148" s="201"/>
    </row>
    <row r="149" spans="3:4">
      <c r="C149" s="201"/>
      <c r="D149" s="201"/>
    </row>
    <row r="150" spans="3:4">
      <c r="C150" s="201"/>
      <c r="D150" s="201"/>
    </row>
    <row r="151" spans="3:4">
      <c r="C151" s="201"/>
      <c r="D151" s="201"/>
    </row>
    <row r="152" spans="3:4">
      <c r="C152" s="201"/>
      <c r="D152" s="201"/>
    </row>
    <row r="153" spans="3:4">
      <c r="C153" s="201"/>
      <c r="D153" s="201"/>
    </row>
    <row r="154" spans="3:4">
      <c r="C154" s="201"/>
      <c r="D154" s="201"/>
    </row>
    <row r="155" spans="3:4">
      <c r="C155" s="201"/>
      <c r="D155" s="201"/>
    </row>
    <row r="156" spans="3:4">
      <c r="C156" s="201"/>
      <c r="D156" s="201"/>
    </row>
    <row r="157" spans="3:4">
      <c r="C157" s="201"/>
      <c r="D157" s="201"/>
    </row>
    <row r="158" spans="3:4">
      <c r="C158" s="201"/>
      <c r="D158" s="201"/>
    </row>
    <row r="159" spans="3:4">
      <c r="C159" s="201"/>
      <c r="D159" s="201"/>
    </row>
    <row r="160" spans="3:4">
      <c r="C160" s="201"/>
      <c r="D160" s="201"/>
    </row>
    <row r="161" spans="2:4">
      <c r="C161" s="201"/>
      <c r="D161" s="201"/>
    </row>
    <row r="162" spans="2:4">
      <c r="C162" s="201"/>
      <c r="D162" s="201"/>
    </row>
    <row r="163" spans="2:4">
      <c r="C163" s="201"/>
      <c r="D163" s="201"/>
    </row>
    <row r="164" spans="2:4">
      <c r="C164" s="201"/>
      <c r="D164" s="201"/>
    </row>
    <row r="165" spans="2:4">
      <c r="C165" s="201"/>
      <c r="D165" s="201"/>
    </row>
    <row r="166" spans="2:4">
      <c r="C166" s="201"/>
      <c r="D166" s="201"/>
    </row>
    <row r="167" spans="2:4">
      <c r="C167" s="201"/>
      <c r="D167" s="201"/>
    </row>
    <row r="168" spans="2:4">
      <c r="C168" s="201"/>
      <c r="D168" s="201"/>
    </row>
    <row r="169" spans="2:4">
      <c r="C169" s="201"/>
      <c r="D169" s="201"/>
    </row>
    <row r="170" spans="2:4">
      <c r="B170" s="217"/>
      <c r="C170" s="201"/>
      <c r="D170" s="201"/>
    </row>
    <row r="171" spans="2:4">
      <c r="C171" s="201"/>
      <c r="D171" s="201"/>
    </row>
    <row r="172" spans="2:4">
      <c r="C172" s="201"/>
      <c r="D172" s="201"/>
    </row>
    <row r="173" spans="2:4">
      <c r="C173" s="201"/>
      <c r="D173" s="201"/>
    </row>
    <row r="174" spans="2:4">
      <c r="C174" s="201"/>
      <c r="D174" s="201"/>
    </row>
    <row r="175" spans="2:4">
      <c r="C175" s="201"/>
      <c r="D175" s="201"/>
    </row>
    <row r="176" spans="2:4">
      <c r="C176" s="201"/>
      <c r="D176" s="201"/>
    </row>
    <row r="177" spans="3:4">
      <c r="C177" s="201"/>
      <c r="D177" s="201"/>
    </row>
    <row r="178" spans="3:4">
      <c r="C178" s="201"/>
      <c r="D178" s="201"/>
    </row>
    <row r="179" spans="3:4">
      <c r="C179" s="201"/>
      <c r="D179" s="201"/>
    </row>
    <row r="180" spans="3:4">
      <c r="C180" s="201"/>
      <c r="D180" s="201"/>
    </row>
    <row r="181" spans="3:4">
      <c r="C181" s="201"/>
      <c r="D181" s="201"/>
    </row>
    <row r="182" spans="3:4">
      <c r="C182" s="201"/>
      <c r="D182" s="201"/>
    </row>
    <row r="183" spans="3:4">
      <c r="C183" s="201"/>
      <c r="D183" s="201"/>
    </row>
    <row r="184" spans="3:4">
      <c r="C184" s="201"/>
      <c r="D184" s="201"/>
    </row>
    <row r="185" spans="3:4">
      <c r="C185" s="201"/>
      <c r="D185" s="201"/>
    </row>
    <row r="186" spans="3:4">
      <c r="C186" s="201"/>
      <c r="D186" s="201"/>
    </row>
    <row r="187" spans="3:4">
      <c r="C187" s="201"/>
      <c r="D187" s="201"/>
    </row>
    <row r="188" spans="3:4">
      <c r="C188" s="201"/>
      <c r="D188" s="201"/>
    </row>
    <row r="189" spans="3:4">
      <c r="C189" s="201"/>
      <c r="D189" s="201"/>
    </row>
    <row r="190" spans="3:4">
      <c r="C190" s="201"/>
      <c r="D190" s="201"/>
    </row>
    <row r="191" spans="3:4">
      <c r="C191" s="201"/>
      <c r="D191" s="201"/>
    </row>
    <row r="192" spans="3:4">
      <c r="C192" s="201"/>
      <c r="D192" s="201"/>
    </row>
    <row r="193" spans="3:4">
      <c r="C193" s="201"/>
      <c r="D193" s="201"/>
    </row>
    <row r="194" spans="3:4">
      <c r="C194" s="201"/>
      <c r="D194" s="201"/>
    </row>
    <row r="195" spans="3:4">
      <c r="C195" s="201"/>
      <c r="D195" s="201"/>
    </row>
    <row r="196" spans="3:4">
      <c r="C196" s="201"/>
      <c r="D196" s="201"/>
    </row>
    <row r="197" spans="3:4">
      <c r="C197" s="201"/>
      <c r="D197" s="201"/>
    </row>
    <row r="198" spans="3:4">
      <c r="C198" s="201"/>
      <c r="D198" s="201"/>
    </row>
    <row r="199" spans="3:4">
      <c r="C199" s="201"/>
      <c r="D199" s="201"/>
    </row>
    <row r="200" spans="3:4">
      <c r="C200" s="201"/>
      <c r="D200" s="201"/>
    </row>
    <row r="201" spans="3:4">
      <c r="C201" s="201"/>
      <c r="D201" s="201"/>
    </row>
    <row r="202" spans="3:4">
      <c r="C202" s="201"/>
      <c r="D202" s="201"/>
    </row>
    <row r="203" spans="3:4">
      <c r="C203" s="201"/>
      <c r="D203" s="201"/>
    </row>
    <row r="204" spans="3:4">
      <c r="C204" s="201"/>
      <c r="D204" s="201"/>
    </row>
    <row r="205" spans="3:4">
      <c r="C205" s="201"/>
      <c r="D205" s="201"/>
    </row>
    <row r="206" spans="3:4">
      <c r="C206" s="201"/>
      <c r="D206" s="201"/>
    </row>
    <row r="207" spans="3:4">
      <c r="C207" s="201"/>
      <c r="D207" s="201"/>
    </row>
    <row r="208" spans="3:4">
      <c r="C208" s="201"/>
      <c r="D208" s="201"/>
    </row>
    <row r="209" spans="3:4">
      <c r="C209" s="201"/>
      <c r="D209" s="201"/>
    </row>
    <row r="210" spans="3:4">
      <c r="C210" s="201"/>
      <c r="D210" s="201"/>
    </row>
    <row r="211" spans="3:4">
      <c r="C211" s="201"/>
      <c r="D211" s="201"/>
    </row>
    <row r="212" spans="3:4">
      <c r="C212" s="201"/>
      <c r="D212" s="201"/>
    </row>
    <row r="213" spans="3:4">
      <c r="C213" s="201"/>
      <c r="D213" s="201"/>
    </row>
    <row r="214" spans="3:4">
      <c r="C214" s="201"/>
      <c r="D214" s="201"/>
    </row>
    <row r="215" spans="3:4">
      <c r="C215" s="201"/>
      <c r="D215" s="201"/>
    </row>
    <row r="216" spans="3:4">
      <c r="C216" s="201"/>
      <c r="D216" s="201"/>
    </row>
    <row r="217" spans="3:4">
      <c r="C217" s="201"/>
      <c r="D217" s="201"/>
    </row>
    <row r="218" spans="3:4">
      <c r="C218" s="201"/>
      <c r="D218" s="201"/>
    </row>
    <row r="219" spans="3:4">
      <c r="C219" s="201"/>
      <c r="D219" s="201"/>
    </row>
    <row r="220" spans="3:4">
      <c r="C220" s="201"/>
      <c r="D220" s="201"/>
    </row>
    <row r="221" spans="3:4">
      <c r="C221" s="201"/>
      <c r="D221" s="201"/>
    </row>
    <row r="222" spans="3:4">
      <c r="C222" s="201"/>
      <c r="D222" s="201"/>
    </row>
    <row r="223" spans="3:4">
      <c r="C223" s="201"/>
      <c r="D223" s="201"/>
    </row>
    <row r="224" spans="3:4">
      <c r="C224" s="201"/>
      <c r="D224" s="201"/>
    </row>
    <row r="225" spans="2:4">
      <c r="C225" s="201"/>
      <c r="D225" s="201"/>
    </row>
    <row r="226" spans="2:4">
      <c r="C226" s="201"/>
      <c r="D226" s="201"/>
    </row>
    <row r="227" spans="2:4">
      <c r="C227" s="201"/>
      <c r="D227" s="201"/>
    </row>
    <row r="228" spans="2:4">
      <c r="B228" s="217"/>
      <c r="C228" s="201"/>
      <c r="D228" s="201"/>
    </row>
    <row r="229" spans="2:4">
      <c r="C229" s="201"/>
      <c r="D229" s="201"/>
    </row>
    <row r="230" spans="2:4">
      <c r="C230" s="201"/>
      <c r="D230" s="201"/>
    </row>
    <row r="231" spans="2:4">
      <c r="C231" s="201"/>
      <c r="D231" s="201"/>
    </row>
    <row r="232" spans="2:4">
      <c r="C232" s="201"/>
      <c r="D232" s="201"/>
    </row>
    <row r="233" spans="2:4">
      <c r="C233" s="201"/>
      <c r="D233" s="201"/>
    </row>
    <row r="234" spans="2:4">
      <c r="C234" s="201"/>
      <c r="D234" s="201"/>
    </row>
    <row r="235" spans="2:4">
      <c r="C235" s="201"/>
      <c r="D235" s="201"/>
    </row>
    <row r="236" spans="2:4">
      <c r="C236" s="201"/>
      <c r="D236" s="201"/>
    </row>
    <row r="237" spans="2:4">
      <c r="C237" s="201"/>
      <c r="D237" s="201"/>
    </row>
    <row r="238" spans="2:4">
      <c r="C238" s="201"/>
      <c r="D238" s="201"/>
    </row>
    <row r="239" spans="2:4">
      <c r="C239" s="201"/>
      <c r="D239" s="201"/>
    </row>
    <row r="240" spans="2:4">
      <c r="C240" s="201"/>
      <c r="D240" s="201"/>
    </row>
    <row r="241" spans="3:4">
      <c r="C241" s="201"/>
      <c r="D241" s="201"/>
    </row>
    <row r="242" spans="3:4">
      <c r="C242" s="201"/>
      <c r="D242" s="201"/>
    </row>
    <row r="243" spans="3:4">
      <c r="C243" s="201"/>
      <c r="D243" s="201"/>
    </row>
    <row r="244" spans="3:4">
      <c r="C244" s="201"/>
      <c r="D244" s="201"/>
    </row>
    <row r="245" spans="3:4">
      <c r="C245" s="201"/>
      <c r="D245" s="201"/>
    </row>
    <row r="246" spans="3:4">
      <c r="C246" s="201"/>
      <c r="D246" s="201"/>
    </row>
    <row r="247" spans="3:4">
      <c r="C247" s="201"/>
      <c r="D247" s="201"/>
    </row>
    <row r="248" spans="3:4">
      <c r="C248" s="201"/>
      <c r="D248" s="201"/>
    </row>
    <row r="249" spans="3:4">
      <c r="C249" s="201"/>
      <c r="D249" s="201"/>
    </row>
    <row r="250" spans="3:4">
      <c r="C250" s="201"/>
      <c r="D250" s="201"/>
    </row>
    <row r="251" spans="3:4">
      <c r="C251" s="201"/>
      <c r="D251" s="201"/>
    </row>
    <row r="252" spans="3:4">
      <c r="C252" s="201"/>
      <c r="D252" s="201"/>
    </row>
    <row r="253" spans="3:4">
      <c r="C253" s="201"/>
      <c r="D253" s="201"/>
    </row>
    <row r="254" spans="3:4">
      <c r="C254" s="201"/>
      <c r="D254" s="201"/>
    </row>
    <row r="255" spans="3:4">
      <c r="C255" s="201"/>
      <c r="D255" s="201"/>
    </row>
    <row r="256" spans="3:4">
      <c r="C256" s="201"/>
      <c r="D256" s="201"/>
    </row>
    <row r="257" spans="3:4">
      <c r="C257" s="201"/>
      <c r="D257" s="201"/>
    </row>
    <row r="258" spans="3:4">
      <c r="C258" s="201"/>
      <c r="D258" s="201"/>
    </row>
    <row r="259" spans="3:4">
      <c r="C259" s="201"/>
      <c r="D259" s="201"/>
    </row>
    <row r="260" spans="3:4">
      <c r="C260" s="201"/>
      <c r="D260" s="201"/>
    </row>
    <row r="261" spans="3:4">
      <c r="C261" s="201"/>
      <c r="D261" s="201"/>
    </row>
    <row r="262" spans="3:4">
      <c r="C262" s="201"/>
      <c r="D262" s="201"/>
    </row>
    <row r="263" spans="3:4">
      <c r="C263" s="201"/>
      <c r="D263" s="201"/>
    </row>
    <row r="264" spans="3:4">
      <c r="C264" s="201"/>
      <c r="D264" s="201"/>
    </row>
    <row r="265" spans="3:4">
      <c r="C265" s="201"/>
      <c r="D265" s="201"/>
    </row>
    <row r="266" spans="3:4">
      <c r="C266" s="201"/>
      <c r="D266" s="201"/>
    </row>
    <row r="267" spans="3:4">
      <c r="C267" s="201"/>
      <c r="D267" s="201"/>
    </row>
    <row r="268" spans="3:4">
      <c r="C268" s="201"/>
      <c r="D268" s="201"/>
    </row>
    <row r="269" spans="3:4">
      <c r="C269" s="201"/>
      <c r="D269" s="201"/>
    </row>
    <row r="270" spans="3:4">
      <c r="C270" s="201"/>
      <c r="D270" s="201"/>
    </row>
    <row r="271" spans="3:4">
      <c r="C271" s="201"/>
      <c r="D271" s="201"/>
    </row>
    <row r="272" spans="3:4">
      <c r="C272" s="201"/>
      <c r="D272" s="201"/>
    </row>
    <row r="273" spans="2:4">
      <c r="C273" s="201"/>
      <c r="D273" s="201"/>
    </row>
    <row r="274" spans="2:4">
      <c r="C274" s="201"/>
      <c r="D274" s="201"/>
    </row>
    <row r="275" spans="2:4">
      <c r="C275" s="201"/>
      <c r="D275" s="201"/>
    </row>
    <row r="276" spans="2:4">
      <c r="C276" s="201"/>
      <c r="D276" s="201"/>
    </row>
    <row r="277" spans="2:4">
      <c r="B277" s="217"/>
      <c r="C277" s="201"/>
      <c r="D277" s="201"/>
    </row>
    <row r="278" spans="2:4">
      <c r="C278" s="201"/>
      <c r="D278" s="201"/>
    </row>
    <row r="279" spans="2:4">
      <c r="C279" s="201"/>
      <c r="D279" s="201"/>
    </row>
    <row r="280" spans="2:4">
      <c r="C280" s="201"/>
      <c r="D280" s="201"/>
    </row>
    <row r="281" spans="2:4">
      <c r="C281" s="201"/>
      <c r="D281" s="201"/>
    </row>
    <row r="282" spans="2:4">
      <c r="C282" s="201"/>
      <c r="D282" s="201"/>
    </row>
    <row r="283" spans="2:4">
      <c r="C283" s="201"/>
      <c r="D283" s="201"/>
    </row>
    <row r="284" spans="2:4">
      <c r="C284" s="201"/>
      <c r="D284" s="201"/>
    </row>
    <row r="285" spans="2:4">
      <c r="C285" s="201"/>
      <c r="D285" s="201"/>
    </row>
    <row r="286" spans="2:4">
      <c r="C286" s="201"/>
      <c r="D286" s="201"/>
    </row>
    <row r="287" spans="2:4">
      <c r="C287" s="201"/>
      <c r="D287" s="201"/>
    </row>
    <row r="288" spans="2:4">
      <c r="C288" s="201"/>
      <c r="D288" s="201"/>
    </row>
    <row r="289" spans="3:4">
      <c r="C289" s="201"/>
      <c r="D289" s="201"/>
    </row>
    <row r="290" spans="3:4">
      <c r="C290" s="201"/>
      <c r="D290" s="201"/>
    </row>
    <row r="291" spans="3:4">
      <c r="C291" s="201"/>
      <c r="D291" s="201"/>
    </row>
    <row r="292" spans="3:4">
      <c r="C292" s="201"/>
      <c r="D292" s="201"/>
    </row>
    <row r="293" spans="3:4">
      <c r="C293" s="201"/>
      <c r="D293" s="201"/>
    </row>
    <row r="294" spans="3:4">
      <c r="C294" s="201"/>
      <c r="D294" s="201"/>
    </row>
    <row r="295" spans="3:4">
      <c r="C295" s="201"/>
      <c r="D295" s="201"/>
    </row>
    <row r="296" spans="3:4">
      <c r="C296" s="201"/>
      <c r="D296" s="201"/>
    </row>
    <row r="297" spans="3:4">
      <c r="C297" s="201"/>
      <c r="D297" s="201"/>
    </row>
    <row r="298" spans="3:4">
      <c r="C298" s="201"/>
      <c r="D298" s="201"/>
    </row>
    <row r="299" spans="3:4">
      <c r="C299" s="201"/>
      <c r="D299" s="201"/>
    </row>
    <row r="300" spans="3:4">
      <c r="C300" s="201"/>
      <c r="D300" s="201"/>
    </row>
    <row r="301" spans="3:4">
      <c r="C301" s="201"/>
      <c r="D301" s="201"/>
    </row>
    <row r="302" spans="3:4">
      <c r="C302" s="201"/>
      <c r="D302" s="201"/>
    </row>
    <row r="303" spans="3:4">
      <c r="C303" s="201"/>
      <c r="D303" s="201"/>
    </row>
    <row r="304" spans="3:4">
      <c r="C304" s="201"/>
      <c r="D304" s="201"/>
    </row>
    <row r="305" spans="3:4">
      <c r="C305" s="201"/>
      <c r="D305" s="201"/>
    </row>
    <row r="306" spans="3:4">
      <c r="C306" s="201"/>
      <c r="D306" s="201"/>
    </row>
    <row r="307" spans="3:4">
      <c r="C307" s="201"/>
      <c r="D307" s="201"/>
    </row>
    <row r="308" spans="3:4">
      <c r="C308" s="201"/>
      <c r="D308" s="201"/>
    </row>
    <row r="309" spans="3:4">
      <c r="C309" s="201"/>
      <c r="D309" s="201"/>
    </row>
    <row r="310" spans="3:4">
      <c r="C310" s="201"/>
      <c r="D310" s="201"/>
    </row>
    <row r="311" spans="3:4">
      <c r="C311" s="201"/>
      <c r="D311" s="201"/>
    </row>
    <row r="312" spans="3:4">
      <c r="C312" s="201"/>
      <c r="D312" s="201"/>
    </row>
    <row r="313" spans="3:4">
      <c r="C313" s="201"/>
      <c r="D313" s="201"/>
    </row>
    <row r="314" spans="3:4">
      <c r="C314" s="201"/>
      <c r="D314" s="201"/>
    </row>
    <row r="315" spans="3:4">
      <c r="C315" s="201"/>
      <c r="D315" s="201"/>
    </row>
    <row r="316" spans="3:4">
      <c r="C316" s="201"/>
      <c r="D316" s="201"/>
    </row>
    <row r="317" spans="3:4">
      <c r="C317" s="201"/>
      <c r="D317" s="201"/>
    </row>
    <row r="318" spans="3:4">
      <c r="C318" s="201"/>
      <c r="D318" s="201"/>
    </row>
    <row r="319" spans="3:4">
      <c r="C319" s="201"/>
      <c r="D319" s="201"/>
    </row>
    <row r="320" spans="3:4">
      <c r="C320" s="201"/>
      <c r="D320" s="201"/>
    </row>
    <row r="321" spans="2:4">
      <c r="C321" s="201"/>
      <c r="D321" s="201"/>
    </row>
    <row r="322" spans="2:4">
      <c r="C322" s="201"/>
      <c r="D322" s="201"/>
    </row>
    <row r="323" spans="2:4">
      <c r="C323" s="201"/>
      <c r="D323" s="201"/>
    </row>
    <row r="324" spans="2:4">
      <c r="C324" s="201"/>
      <c r="D324" s="201"/>
    </row>
    <row r="325" spans="2:4">
      <c r="C325" s="201"/>
      <c r="D325" s="201"/>
    </row>
    <row r="326" spans="2:4">
      <c r="C326" s="201"/>
      <c r="D326" s="201"/>
    </row>
    <row r="327" spans="2:4">
      <c r="C327" s="201"/>
      <c r="D327" s="201"/>
    </row>
    <row r="328" spans="2:4">
      <c r="C328" s="201"/>
      <c r="D328" s="201"/>
    </row>
    <row r="329" spans="2:4">
      <c r="C329" s="201"/>
      <c r="D329" s="201"/>
    </row>
    <row r="330" spans="2:4">
      <c r="C330" s="201"/>
      <c r="D330" s="201"/>
    </row>
    <row r="331" spans="2:4">
      <c r="B331" s="217"/>
      <c r="C331" s="201"/>
      <c r="D331" s="201"/>
    </row>
    <row r="332" spans="2:4">
      <c r="C332" s="201"/>
      <c r="D332" s="201"/>
    </row>
    <row r="333" spans="2:4">
      <c r="C333" s="201"/>
      <c r="D333" s="201"/>
    </row>
    <row r="334" spans="2:4">
      <c r="C334" s="201"/>
      <c r="D334" s="201"/>
    </row>
    <row r="335" spans="2:4">
      <c r="C335" s="201"/>
      <c r="D335" s="201"/>
    </row>
    <row r="336" spans="2:4">
      <c r="C336" s="201"/>
      <c r="D336" s="201"/>
    </row>
    <row r="337" spans="3:4">
      <c r="C337" s="201"/>
      <c r="D337" s="201"/>
    </row>
    <row r="338" spans="3:4">
      <c r="C338" s="201"/>
      <c r="D338" s="201"/>
    </row>
    <row r="339" spans="3:4">
      <c r="C339" s="201"/>
      <c r="D339" s="201"/>
    </row>
    <row r="340" spans="3:4">
      <c r="C340" s="201"/>
      <c r="D340" s="201"/>
    </row>
    <row r="341" spans="3:4">
      <c r="C341" s="201"/>
      <c r="D341" s="201"/>
    </row>
    <row r="342" spans="3:4">
      <c r="C342" s="201"/>
      <c r="D342" s="201"/>
    </row>
    <row r="343" spans="3:4">
      <c r="C343" s="201"/>
      <c r="D343" s="201"/>
    </row>
    <row r="344" spans="3:4">
      <c r="C344" s="201"/>
      <c r="D344" s="201"/>
    </row>
    <row r="345" spans="3:4">
      <c r="C345" s="201"/>
      <c r="D345" s="201"/>
    </row>
    <row r="346" spans="3:4">
      <c r="C346" s="201"/>
      <c r="D346" s="201"/>
    </row>
    <row r="347" spans="3:4">
      <c r="C347" s="201"/>
      <c r="D347" s="201"/>
    </row>
    <row r="348" spans="3:4">
      <c r="C348" s="201"/>
      <c r="D348" s="201"/>
    </row>
    <row r="349" spans="3:4">
      <c r="C349" s="201"/>
      <c r="D349" s="201"/>
    </row>
    <row r="350" spans="3:4">
      <c r="C350" s="201"/>
      <c r="D350" s="201"/>
    </row>
    <row r="351" spans="3:4">
      <c r="C351" s="201"/>
      <c r="D351" s="201"/>
    </row>
    <row r="352" spans="3:4">
      <c r="C352" s="201"/>
      <c r="D352" s="201"/>
    </row>
    <row r="353" spans="3:4">
      <c r="C353" s="201"/>
      <c r="D353" s="201"/>
    </row>
    <row r="354" spans="3:4">
      <c r="C354" s="201"/>
      <c r="D354" s="201"/>
    </row>
    <row r="355" spans="3:4">
      <c r="C355" s="201"/>
      <c r="D355" s="201"/>
    </row>
    <row r="356" spans="3:4">
      <c r="C356" s="201"/>
      <c r="D356" s="201"/>
    </row>
    <row r="357" spans="3:4">
      <c r="C357" s="201"/>
      <c r="D357" s="201"/>
    </row>
    <row r="358" spans="3:4">
      <c r="C358" s="201"/>
      <c r="D358" s="201"/>
    </row>
    <row r="359" spans="3:4">
      <c r="C359" s="201"/>
      <c r="D359" s="201"/>
    </row>
    <row r="360" spans="3:4">
      <c r="C360" s="201"/>
      <c r="D360" s="201"/>
    </row>
    <row r="361" spans="3:4">
      <c r="C361" s="201"/>
      <c r="D361" s="201"/>
    </row>
    <row r="362" spans="3:4">
      <c r="C362" s="201"/>
      <c r="D362" s="201"/>
    </row>
    <row r="363" spans="3:4">
      <c r="C363" s="201"/>
      <c r="D363" s="201"/>
    </row>
    <row r="364" spans="3:4">
      <c r="C364" s="201"/>
      <c r="D364" s="201"/>
    </row>
    <row r="365" spans="3:4">
      <c r="C365" s="201"/>
      <c r="D365" s="201"/>
    </row>
    <row r="366" spans="3:4">
      <c r="C366" s="201"/>
      <c r="D366" s="201"/>
    </row>
    <row r="367" spans="3:4">
      <c r="C367" s="201"/>
      <c r="D367" s="201"/>
    </row>
    <row r="368" spans="3:4">
      <c r="C368" s="201"/>
      <c r="D368" s="201"/>
    </row>
    <row r="369" spans="3:4">
      <c r="C369" s="201"/>
      <c r="D369" s="201"/>
    </row>
    <row r="370" spans="3:4">
      <c r="C370" s="201"/>
      <c r="D370" s="201"/>
    </row>
    <row r="371" spans="3:4">
      <c r="C371" s="201"/>
      <c r="D371" s="201"/>
    </row>
    <row r="372" spans="3:4">
      <c r="C372" s="201"/>
      <c r="D372" s="201"/>
    </row>
    <row r="373" spans="3:4">
      <c r="C373" s="201"/>
      <c r="D373" s="201"/>
    </row>
    <row r="374" spans="3:4">
      <c r="C374" s="201"/>
      <c r="D374" s="201"/>
    </row>
    <row r="375" spans="3:4">
      <c r="C375" s="201"/>
      <c r="D375" s="201"/>
    </row>
    <row r="376" spans="3:4">
      <c r="C376" s="201"/>
      <c r="D376" s="201"/>
    </row>
    <row r="377" spans="3:4">
      <c r="C377" s="201"/>
      <c r="D377" s="201"/>
    </row>
    <row r="378" spans="3:4">
      <c r="C378" s="201"/>
      <c r="D378" s="201"/>
    </row>
    <row r="379" spans="3:4">
      <c r="C379" s="201"/>
      <c r="D379" s="201"/>
    </row>
    <row r="380" spans="3:4">
      <c r="C380" s="201"/>
      <c r="D380" s="201"/>
    </row>
    <row r="381" spans="3:4">
      <c r="C381" s="201"/>
      <c r="D381" s="201"/>
    </row>
    <row r="382" spans="3:4">
      <c r="C382" s="201"/>
      <c r="D382" s="201"/>
    </row>
    <row r="383" spans="3:4">
      <c r="C383" s="201"/>
      <c r="D383" s="201"/>
    </row>
    <row r="384" spans="3:4">
      <c r="C384" s="201"/>
      <c r="D384" s="201"/>
    </row>
    <row r="385" spans="3:4">
      <c r="C385" s="201"/>
      <c r="D385" s="201"/>
    </row>
    <row r="386" spans="3:4">
      <c r="C386" s="201"/>
      <c r="D386" s="201"/>
    </row>
    <row r="387" spans="3:4">
      <c r="C387" s="201"/>
      <c r="D387" s="201"/>
    </row>
    <row r="388" spans="3:4">
      <c r="C388" s="201"/>
      <c r="D388" s="201"/>
    </row>
    <row r="389" spans="3:4">
      <c r="C389" s="201"/>
      <c r="D389" s="201"/>
    </row>
    <row r="390" spans="3:4">
      <c r="C390" s="201"/>
      <c r="D390" s="201"/>
    </row>
    <row r="391" spans="3:4">
      <c r="C391" s="201"/>
      <c r="D391" s="201"/>
    </row>
    <row r="392" spans="3:4">
      <c r="C392" s="201"/>
      <c r="D392" s="201"/>
    </row>
    <row r="393" spans="3:4">
      <c r="C393" s="201"/>
      <c r="D393" s="201"/>
    </row>
    <row r="394" spans="3:4">
      <c r="C394" s="201"/>
      <c r="D394" s="201"/>
    </row>
    <row r="395" spans="3:4">
      <c r="C395" s="201"/>
      <c r="D395" s="201"/>
    </row>
    <row r="396" spans="3:4">
      <c r="C396" s="201"/>
      <c r="D396" s="201"/>
    </row>
    <row r="397" spans="3:4">
      <c r="C397" s="201"/>
      <c r="D397" s="201"/>
    </row>
    <row r="398" spans="3:4">
      <c r="C398" s="201"/>
      <c r="D398" s="201"/>
    </row>
    <row r="399" spans="3:4">
      <c r="C399" s="201"/>
      <c r="D399" s="201"/>
    </row>
    <row r="400" spans="3:4">
      <c r="C400" s="201"/>
      <c r="D400" s="20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2010</vt:lpstr>
      <vt:lpstr>TMB</vt:lpstr>
      <vt:lpstr>Dieta ON</vt:lpstr>
      <vt:lpstr>Dieta OFF</vt:lpstr>
      <vt:lpstr>IMPRESSAO</vt:lpstr>
      <vt:lpstr>TABELAS</vt:lpstr>
      <vt:lpstr>IG e VB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Junior</cp:lastModifiedBy>
  <cp:lastPrinted>2010-04-06T00:32:39Z</cp:lastPrinted>
  <dcterms:created xsi:type="dcterms:W3CDTF">2009-06-17T22:59:24Z</dcterms:created>
  <dcterms:modified xsi:type="dcterms:W3CDTF">2010-06-24T23:21:50Z</dcterms:modified>
</cp:coreProperties>
</file>