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ica\Documents\Adriane\Você Mais\Vivendo de Leilão\"/>
    </mc:Choice>
  </mc:AlternateContent>
  <xr:revisionPtr revIDLastSave="0" documentId="8_{6E468244-2236-40A1-8592-C3F663B8C376}" xr6:coauthVersionLast="32" xr6:coauthVersionMax="32" xr10:uidLastSave="{00000000-0000-0000-0000-000000000000}"/>
  <workbookProtection workbookAlgorithmName="SHA-512" workbookHashValue="QXHFmUR+/73hchIu/cFso1k+02ksYVD99Wuf9OAbU+rrRJIgyzGMpgs7a6kL+6KJo7PeVJ3EvxVOE5pre4leTg==" workbookSaltValue="S5+Xob1owfrGLgh6wZjxQg==" workbookSpinCount="100000" lockStructure="1"/>
  <bookViews>
    <workbookView xWindow="0" yWindow="0" windowWidth="20490" windowHeight="7545" xr2:uid="{00000000-000D-0000-FFFF-FFFF00000000}"/>
  </bookViews>
  <sheets>
    <sheet name="Calculadora de Leilã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" l="1"/>
  <c r="E28" i="1"/>
  <c r="E27" i="1"/>
  <c r="E17" i="1"/>
  <c r="E16" i="1"/>
  <c r="E35" i="1" l="1"/>
  <c r="E29" i="1"/>
  <c r="D38" i="1" l="1"/>
  <c r="D40" i="1" s="1"/>
  <c r="E40" i="1" l="1"/>
</calcChain>
</file>

<file path=xl/sharedStrings.xml><?xml version="1.0" encoding="utf-8"?>
<sst xmlns="http://schemas.openxmlformats.org/spreadsheetml/2006/main" count="25" uniqueCount="25">
  <si>
    <t>Imóvel</t>
  </si>
  <si>
    <t>Valor da Arrematação</t>
  </si>
  <si>
    <t>Valor da Venda</t>
  </si>
  <si>
    <t>Registro</t>
  </si>
  <si>
    <t>Extras Pós Imissão</t>
  </si>
  <si>
    <t>Reforma</t>
  </si>
  <si>
    <t>Outros</t>
  </si>
  <si>
    <t>Pós Posse</t>
  </si>
  <si>
    <t>IPTU Mensal</t>
  </si>
  <si>
    <t>Condomínio Mensal</t>
  </si>
  <si>
    <t>Despesa de Venda</t>
  </si>
  <si>
    <t>Imposto Ganho de Capital</t>
  </si>
  <si>
    <t>Total</t>
  </si>
  <si>
    <t>Valor do advogado para desocupação do imóvel</t>
  </si>
  <si>
    <t>Categoria</t>
  </si>
  <si>
    <t>Itens</t>
  </si>
  <si>
    <t>Custos da Arrematação</t>
  </si>
  <si>
    <t>Total de Custos</t>
  </si>
  <si>
    <t>Soma do total de custos</t>
  </si>
  <si>
    <r>
      <t xml:space="preserve">Comissão do Leiloeiro
</t>
    </r>
    <r>
      <rPr>
        <i/>
        <sz val="10"/>
        <color theme="1"/>
        <rFont val="Calibri"/>
        <family val="2"/>
        <scheme val="minor"/>
      </rPr>
      <t>Geralmente 5%. Se for diferente, mude a alíquota</t>
    </r>
  </si>
  <si>
    <r>
      <t>ITBI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Preencha o percentual da sua cidade</t>
    </r>
    <r>
      <rPr>
        <sz val="10"/>
        <color theme="1"/>
        <rFont val="Calibri"/>
        <family val="2"/>
        <scheme val="minor"/>
      </rPr>
      <t>. Exemplo: em São Paulo é 3%</t>
    </r>
  </si>
  <si>
    <r>
      <t xml:space="preserve">Prazo da Venda
</t>
    </r>
    <r>
      <rPr>
        <i/>
        <sz val="10"/>
        <color theme="1"/>
        <rFont val="Calibri"/>
        <family val="2"/>
        <scheme val="minor"/>
      </rPr>
      <t>Preencha o tempo, em meses, que você considera entre arrematação e venda</t>
    </r>
  </si>
  <si>
    <r>
      <t xml:space="preserve">Comissão do Corretor de Imóveis pela Venda, caso exista
</t>
    </r>
    <r>
      <rPr>
        <i/>
        <sz val="10"/>
        <color theme="1"/>
        <rFont val="Calibri"/>
        <family val="2"/>
        <scheme val="minor"/>
      </rPr>
      <t>Preencha o percentual do seu estado, exemplo: em SP é 6%</t>
    </r>
  </si>
  <si>
    <r>
      <t xml:space="preserve">Imposto sobre Ganho de Capital </t>
    </r>
    <r>
      <rPr>
        <i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Alíquota de 15% utilizada em venda de até R$ 5 milhões</t>
    </r>
  </si>
  <si>
    <r>
      <t xml:space="preserve">Essa operação gerou um lucro de
</t>
    </r>
    <r>
      <rPr>
        <b/>
        <sz val="10"/>
        <color theme="1"/>
        <rFont val="Calibri"/>
        <family val="2"/>
        <scheme val="minor"/>
      </rPr>
      <t>Valor da Venda - Valor Total Gasto (Arrematação + Soma Total de Custos) / Valor Total de Custos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</si>
</sst>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164" fontId="0" fillId="0" borderId="6" xfId="0" applyNumberFormat="1" applyBorder="1" applyAlignment="1" applyProtection="1">
      <alignment horizontal="center" vertical="center"/>
    </xf>
    <xf numFmtId="164" fontId="0" fillId="0" borderId="2" xfId="0" applyNumberFormat="1" applyBorder="1" applyAlignment="1" applyProtection="1">
      <alignment horizontal="center" vertical="center"/>
    </xf>
    <xf numFmtId="164" fontId="0" fillId="0" borderId="7" xfId="0" applyNumberForma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164" fontId="4" fillId="0" borderId="11" xfId="0" applyNumberFormat="1" applyFont="1" applyBorder="1" applyAlignment="1" applyProtection="1">
      <alignment horizontal="center" vertical="center"/>
    </xf>
    <xf numFmtId="0" fontId="4" fillId="0" borderId="4" xfId="0" applyFont="1" applyBorder="1" applyProtection="1"/>
    <xf numFmtId="0" fontId="2" fillId="0" borderId="5" xfId="0" applyFont="1" applyBorder="1" applyProtection="1"/>
    <xf numFmtId="0" fontId="0" fillId="0" borderId="5" xfId="0" applyBorder="1" applyAlignment="1" applyProtection="1">
      <alignment vertical="center"/>
    </xf>
    <xf numFmtId="0" fontId="0" fillId="0" borderId="0" xfId="0" applyProtection="1"/>
    <xf numFmtId="0" fontId="0" fillId="0" borderId="6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3" xfId="0" applyFont="1" applyBorder="1" applyProtection="1"/>
    <xf numFmtId="0" fontId="0" fillId="0" borderId="3" xfId="0" applyBorder="1" applyAlignment="1" applyProtection="1">
      <alignment vertical="center"/>
    </xf>
    <xf numFmtId="0" fontId="0" fillId="0" borderId="6" xfId="0" applyBorder="1" applyAlignment="1" applyProtection="1">
      <alignment vertical="center" wrapText="1"/>
    </xf>
    <xf numFmtId="0" fontId="0" fillId="0" borderId="2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Protection="1"/>
    <xf numFmtId="0" fontId="2" fillId="0" borderId="0" xfId="0" applyFont="1" applyProtection="1"/>
    <xf numFmtId="0" fontId="2" fillId="0" borderId="2" xfId="0" applyFont="1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4" fillId="0" borderId="4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  <protection hidden="1"/>
    </xf>
    <xf numFmtId="164" fontId="0" fillId="2" borderId="6" xfId="0" applyNumberFormat="1" applyFill="1" applyBorder="1" applyAlignment="1" applyProtection="1">
      <alignment horizontal="center" vertical="center"/>
      <protection locked="0" hidden="1"/>
    </xf>
    <xf numFmtId="164" fontId="0" fillId="2" borderId="2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9" fontId="0" fillId="2" borderId="6" xfId="0" applyNumberFormat="1" applyFill="1" applyBorder="1" applyAlignment="1" applyProtection="1">
      <alignment horizontal="center" vertical="center"/>
      <protection locked="0" hidden="1"/>
    </xf>
    <xf numFmtId="9" fontId="0" fillId="2" borderId="2" xfId="0" applyNumberFormat="1" applyFill="1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/>
      <protection locked="0" hidden="1"/>
    </xf>
    <xf numFmtId="164" fontId="0" fillId="2" borderId="7" xfId="0" applyNumberFormat="1" applyFill="1" applyBorder="1" applyAlignment="1" applyProtection="1">
      <alignment horizontal="center" vertical="center"/>
      <protection locked="0" hidden="1"/>
    </xf>
    <xf numFmtId="164" fontId="0" fillId="0" borderId="0" xfId="0" applyNumberFormat="1" applyAlignment="1" applyProtection="1">
      <alignment horizontal="center" vertical="center"/>
      <protection hidden="1"/>
    </xf>
    <xf numFmtId="164" fontId="2" fillId="0" borderId="2" xfId="0" applyNumberFormat="1" applyFont="1" applyBorder="1" applyAlignment="1" applyProtection="1">
      <alignment horizontal="center" vertical="center"/>
      <protection hidden="1"/>
    </xf>
    <xf numFmtId="10" fontId="4" fillId="0" borderId="10" xfId="1" applyNumberFormat="1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752878</xdr:colOff>
      <xdr:row>0</xdr:row>
      <xdr:rowOff>95674</xdr:rowOff>
    </xdr:from>
    <xdr:to>
      <xdr:col>3</xdr:col>
      <xdr:colOff>322791</xdr:colOff>
      <xdr:row>8</xdr:row>
      <xdr:rowOff>104141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5B22471-3839-44F8-8747-AAF4776D0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2203" y="95674"/>
          <a:ext cx="4770563" cy="1532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E42"/>
  <sheetViews>
    <sheetView showGridLines="0" tabSelected="1" topLeftCell="A19" workbookViewId="0">
      <selection activeCell="D23" sqref="D23"/>
    </sheetView>
  </sheetViews>
  <sheetFormatPr defaultRowHeight="15" x14ac:dyDescent="0.25"/>
  <cols>
    <col min="1" max="1" width="9.140625" style="9"/>
    <col min="2" max="2" width="24.140625" style="9" bestFit="1" customWidth="1"/>
    <col min="3" max="3" width="78" style="9" bestFit="1" customWidth="1"/>
    <col min="4" max="4" width="19" style="34" customWidth="1"/>
    <col min="5" max="5" width="22" style="9" customWidth="1"/>
    <col min="6" max="16384" width="9.140625" style="9"/>
  </cols>
  <sheetData>
    <row r="10" spans="2:5" ht="16.5" thickBot="1" x14ac:dyDescent="0.3">
      <c r="B10" s="6" t="s">
        <v>14</v>
      </c>
      <c r="C10" s="6" t="s">
        <v>15</v>
      </c>
      <c r="D10" s="44"/>
      <c r="E10" s="24"/>
    </row>
    <row r="11" spans="2:5" x14ac:dyDescent="0.25">
      <c r="B11" s="7" t="s">
        <v>0</v>
      </c>
      <c r="C11" s="8"/>
      <c r="D11" s="31"/>
      <c r="E11" s="25"/>
    </row>
    <row r="12" spans="2:5" x14ac:dyDescent="0.25">
      <c r="C12" s="10" t="s">
        <v>1</v>
      </c>
      <c r="D12" s="32">
        <v>0</v>
      </c>
      <c r="E12" s="1"/>
    </row>
    <row r="13" spans="2:5" x14ac:dyDescent="0.25">
      <c r="C13" s="11" t="s">
        <v>2</v>
      </c>
      <c r="D13" s="33">
        <v>0</v>
      </c>
      <c r="E13" s="2"/>
    </row>
    <row r="14" spans="2:5" x14ac:dyDescent="0.25">
      <c r="C14" s="12"/>
      <c r="E14" s="26"/>
    </row>
    <row r="15" spans="2:5" x14ac:dyDescent="0.25">
      <c r="B15" s="13" t="s">
        <v>16</v>
      </c>
      <c r="C15" s="14"/>
      <c r="D15" s="35"/>
      <c r="E15" s="27"/>
    </row>
    <row r="16" spans="2:5" ht="27.75" x14ac:dyDescent="0.25">
      <c r="C16" s="15" t="s">
        <v>19</v>
      </c>
      <c r="D16" s="36">
        <v>0.05</v>
      </c>
      <c r="E16" s="1">
        <f>$D$16*$D$12</f>
        <v>0</v>
      </c>
    </row>
    <row r="17" spans="2:5" ht="27.75" x14ac:dyDescent="0.25">
      <c r="C17" s="16" t="s">
        <v>20</v>
      </c>
      <c r="D17" s="37">
        <v>0</v>
      </c>
      <c r="E17" s="2">
        <f>$D$17*$D$12</f>
        <v>0</v>
      </c>
    </row>
    <row r="18" spans="2:5" x14ac:dyDescent="0.25">
      <c r="C18" s="11" t="s">
        <v>3</v>
      </c>
      <c r="D18" s="33">
        <v>0</v>
      </c>
      <c r="E18" s="28"/>
    </row>
    <row r="19" spans="2:5" x14ac:dyDescent="0.25">
      <c r="C19" s="17" t="s">
        <v>13</v>
      </c>
      <c r="D19" s="33">
        <v>0</v>
      </c>
      <c r="E19" s="29"/>
    </row>
    <row r="20" spans="2:5" x14ac:dyDescent="0.25">
      <c r="C20" s="12"/>
      <c r="E20" s="26"/>
    </row>
    <row r="21" spans="2:5" x14ac:dyDescent="0.25">
      <c r="B21" s="13" t="s">
        <v>4</v>
      </c>
      <c r="C21" s="14"/>
      <c r="D21" s="35"/>
      <c r="E21" s="27"/>
    </row>
    <row r="22" spans="2:5" x14ac:dyDescent="0.25">
      <c r="C22" s="10" t="s">
        <v>5</v>
      </c>
      <c r="D22" s="32">
        <v>0</v>
      </c>
      <c r="E22" s="30"/>
    </row>
    <row r="23" spans="2:5" x14ac:dyDescent="0.25">
      <c r="C23" s="11" t="s">
        <v>6</v>
      </c>
      <c r="D23" s="33">
        <v>0</v>
      </c>
      <c r="E23" s="28"/>
    </row>
    <row r="24" spans="2:5" x14ac:dyDescent="0.25">
      <c r="C24" s="12"/>
      <c r="E24" s="26"/>
    </row>
    <row r="25" spans="2:5" x14ac:dyDescent="0.25">
      <c r="B25" s="13" t="s">
        <v>7</v>
      </c>
      <c r="C25" s="14"/>
      <c r="D25" s="35"/>
      <c r="E25" s="27"/>
    </row>
    <row r="26" spans="2:5" ht="33.75" customHeight="1" x14ac:dyDescent="0.25">
      <c r="C26" s="15" t="s">
        <v>21</v>
      </c>
      <c r="D26" s="39">
        <v>0</v>
      </c>
      <c r="E26" s="30"/>
    </row>
    <row r="27" spans="2:5" x14ac:dyDescent="0.25">
      <c r="C27" s="11" t="s">
        <v>8</v>
      </c>
      <c r="D27" s="33">
        <v>0</v>
      </c>
      <c r="E27" s="2">
        <f>$D$27*$D$26</f>
        <v>0</v>
      </c>
    </row>
    <row r="28" spans="2:5" x14ac:dyDescent="0.25">
      <c r="C28" s="18" t="s">
        <v>9</v>
      </c>
      <c r="D28" s="40">
        <v>0</v>
      </c>
      <c r="E28" s="3">
        <f>$D$28*$D$26</f>
        <v>0</v>
      </c>
    </row>
    <row r="29" spans="2:5" x14ac:dyDescent="0.25">
      <c r="C29" s="19" t="s">
        <v>12</v>
      </c>
      <c r="D29" s="45"/>
      <c r="E29" s="4">
        <f>SUM($E$27:$E$28)</f>
        <v>0</v>
      </c>
    </row>
    <row r="30" spans="2:5" x14ac:dyDescent="0.25">
      <c r="C30" s="12"/>
      <c r="E30" s="26"/>
    </row>
    <row r="31" spans="2:5" x14ac:dyDescent="0.25">
      <c r="B31" s="20" t="s">
        <v>10</v>
      </c>
      <c r="C31" s="17"/>
      <c r="D31" s="38"/>
      <c r="E31" s="29"/>
    </row>
    <row r="32" spans="2:5" ht="27.75" x14ac:dyDescent="0.25">
      <c r="B32" s="21"/>
      <c r="C32" s="16" t="s">
        <v>22</v>
      </c>
      <c r="D32" s="37">
        <v>0</v>
      </c>
      <c r="E32" s="2">
        <f>$D$32*$D$13</f>
        <v>0</v>
      </c>
    </row>
    <row r="33" spans="2:5" ht="18.75" customHeight="1" x14ac:dyDescent="0.25">
      <c r="B33" s="21"/>
      <c r="C33" s="12"/>
      <c r="E33" s="26"/>
    </row>
    <row r="34" spans="2:5" x14ac:dyDescent="0.25">
      <c r="B34" s="20" t="s">
        <v>11</v>
      </c>
      <c r="C34" s="17"/>
      <c r="D34" s="38"/>
      <c r="E34" s="29"/>
    </row>
    <row r="35" spans="2:5" ht="27.75" x14ac:dyDescent="0.25">
      <c r="C35" s="16" t="s">
        <v>23</v>
      </c>
      <c r="D35" s="37">
        <v>0.15</v>
      </c>
      <c r="E35" s="2">
        <f>D35*(D13-E32-SUM(D12,E16,E17,D18,D22))</f>
        <v>0</v>
      </c>
    </row>
    <row r="36" spans="2:5" x14ac:dyDescent="0.25">
      <c r="C36" s="12"/>
      <c r="E36" s="26"/>
    </row>
    <row r="37" spans="2:5" x14ac:dyDescent="0.25">
      <c r="B37" s="20" t="s">
        <v>17</v>
      </c>
      <c r="C37" s="17"/>
      <c r="D37" s="38"/>
      <c r="E37" s="29"/>
    </row>
    <row r="38" spans="2:5" x14ac:dyDescent="0.25">
      <c r="C38" s="22" t="s">
        <v>18</v>
      </c>
      <c r="D38" s="42">
        <f>SUM(E16:E17,D18,D19)+SUM(D22:D23)+E29+E32+E35</f>
        <v>0</v>
      </c>
      <c r="E38" s="2"/>
    </row>
    <row r="39" spans="2:5" ht="15.75" thickBot="1" x14ac:dyDescent="0.3">
      <c r="C39" s="23"/>
      <c r="D39" s="41"/>
      <c r="E39" s="26"/>
    </row>
    <row r="40" spans="2:5" ht="36.75" customHeight="1" thickBot="1" x14ac:dyDescent="0.3">
      <c r="C40" s="46" t="s">
        <v>24</v>
      </c>
      <c r="D40" s="43">
        <f>IFERROR((D13-D12-D38)/(D12+D38),0)</f>
        <v>0</v>
      </c>
      <c r="E40" s="5">
        <f>(D13-D12-D38)</f>
        <v>0</v>
      </c>
    </row>
    <row r="42" spans="2:5" x14ac:dyDescent="0.25">
      <c r="D42" s="41"/>
    </row>
  </sheetData>
  <sheetProtection algorithmName="SHA-512" hashValue="2klu2GYT+9y3wBCcSJWFjN7IICAX3N6HNSX+Qrx0ksY/UtfK9Etb7EAxivteaYGTLO9xkvxU2d7Fs/Nml3AGhA==" saltValue="z1VNO9ERVFtPlxDX2rm2vg==" spinCount="100000" sheet="1" objects="1" scenarios="1" selectLockedCell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Calculadora de Leilão</vt:lpstr>
    </vt:vector>
  </TitlesOfParts>
  <Company>Zurich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Cunha</dc:creator>
  <cp:lastModifiedBy>Dri V</cp:lastModifiedBy>
  <dcterms:created xsi:type="dcterms:W3CDTF">2020-04-25T21:13:53Z</dcterms:created>
  <dcterms:modified xsi:type="dcterms:W3CDTF">2020-09-14T19:06:18Z</dcterms:modified>
</cp:coreProperties>
</file>