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no\Desktop\"/>
    </mc:Choice>
  </mc:AlternateContent>
  <xr:revisionPtr revIDLastSave="0" documentId="8_{D91B92A4-339D-4A5F-9367-C326EE281B5A}" xr6:coauthVersionLast="46" xr6:coauthVersionMax="46" xr10:uidLastSave="{00000000-0000-0000-0000-000000000000}"/>
  <bookViews>
    <workbookView xWindow="-120" yWindow="-120" windowWidth="29040" windowHeight="15840" xr2:uid="{7195A4E2-D2D8-41CC-9F45-A030380ABABE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" l="1"/>
  <c r="D22" i="1" a="1"/>
  <c r="D22" i="1" s="1"/>
  <c r="D23" i="1" s="1" a="1"/>
  <c r="D23" i="1" s="1"/>
  <c r="D19" i="1"/>
  <c r="D24" i="1" l="1"/>
  <c r="D26" i="1"/>
  <c r="D27" i="1"/>
  <c r="D2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<sst xmlns="http://schemas.openxmlformats.org/spreadsheetml/2006/main" count="26" uniqueCount="25">
  <si>
    <t>Faixa</t>
  </si>
  <si>
    <t>Alíquota</t>
  </si>
  <si>
    <t>Receita Bruta em 12 Meses (em R$)</t>
  </si>
  <si>
    <t>1ª Faixa</t>
  </si>
  <si>
    <t>2ª Faixa</t>
  </si>
  <si>
    <t>3ª Faixa</t>
  </si>
  <si>
    <t>4ª Faixa</t>
  </si>
  <si>
    <t>5ª Faixa</t>
  </si>
  <si>
    <t>6ª Faixa</t>
  </si>
  <si>
    <t>Percentual ICMS</t>
  </si>
  <si>
    <t>-</t>
  </si>
  <si>
    <t>CÁLCULO DE TARIFAS DO SIMPLES</t>
  </si>
  <si>
    <t>Valor a Deduzir</t>
  </si>
  <si>
    <t>Faturamento dos últimos 12 meses</t>
  </si>
  <si>
    <t>Faturamento do mês com ST</t>
  </si>
  <si>
    <t>Faturamento do mês sem ST</t>
  </si>
  <si>
    <t>Faturamento do mês Total</t>
  </si>
  <si>
    <t xml:space="preserve">Faturamentos em R$ </t>
  </si>
  <si>
    <t>Cálculos</t>
  </si>
  <si>
    <t>Alíquota Base</t>
  </si>
  <si>
    <t>Valor a Reduzir</t>
  </si>
  <si>
    <t>Alíquota Corrigida</t>
  </si>
  <si>
    <t>Valor do Simples sem ST</t>
  </si>
  <si>
    <t>Valor do Simples com ST</t>
  </si>
  <si>
    <t>Valor Total Simples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</si>
</sst>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.0%"/>
    <numFmt numFmtId="169" formatCode="#,##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168" fontId="0" fillId="0" borderId="1" xfId="0" applyNumberFormat="1" applyFill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left"/>
    </xf>
    <xf numFmtId="4" fontId="1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28576</xdr:rowOff>
    </xdr:from>
    <xdr:to>
      <xdr:col>2</xdr:col>
      <xdr:colOff>476655</xdr:colOff>
      <xdr:row>5</xdr:row>
      <xdr:rowOff>167812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F7A767E-90EF-45FB-B085-4A4192477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486" t="21789" r="9862" b="35092"/>
        <a:stretch/>
      </xdr:blipFill>
      <xdr:spPr>
        <a:xfrm>
          <a:off x="19050" y="28576"/>
          <a:ext cx="2067330" cy="109173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A0734-A922-4485-97DC-BBF9E4F1A271}">
  <dimension ref="A1:F28"/>
  <sheetViews>
    <sheetView tabSelected="1" zoomScaleNormal="100" workbookViewId="0">
      <selection activeCell="I16" sqref="I16"/>
    </sheetView>
  </sheetViews>
  <sheetFormatPr defaultRowHeight="15" x14ac:dyDescent="0.25"/>
  <cols>
    <col min="1" max="1" width="12.42578125" customWidth="1"/>
    <col min="2" max="2" width="11.7109375" customWidth="1"/>
    <col min="3" max="3" width="14.42578125" customWidth="1"/>
    <col min="4" max="4" width="15.5703125" style="1" customWidth="1"/>
    <col min="5" max="5" width="16.85546875" customWidth="1"/>
    <col min="6" max="6" width="15.5703125" bestFit="1" customWidth="1"/>
  </cols>
  <sheetData>
    <row r="1" spans="1:6" x14ac:dyDescent="0.25">
      <c r="C1" s="7" t="s">
        <v>11</v>
      </c>
      <c r="D1" s="7"/>
      <c r="E1" s="7"/>
      <c r="F1" s="7"/>
    </row>
    <row r="2" spans="1:6" x14ac:dyDescent="0.25">
      <c r="C2" s="7"/>
      <c r="D2" s="7"/>
      <c r="E2" s="7"/>
      <c r="F2" s="7"/>
    </row>
    <row r="3" spans="1:6" x14ac:dyDescent="0.25">
      <c r="C3" s="7"/>
      <c r="D3" s="7"/>
      <c r="E3" s="7"/>
      <c r="F3" s="7"/>
    </row>
    <row r="4" spans="1:6" x14ac:dyDescent="0.25">
      <c r="C4" s="7"/>
      <c r="D4" s="7"/>
      <c r="E4" s="7"/>
      <c r="F4" s="7"/>
    </row>
    <row r="5" spans="1:6" x14ac:dyDescent="0.25">
      <c r="C5" s="7"/>
      <c r="D5" s="7"/>
      <c r="E5" s="7"/>
      <c r="F5" s="7"/>
    </row>
    <row r="6" spans="1:6" x14ac:dyDescent="0.25">
      <c r="C6" s="8"/>
      <c r="D6" s="8"/>
      <c r="E6" s="8"/>
      <c r="F6" s="8"/>
    </row>
    <row r="7" spans="1:6" x14ac:dyDescent="0.25">
      <c r="A7" s="14" t="s">
        <v>0</v>
      </c>
      <c r="B7" s="14" t="s">
        <v>1</v>
      </c>
      <c r="C7" s="14" t="s">
        <v>12</v>
      </c>
      <c r="D7" s="15" t="s">
        <v>2</v>
      </c>
      <c r="E7" s="15"/>
      <c r="F7" s="14" t="s">
        <v>9</v>
      </c>
    </row>
    <row r="8" spans="1:6" x14ac:dyDescent="0.25">
      <c r="A8" s="2" t="s">
        <v>3</v>
      </c>
      <c r="B8" s="3">
        <v>0.04</v>
      </c>
      <c r="C8" s="2">
        <v>0</v>
      </c>
      <c r="D8" s="2">
        <v>0</v>
      </c>
      <c r="E8" s="4">
        <v>180000</v>
      </c>
      <c r="F8" s="5">
        <v>0.34</v>
      </c>
    </row>
    <row r="9" spans="1:6" x14ac:dyDescent="0.25">
      <c r="A9" s="2" t="s">
        <v>4</v>
      </c>
      <c r="B9" s="3">
        <v>7.2999999999999995E-2</v>
      </c>
      <c r="C9" s="4">
        <v>5940</v>
      </c>
      <c r="D9" s="4">
        <v>180000.01</v>
      </c>
      <c r="E9" s="4">
        <v>360000</v>
      </c>
      <c r="F9" s="5">
        <v>0.34</v>
      </c>
    </row>
    <row r="10" spans="1:6" x14ac:dyDescent="0.25">
      <c r="A10" s="2" t="s">
        <v>5</v>
      </c>
      <c r="B10" s="3">
        <v>9.5000000000000001E-2</v>
      </c>
      <c r="C10" s="4">
        <v>13860</v>
      </c>
      <c r="D10" s="4">
        <v>360000.01</v>
      </c>
      <c r="E10" s="4">
        <v>720000</v>
      </c>
      <c r="F10" s="6">
        <v>0.33500000000000002</v>
      </c>
    </row>
    <row r="11" spans="1:6" x14ac:dyDescent="0.25">
      <c r="A11" s="2" t="s">
        <v>6</v>
      </c>
      <c r="B11" s="3">
        <v>0.107</v>
      </c>
      <c r="C11" s="4">
        <v>22500</v>
      </c>
      <c r="D11" s="4">
        <v>720000.01</v>
      </c>
      <c r="E11" s="4">
        <v>1800000</v>
      </c>
      <c r="F11" s="6">
        <v>0.33500000000000002</v>
      </c>
    </row>
    <row r="12" spans="1:6" x14ac:dyDescent="0.25">
      <c r="A12" s="2" t="s">
        <v>7</v>
      </c>
      <c r="B12" s="3">
        <v>0.14299999999999999</v>
      </c>
      <c r="C12" s="4">
        <v>87300</v>
      </c>
      <c r="D12" s="4">
        <v>1800000.01</v>
      </c>
      <c r="E12" s="4">
        <v>3600000</v>
      </c>
      <c r="F12" s="6">
        <v>0.33500000000000002</v>
      </c>
    </row>
    <row r="13" spans="1:6" x14ac:dyDescent="0.25">
      <c r="A13" s="2" t="s">
        <v>8</v>
      </c>
      <c r="B13" s="3">
        <v>0.19</v>
      </c>
      <c r="C13" s="4">
        <v>378000</v>
      </c>
      <c r="D13" s="4">
        <v>3600000.01</v>
      </c>
      <c r="E13" s="4">
        <v>4800000</v>
      </c>
      <c r="F13" s="6" t="s">
        <v>10</v>
      </c>
    </row>
    <row r="15" spans="1:6" x14ac:dyDescent="0.25">
      <c r="A15" s="16" t="s">
        <v>17</v>
      </c>
      <c r="B15" s="17"/>
      <c r="C15" s="17"/>
      <c r="D15" s="18"/>
    </row>
    <row r="16" spans="1:6" x14ac:dyDescent="0.25">
      <c r="A16" s="9" t="s">
        <v>13</v>
      </c>
      <c r="B16" s="9"/>
      <c r="C16" s="9"/>
      <c r="D16" s="19">
        <v>120000</v>
      </c>
    </row>
    <row r="17" spans="1:4" x14ac:dyDescent="0.25">
      <c r="A17" s="10" t="s">
        <v>15</v>
      </c>
      <c r="B17" s="10"/>
      <c r="C17" s="10"/>
      <c r="D17" s="19">
        <v>1</v>
      </c>
    </row>
    <row r="18" spans="1:4" x14ac:dyDescent="0.25">
      <c r="A18" s="10" t="s">
        <v>14</v>
      </c>
      <c r="B18" s="10"/>
      <c r="C18" s="10"/>
      <c r="D18" s="19">
        <v>1</v>
      </c>
    </row>
    <row r="19" spans="1:4" x14ac:dyDescent="0.25">
      <c r="A19" s="10" t="s">
        <v>16</v>
      </c>
      <c r="B19" s="10"/>
      <c r="C19" s="10"/>
      <c r="D19" s="4">
        <f>D17+D18</f>
        <v>2</v>
      </c>
    </row>
    <row r="21" spans="1:4" x14ac:dyDescent="0.25">
      <c r="A21" s="15" t="s">
        <v>18</v>
      </c>
      <c r="B21" s="15"/>
      <c r="C21" s="15"/>
      <c r="D21" s="15"/>
    </row>
    <row r="22" spans="1:4" x14ac:dyDescent="0.25">
      <c r="A22" s="10" t="s">
        <v>19</v>
      </c>
      <c r="B22" s="10"/>
      <c r="C22" s="10"/>
      <c r="D22" s="3" cm="1">
        <f t="array" ref="D22">_xlfn.IFS(D16&gt;D13,B13,D16&gt;D12,B12,D16&gt;D11,B11,D16&gt;D10,B10,D16&gt;D9,B9,D16&gt;D8,B8)</f>
        <v>0.04</v>
      </c>
    </row>
    <row r="23" spans="1:4" x14ac:dyDescent="0.25">
      <c r="A23" s="10" t="s">
        <v>20</v>
      </c>
      <c r="B23" s="10"/>
      <c r="C23" s="10"/>
      <c r="D23" s="4" cm="1">
        <f t="array" ref="D23">_xlfn.IFS(D22=B13,C13,D22=B12,C12,D22=B11,C11,D22=B10,C10,D22=B9,C9,D22=B8,C8)</f>
        <v>0</v>
      </c>
    </row>
    <row r="24" spans="1:4" x14ac:dyDescent="0.25">
      <c r="A24" s="11" t="s">
        <v>21</v>
      </c>
      <c r="B24" s="11"/>
      <c r="C24" s="11"/>
      <c r="D24" s="13">
        <f>(D16*D22-D23)/D16</f>
        <v>0.04</v>
      </c>
    </row>
    <row r="25" spans="1:4" x14ac:dyDescent="0.25">
      <c r="A25" s="10" t="s">
        <v>9</v>
      </c>
      <c r="B25" s="10"/>
      <c r="C25" s="10"/>
      <c r="D25" s="3">
        <f>IF(D16&lt;360000,0.34,0.335)</f>
        <v>0.34</v>
      </c>
    </row>
    <row r="26" spans="1:4" x14ac:dyDescent="0.25">
      <c r="A26" s="10" t="s">
        <v>22</v>
      </c>
      <c r="B26" s="10"/>
      <c r="C26" s="10"/>
      <c r="D26" s="4">
        <f>D17*D24</f>
        <v>0.04</v>
      </c>
    </row>
    <row r="27" spans="1:4" x14ac:dyDescent="0.25">
      <c r="A27" s="10" t="s">
        <v>23</v>
      </c>
      <c r="B27" s="10"/>
      <c r="C27" s="10"/>
      <c r="D27" s="20">
        <f>D18*D24*(1-D25)</f>
        <v>2.6399999999999996E-2</v>
      </c>
    </row>
    <row r="28" spans="1:4" x14ac:dyDescent="0.25">
      <c r="A28" s="11" t="s">
        <v>24</v>
      </c>
      <c r="B28" s="11"/>
      <c r="C28" s="11"/>
      <c r="D28" s="12">
        <f>D27+D26</f>
        <v>6.6400000000000001E-2</v>
      </c>
    </row>
  </sheetData>
  <mergeCells count="15">
    <mergeCell ref="A26:C26"/>
    <mergeCell ref="A27:C27"/>
    <mergeCell ref="A25:C25"/>
    <mergeCell ref="A28:C28"/>
    <mergeCell ref="A19:C19"/>
    <mergeCell ref="A15:D15"/>
    <mergeCell ref="A21:D21"/>
    <mergeCell ref="A22:C22"/>
    <mergeCell ref="A24:C24"/>
    <mergeCell ref="A23:C23"/>
    <mergeCell ref="D7:E7"/>
    <mergeCell ref="C1:F6"/>
    <mergeCell ref="A16:C16"/>
    <mergeCell ref="A17:C17"/>
    <mergeCell ref="A18:C18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Bruno</cp:lastModifiedBy>
  <dcterms:created xsi:type="dcterms:W3CDTF">2021-03-14T15:49:52Z</dcterms:created>
  <dcterms:modified xsi:type="dcterms:W3CDTF">2021-03-14T16:54:57Z</dcterms:modified>
</cp:coreProperties>
</file>