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D:\Rafael\blog_new\Volatilidade_EWMA\"/>
    </mc:Choice>
  </mc:AlternateContent>
  <xr:revisionPtr revIDLastSave="0" documentId="13_ncr:1_{0AE2C1BB-4E4F-4AE6-A80B-7AC8D0657FA0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EWMA" sheetId="1" r:id="rId1"/>
    <sheet name="EWMA_Rolling" sheetId="3" r:id="rId2"/>
    <sheet name="EWMA_Rolling_Chart" sheetId="4" r:id="rId3"/>
  </sheets>
  <definedNames>
    <definedName name="Lambda" localSheetId="1">EWMA_Rolling!$P$4</definedName>
    <definedName name="Lambda">EWMA!$K$4</definedName>
  </definedName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7" i="3" l="1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D6" i="3" l="1"/>
  <c r="D7" i="1" l="1"/>
  <c r="E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E106" i="1" s="1"/>
  <c r="D6" i="1"/>
  <c r="E6" i="1" s="1"/>
  <c r="I6" i="1" l="1"/>
  <c r="D106" i="3"/>
  <c r="E106" i="3" s="1"/>
  <c r="D107" i="3" l="1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1557" i="3"/>
  <c r="E1557" i="3" s="1"/>
  <c r="D1558" i="3"/>
  <c r="E1558" i="3" s="1"/>
  <c r="D1559" i="3"/>
  <c r="E1559" i="3" s="1"/>
  <c r="D1560" i="3"/>
  <c r="E1560" i="3" s="1"/>
  <c r="D1561" i="3"/>
  <c r="E1561" i="3" s="1"/>
  <c r="D1562" i="3"/>
  <c r="E1562" i="3" s="1"/>
  <c r="D1563" i="3"/>
  <c r="E1563" i="3" s="1"/>
  <c r="D1564" i="3"/>
  <c r="E1564" i="3" s="1"/>
  <c r="D1565" i="3"/>
  <c r="E1565" i="3" s="1"/>
  <c r="D1566" i="3"/>
  <c r="E1566" i="3" s="1"/>
  <c r="D1567" i="3"/>
  <c r="E1567" i="3" s="1"/>
  <c r="D1568" i="3"/>
  <c r="E1568" i="3" s="1"/>
  <c r="D1569" i="3"/>
  <c r="E1569" i="3" s="1"/>
  <c r="D1570" i="3"/>
  <c r="E1570" i="3" s="1"/>
  <c r="D1571" i="3"/>
  <c r="E1571" i="3" s="1"/>
  <c r="D1572" i="3"/>
  <c r="E1572" i="3" s="1"/>
  <c r="D1573" i="3"/>
  <c r="E1573" i="3" s="1"/>
  <c r="D1574" i="3"/>
  <c r="E1574" i="3" s="1"/>
  <c r="D1575" i="3"/>
  <c r="E1575" i="3" s="1"/>
  <c r="D1576" i="3"/>
  <c r="E1576" i="3" s="1"/>
  <c r="D1577" i="3"/>
  <c r="E1577" i="3" s="1"/>
  <c r="D1578" i="3"/>
  <c r="E1578" i="3" s="1"/>
  <c r="D1579" i="3"/>
  <c r="E1579" i="3" s="1"/>
  <c r="D1580" i="3"/>
  <c r="E1580" i="3" s="1"/>
  <c r="D1581" i="3"/>
  <c r="E1581" i="3" s="1"/>
  <c r="D1582" i="3"/>
  <c r="E1582" i="3" s="1"/>
  <c r="D1583" i="3"/>
  <c r="E1583" i="3" s="1"/>
  <c r="D1584" i="3"/>
  <c r="E1584" i="3" s="1"/>
  <c r="D1585" i="3"/>
  <c r="E1585" i="3" s="1"/>
  <c r="D1586" i="3"/>
  <c r="E1586" i="3" s="1"/>
  <c r="D1587" i="3"/>
  <c r="E1587" i="3" s="1"/>
  <c r="D1588" i="3"/>
  <c r="E1588" i="3" s="1"/>
  <c r="D1589" i="3"/>
  <c r="E1589" i="3" s="1"/>
  <c r="D1590" i="3"/>
  <c r="E1590" i="3" s="1"/>
  <c r="D1591" i="3"/>
  <c r="E1591" i="3" s="1"/>
  <c r="D1592" i="3"/>
  <c r="E1592" i="3" s="1"/>
  <c r="D1593" i="3"/>
  <c r="E1593" i="3" s="1"/>
  <c r="D1594" i="3"/>
  <c r="E1594" i="3" s="1"/>
  <c r="D1595" i="3"/>
  <c r="E1595" i="3" s="1"/>
  <c r="D1596" i="3"/>
  <c r="E1596" i="3" s="1"/>
  <c r="D1597" i="3"/>
  <c r="E1597" i="3" s="1"/>
  <c r="D1598" i="3"/>
  <c r="E1598" i="3" s="1"/>
  <c r="D1599" i="3"/>
  <c r="E1599" i="3" s="1"/>
  <c r="D1600" i="3"/>
  <c r="E1600" i="3" s="1"/>
  <c r="D1601" i="3"/>
  <c r="E1601" i="3" s="1"/>
  <c r="D1602" i="3"/>
  <c r="E1602" i="3" s="1"/>
  <c r="D1603" i="3"/>
  <c r="E1603" i="3" s="1"/>
  <c r="D1604" i="3"/>
  <c r="E1604" i="3" s="1"/>
  <c r="D1605" i="3"/>
  <c r="E1605" i="3" s="1"/>
  <c r="D1606" i="3"/>
  <c r="E1606" i="3" s="1"/>
  <c r="D1607" i="3"/>
  <c r="E1607" i="3" s="1"/>
  <c r="D1608" i="3"/>
  <c r="E1608" i="3" s="1"/>
  <c r="D1609" i="3"/>
  <c r="E1609" i="3" s="1"/>
  <c r="D1610" i="3"/>
  <c r="E1610" i="3" s="1"/>
  <c r="D1611" i="3"/>
  <c r="E1611" i="3" s="1"/>
  <c r="D1612" i="3"/>
  <c r="E1612" i="3" s="1"/>
  <c r="D1613" i="3"/>
  <c r="E1613" i="3" s="1"/>
  <c r="D1614" i="3"/>
  <c r="E1614" i="3" s="1"/>
  <c r="D1615" i="3"/>
  <c r="E1615" i="3" s="1"/>
  <c r="D1616" i="3"/>
  <c r="E1616" i="3" s="1"/>
  <c r="D1617" i="3"/>
  <c r="E1617" i="3" s="1"/>
  <c r="D1618" i="3"/>
  <c r="E1618" i="3" s="1"/>
  <c r="D1619" i="3"/>
  <c r="E1619" i="3" s="1"/>
  <c r="D1620" i="3"/>
  <c r="E1620" i="3" s="1"/>
  <c r="D1621" i="3"/>
  <c r="E1621" i="3" s="1"/>
  <c r="D1622" i="3"/>
  <c r="E1622" i="3" s="1"/>
  <c r="D1623" i="3"/>
  <c r="E1623" i="3" s="1"/>
  <c r="D1624" i="3"/>
  <c r="E1624" i="3" s="1"/>
  <c r="D1625" i="3"/>
  <c r="E1625" i="3" s="1"/>
  <c r="D1626" i="3"/>
  <c r="E1626" i="3" s="1"/>
  <c r="D1627" i="3"/>
  <c r="E1627" i="3" s="1"/>
  <c r="D1628" i="3"/>
  <c r="E1628" i="3" s="1"/>
  <c r="D1629" i="3"/>
  <c r="E1629" i="3" s="1"/>
  <c r="D1630" i="3"/>
  <c r="E1630" i="3" s="1"/>
  <c r="D1631" i="3"/>
  <c r="E1631" i="3" s="1"/>
  <c r="D1632" i="3"/>
  <c r="E1632" i="3" s="1"/>
  <c r="D1633" i="3"/>
  <c r="E1633" i="3" s="1"/>
  <c r="D1634" i="3"/>
  <c r="E1634" i="3" s="1"/>
  <c r="D1635" i="3"/>
  <c r="E1635" i="3" s="1"/>
  <c r="D1636" i="3"/>
  <c r="E1636" i="3" s="1"/>
  <c r="D1637" i="3"/>
  <c r="E1637" i="3" s="1"/>
  <c r="D1638" i="3"/>
  <c r="E1638" i="3" s="1"/>
  <c r="D1639" i="3"/>
  <c r="E1639" i="3" s="1"/>
  <c r="D1640" i="3"/>
  <c r="E1640" i="3" s="1"/>
  <c r="D1641" i="3"/>
  <c r="E1641" i="3" s="1"/>
  <c r="D1642" i="3"/>
  <c r="E1642" i="3" s="1"/>
  <c r="D1643" i="3"/>
  <c r="E1643" i="3" s="1"/>
  <c r="D1644" i="3"/>
  <c r="E1644" i="3" s="1"/>
  <c r="D1645" i="3"/>
  <c r="E1645" i="3" s="1"/>
  <c r="D1646" i="3"/>
  <c r="E1646" i="3" s="1"/>
  <c r="D1647" i="3"/>
  <c r="E1647" i="3" s="1"/>
  <c r="D1648" i="3"/>
  <c r="E1648" i="3" s="1"/>
  <c r="D1649" i="3"/>
  <c r="E1649" i="3" s="1"/>
  <c r="D1650" i="3"/>
  <c r="E1650" i="3" s="1"/>
  <c r="D1651" i="3"/>
  <c r="E1651" i="3" s="1"/>
  <c r="D1652" i="3"/>
  <c r="E1652" i="3" s="1"/>
  <c r="D1653" i="3"/>
  <c r="E1653" i="3" s="1"/>
  <c r="D1654" i="3"/>
  <c r="E1654" i="3" s="1"/>
  <c r="D1655" i="3"/>
  <c r="E1655" i="3" s="1"/>
  <c r="D1656" i="3"/>
  <c r="E1656" i="3" s="1"/>
  <c r="D1657" i="3"/>
  <c r="E1657" i="3" s="1"/>
  <c r="D1658" i="3"/>
  <c r="E1658" i="3" s="1"/>
  <c r="D1659" i="3"/>
  <c r="E1659" i="3" s="1"/>
  <c r="D1660" i="3"/>
  <c r="E1660" i="3" s="1"/>
  <c r="D1661" i="3"/>
  <c r="E1661" i="3" s="1"/>
  <c r="D1662" i="3"/>
  <c r="E1662" i="3" s="1"/>
  <c r="D1663" i="3"/>
  <c r="E1663" i="3" s="1"/>
  <c r="D1664" i="3"/>
  <c r="E1664" i="3" s="1"/>
  <c r="D1665" i="3"/>
  <c r="E1665" i="3" s="1"/>
  <c r="D1666" i="3"/>
  <c r="E1666" i="3" s="1"/>
  <c r="D1667" i="3"/>
  <c r="E1667" i="3" s="1"/>
  <c r="D1668" i="3"/>
  <c r="E1668" i="3" s="1"/>
  <c r="D1669" i="3"/>
  <c r="E1669" i="3" s="1"/>
  <c r="D1670" i="3"/>
  <c r="E1670" i="3" s="1"/>
  <c r="D1671" i="3"/>
  <c r="E1671" i="3" s="1"/>
  <c r="D1672" i="3"/>
  <c r="E1672" i="3" s="1"/>
  <c r="D1673" i="3"/>
  <c r="E1673" i="3" s="1"/>
  <c r="D1674" i="3"/>
  <c r="E1674" i="3" s="1"/>
  <c r="D1675" i="3"/>
  <c r="E1675" i="3" s="1"/>
  <c r="D1676" i="3"/>
  <c r="E1676" i="3" s="1"/>
  <c r="D1677" i="3"/>
  <c r="E1677" i="3" s="1"/>
  <c r="D1678" i="3"/>
  <c r="E1678" i="3" s="1"/>
  <c r="D1679" i="3"/>
  <c r="E1679" i="3" s="1"/>
  <c r="D1680" i="3"/>
  <c r="E1680" i="3" s="1"/>
  <c r="D1681" i="3"/>
  <c r="E1681" i="3" s="1"/>
  <c r="D1682" i="3"/>
  <c r="E1682" i="3" s="1"/>
  <c r="D1683" i="3"/>
  <c r="E1683" i="3" s="1"/>
  <c r="D1684" i="3"/>
  <c r="E1684" i="3" s="1"/>
  <c r="D1685" i="3"/>
  <c r="E1685" i="3" s="1"/>
  <c r="D1686" i="3"/>
  <c r="E1686" i="3" s="1"/>
  <c r="D1687" i="3"/>
  <c r="E1687" i="3" s="1"/>
  <c r="D1688" i="3"/>
  <c r="E1688" i="3" s="1"/>
  <c r="D1689" i="3"/>
  <c r="E1689" i="3" s="1"/>
  <c r="D1690" i="3"/>
  <c r="E1690" i="3" s="1"/>
  <c r="D1691" i="3"/>
  <c r="E1691" i="3" s="1"/>
  <c r="D1692" i="3"/>
  <c r="E1692" i="3" s="1"/>
  <c r="D1693" i="3"/>
  <c r="E1693" i="3" s="1"/>
  <c r="D1694" i="3"/>
  <c r="E1694" i="3" s="1"/>
  <c r="D1695" i="3"/>
  <c r="E1695" i="3" s="1"/>
  <c r="D1696" i="3"/>
  <c r="E1696" i="3" s="1"/>
  <c r="D1697" i="3"/>
  <c r="E1697" i="3" s="1"/>
  <c r="D1698" i="3"/>
  <c r="E1698" i="3" s="1"/>
  <c r="D1699" i="3"/>
  <c r="E1699" i="3" s="1"/>
  <c r="D1700" i="3"/>
  <c r="E1700" i="3" s="1"/>
  <c r="D1701" i="3"/>
  <c r="E1701" i="3" s="1"/>
  <c r="D1702" i="3"/>
  <c r="E1702" i="3" s="1"/>
  <c r="D1703" i="3"/>
  <c r="E1703" i="3" s="1"/>
  <c r="D1704" i="3"/>
  <c r="E1704" i="3" s="1"/>
  <c r="D1705" i="3"/>
  <c r="E1705" i="3" s="1"/>
  <c r="D1706" i="3"/>
  <c r="E1706" i="3" s="1"/>
  <c r="D1707" i="3"/>
  <c r="E1707" i="3" s="1"/>
  <c r="D1708" i="3"/>
  <c r="E1708" i="3" s="1"/>
  <c r="D1709" i="3"/>
  <c r="E1709" i="3" s="1"/>
  <c r="D1710" i="3"/>
  <c r="E1710" i="3" s="1"/>
  <c r="D1711" i="3"/>
  <c r="E1711" i="3" s="1"/>
  <c r="D1712" i="3"/>
  <c r="E1712" i="3" s="1"/>
  <c r="D1713" i="3"/>
  <c r="E1713" i="3" s="1"/>
  <c r="D1714" i="3"/>
  <c r="E1714" i="3" s="1"/>
  <c r="D1715" i="3"/>
  <c r="E1715" i="3" s="1"/>
  <c r="D1716" i="3"/>
  <c r="E1716" i="3" s="1"/>
  <c r="D1717" i="3"/>
  <c r="E1717" i="3" s="1"/>
  <c r="D1718" i="3"/>
  <c r="E1718" i="3" s="1"/>
  <c r="D1719" i="3"/>
  <c r="E1719" i="3" s="1"/>
  <c r="D1720" i="3"/>
  <c r="E1720" i="3" s="1"/>
  <c r="D1721" i="3"/>
  <c r="E1721" i="3" s="1"/>
  <c r="D1722" i="3"/>
  <c r="E1722" i="3" s="1"/>
  <c r="D1723" i="3"/>
  <c r="E1723" i="3" s="1"/>
  <c r="D1724" i="3"/>
  <c r="E1724" i="3" s="1"/>
  <c r="D1725" i="3"/>
  <c r="E1725" i="3" s="1"/>
  <c r="D1726" i="3"/>
  <c r="E1726" i="3" s="1"/>
  <c r="D1727" i="3"/>
  <c r="E1727" i="3" s="1"/>
  <c r="D1728" i="3"/>
  <c r="E1728" i="3" s="1"/>
  <c r="D1729" i="3"/>
  <c r="E1729" i="3" s="1"/>
  <c r="D1730" i="3"/>
  <c r="E1730" i="3" s="1"/>
  <c r="D1731" i="3"/>
  <c r="E1731" i="3" s="1"/>
  <c r="D1732" i="3"/>
  <c r="E1732" i="3" s="1"/>
  <c r="D1733" i="3"/>
  <c r="E1733" i="3" s="1"/>
  <c r="D1734" i="3"/>
  <c r="E1734" i="3" s="1"/>
  <c r="D1735" i="3"/>
  <c r="E1735" i="3" s="1"/>
  <c r="D1736" i="3"/>
  <c r="E1736" i="3" s="1"/>
  <c r="D1737" i="3"/>
  <c r="E1737" i="3" s="1"/>
  <c r="D1738" i="3"/>
  <c r="E1738" i="3" s="1"/>
  <c r="D1739" i="3"/>
  <c r="E1739" i="3" s="1"/>
  <c r="D1740" i="3"/>
  <c r="E1740" i="3" s="1"/>
  <c r="D1741" i="3"/>
  <c r="E1741" i="3" s="1"/>
  <c r="D1742" i="3"/>
  <c r="E1742" i="3" s="1"/>
  <c r="D1743" i="3"/>
  <c r="E1743" i="3" s="1"/>
  <c r="D1744" i="3"/>
  <c r="E1744" i="3" s="1"/>
  <c r="D1745" i="3"/>
  <c r="E1745" i="3" s="1"/>
  <c r="D1746" i="3"/>
  <c r="E1746" i="3" s="1"/>
  <c r="D1747" i="3"/>
  <c r="E1747" i="3" s="1"/>
  <c r="D1748" i="3"/>
  <c r="E1748" i="3" s="1"/>
  <c r="D1749" i="3"/>
  <c r="E1749" i="3" s="1"/>
  <c r="D1750" i="3"/>
  <c r="E1750" i="3" s="1"/>
  <c r="D1751" i="3"/>
  <c r="E1751" i="3" s="1"/>
  <c r="D1752" i="3"/>
  <c r="E1752" i="3" s="1"/>
  <c r="D1753" i="3"/>
  <c r="E1753" i="3" s="1"/>
  <c r="D1754" i="3"/>
  <c r="E1754" i="3" s="1"/>
  <c r="D1755" i="3"/>
  <c r="E1755" i="3" s="1"/>
  <c r="D1756" i="3"/>
  <c r="E1756" i="3" s="1"/>
  <c r="D1757" i="3"/>
  <c r="E1757" i="3" s="1"/>
  <c r="D1758" i="3"/>
  <c r="E1758" i="3" s="1"/>
  <c r="D1759" i="3"/>
  <c r="E1759" i="3" s="1"/>
  <c r="D1760" i="3"/>
  <c r="E1760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6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M106" i="3" l="1"/>
  <c r="E7" i="3"/>
  <c r="H6" i="3"/>
  <c r="N8" i="1"/>
  <c r="O8" i="1"/>
  <c r="F6" i="1" l="1"/>
  <c r="G6" i="1" s="1"/>
  <c r="I7" i="1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F7" i="1"/>
  <c r="G7" i="1" s="1"/>
  <c r="F106" i="1" l="1"/>
  <c r="G106" i="1" s="1"/>
  <c r="H7" i="3" l="1"/>
  <c r="F6" i="3"/>
  <c r="G6" i="3" s="1"/>
  <c r="H8" i="3" l="1"/>
  <c r="F7" i="3"/>
  <c r="G7" i="3" s="1"/>
  <c r="F8" i="3" l="1"/>
  <c r="G8" i="3" s="1"/>
  <c r="H9" i="3"/>
  <c r="F9" i="3" l="1"/>
  <c r="G9" i="3" s="1"/>
  <c r="H10" i="3"/>
  <c r="F8" i="1"/>
  <c r="G8" i="1" s="1"/>
  <c r="H11" i="3" l="1"/>
  <c r="F10" i="3"/>
  <c r="G10" i="3" s="1"/>
  <c r="F9" i="1"/>
  <c r="G9" i="1" s="1"/>
  <c r="H12" i="3" l="1"/>
  <c r="F11" i="3"/>
  <c r="G11" i="3" s="1"/>
  <c r="F10" i="1"/>
  <c r="G10" i="1" s="1"/>
  <c r="F12" i="3" l="1"/>
  <c r="G12" i="3" s="1"/>
  <c r="H13" i="3"/>
  <c r="F11" i="1"/>
  <c r="G11" i="1" s="1"/>
  <c r="F13" i="3" l="1"/>
  <c r="G13" i="3" s="1"/>
  <c r="H14" i="3"/>
  <c r="F12" i="1"/>
  <c r="G12" i="1" s="1"/>
  <c r="H15" i="3" l="1"/>
  <c r="F14" i="3"/>
  <c r="G14" i="3" s="1"/>
  <c r="F13" i="1"/>
  <c r="G13" i="1" s="1"/>
  <c r="H16" i="3" l="1"/>
  <c r="F15" i="3"/>
  <c r="G15" i="3" s="1"/>
  <c r="F14" i="1"/>
  <c r="G14" i="1" s="1"/>
  <c r="F16" i="3" l="1"/>
  <c r="G16" i="3" s="1"/>
  <c r="H17" i="3"/>
  <c r="F15" i="1"/>
  <c r="G15" i="1" s="1"/>
  <c r="F17" i="3" l="1"/>
  <c r="G17" i="3" s="1"/>
  <c r="H18" i="3"/>
  <c r="F16" i="1"/>
  <c r="G16" i="1" s="1"/>
  <c r="H19" i="3" l="1"/>
  <c r="F18" i="3"/>
  <c r="G18" i="3" s="1"/>
  <c r="F17" i="1"/>
  <c r="G17" i="1" s="1"/>
  <c r="H20" i="3" l="1"/>
  <c r="F19" i="3"/>
  <c r="G19" i="3" s="1"/>
  <c r="F18" i="1"/>
  <c r="G18" i="1" s="1"/>
  <c r="F20" i="3" l="1"/>
  <c r="G20" i="3" s="1"/>
  <c r="H21" i="3"/>
  <c r="F19" i="1"/>
  <c r="G19" i="1" s="1"/>
  <c r="F21" i="3" l="1"/>
  <c r="G21" i="3" s="1"/>
  <c r="H22" i="3"/>
  <c r="F20" i="1"/>
  <c r="G20" i="1" s="1"/>
  <c r="H23" i="3" l="1"/>
  <c r="F22" i="3"/>
  <c r="G22" i="3" s="1"/>
  <c r="F21" i="1"/>
  <c r="G21" i="1" s="1"/>
  <c r="H24" i="3" l="1"/>
  <c r="F23" i="3"/>
  <c r="G23" i="3" s="1"/>
  <c r="F22" i="1"/>
  <c r="G22" i="1" s="1"/>
  <c r="H25" i="3" l="1"/>
  <c r="F24" i="3"/>
  <c r="G24" i="3" s="1"/>
  <c r="F23" i="1"/>
  <c r="G23" i="1" s="1"/>
  <c r="F25" i="3" l="1"/>
  <c r="G25" i="3" s="1"/>
  <c r="H26" i="3"/>
  <c r="F24" i="1"/>
  <c r="G24" i="1" s="1"/>
  <c r="H27" i="3" l="1"/>
  <c r="F26" i="3"/>
  <c r="G26" i="3" s="1"/>
  <c r="F25" i="1"/>
  <c r="G25" i="1" s="1"/>
  <c r="F27" i="3" l="1"/>
  <c r="G27" i="3" s="1"/>
  <c r="H28" i="3"/>
  <c r="F26" i="1"/>
  <c r="G26" i="1" s="1"/>
  <c r="H29" i="3" l="1"/>
  <c r="F28" i="3"/>
  <c r="G28" i="3" s="1"/>
  <c r="F27" i="1"/>
  <c r="G27" i="1" s="1"/>
  <c r="H30" i="3" l="1"/>
  <c r="F29" i="3"/>
  <c r="G29" i="3" s="1"/>
  <c r="F28" i="1"/>
  <c r="G28" i="1" s="1"/>
  <c r="H31" i="3" l="1"/>
  <c r="F30" i="3"/>
  <c r="G30" i="3" s="1"/>
  <c r="F29" i="1"/>
  <c r="G29" i="1" s="1"/>
  <c r="F31" i="3" l="1"/>
  <c r="G31" i="3" s="1"/>
  <c r="H32" i="3"/>
  <c r="F30" i="1"/>
  <c r="G30" i="1" s="1"/>
  <c r="F32" i="3" l="1"/>
  <c r="G32" i="3" s="1"/>
  <c r="H33" i="3"/>
  <c r="F31" i="1"/>
  <c r="G31" i="1" s="1"/>
  <c r="H34" i="3" l="1"/>
  <c r="F33" i="3"/>
  <c r="G33" i="3" s="1"/>
  <c r="F32" i="1"/>
  <c r="G32" i="1" s="1"/>
  <c r="H35" i="3" l="1"/>
  <c r="F34" i="3"/>
  <c r="G34" i="3" s="1"/>
  <c r="F33" i="1"/>
  <c r="G33" i="1" s="1"/>
  <c r="F35" i="3" l="1"/>
  <c r="G35" i="3" s="1"/>
  <c r="H36" i="3"/>
  <c r="F34" i="1"/>
  <c r="G34" i="1" s="1"/>
  <c r="F36" i="3" l="1"/>
  <c r="G36" i="3" s="1"/>
  <c r="H37" i="3"/>
  <c r="F35" i="1"/>
  <c r="G35" i="1" s="1"/>
  <c r="H38" i="3" l="1"/>
  <c r="F37" i="3"/>
  <c r="G37" i="3" s="1"/>
  <c r="F36" i="1"/>
  <c r="G36" i="1" s="1"/>
  <c r="H39" i="3" l="1"/>
  <c r="F38" i="3"/>
  <c r="G38" i="3" s="1"/>
  <c r="F37" i="1"/>
  <c r="G37" i="1" s="1"/>
  <c r="F39" i="3" l="1"/>
  <c r="G39" i="3" s="1"/>
  <c r="H40" i="3"/>
  <c r="F38" i="1"/>
  <c r="G38" i="1" s="1"/>
  <c r="F40" i="3" l="1"/>
  <c r="G40" i="3" s="1"/>
  <c r="H41" i="3"/>
  <c r="F39" i="1"/>
  <c r="G39" i="1" s="1"/>
  <c r="H42" i="3" l="1"/>
  <c r="F41" i="3"/>
  <c r="G41" i="3" s="1"/>
  <c r="F40" i="1"/>
  <c r="G40" i="1" s="1"/>
  <c r="H43" i="3" l="1"/>
  <c r="F42" i="3"/>
  <c r="G42" i="3" s="1"/>
  <c r="F41" i="1"/>
  <c r="G41" i="1" s="1"/>
  <c r="F43" i="3" l="1"/>
  <c r="G43" i="3" s="1"/>
  <c r="H44" i="3"/>
  <c r="F42" i="1"/>
  <c r="G42" i="1" s="1"/>
  <c r="F44" i="3" l="1"/>
  <c r="G44" i="3" s="1"/>
  <c r="H45" i="3"/>
  <c r="F43" i="1"/>
  <c r="G43" i="1" s="1"/>
  <c r="H46" i="3" l="1"/>
  <c r="F45" i="3"/>
  <c r="G45" i="3" s="1"/>
  <c r="F44" i="1"/>
  <c r="G44" i="1" s="1"/>
  <c r="H47" i="3" l="1"/>
  <c r="F46" i="3"/>
  <c r="G46" i="3" s="1"/>
  <c r="F45" i="1"/>
  <c r="G45" i="1" s="1"/>
  <c r="F47" i="3" l="1"/>
  <c r="G47" i="3" s="1"/>
  <c r="H48" i="3"/>
  <c r="F46" i="1"/>
  <c r="G46" i="1" s="1"/>
  <c r="F48" i="3" l="1"/>
  <c r="G48" i="3" s="1"/>
  <c r="H49" i="3"/>
  <c r="F47" i="1"/>
  <c r="G47" i="1" s="1"/>
  <c r="H50" i="3" l="1"/>
  <c r="F49" i="3"/>
  <c r="G49" i="3" s="1"/>
  <c r="F48" i="1"/>
  <c r="G48" i="1" s="1"/>
  <c r="H51" i="3" l="1"/>
  <c r="F50" i="3"/>
  <c r="G50" i="3" s="1"/>
  <c r="F49" i="1"/>
  <c r="G49" i="1" s="1"/>
  <c r="F51" i="3" l="1"/>
  <c r="G51" i="3" s="1"/>
  <c r="H52" i="3"/>
  <c r="F50" i="1"/>
  <c r="G50" i="1" s="1"/>
  <c r="F52" i="3" l="1"/>
  <c r="G52" i="3" s="1"/>
  <c r="H53" i="3"/>
  <c r="F51" i="1"/>
  <c r="G51" i="1" s="1"/>
  <c r="H54" i="3" l="1"/>
  <c r="F53" i="3"/>
  <c r="G53" i="3" s="1"/>
  <c r="F52" i="1"/>
  <c r="G52" i="1" s="1"/>
  <c r="H55" i="3" l="1"/>
  <c r="F54" i="3"/>
  <c r="G54" i="3" s="1"/>
  <c r="F53" i="1"/>
  <c r="G53" i="1" s="1"/>
  <c r="F55" i="3" l="1"/>
  <c r="G55" i="3" s="1"/>
  <c r="H56" i="3"/>
  <c r="F54" i="1"/>
  <c r="G54" i="1" s="1"/>
  <c r="F56" i="3" l="1"/>
  <c r="G56" i="3" s="1"/>
  <c r="H57" i="3"/>
  <c r="F55" i="1"/>
  <c r="G55" i="1" s="1"/>
  <c r="H58" i="3" l="1"/>
  <c r="F57" i="3"/>
  <c r="G57" i="3" s="1"/>
  <c r="F56" i="1"/>
  <c r="G56" i="1" s="1"/>
  <c r="H59" i="3" l="1"/>
  <c r="F58" i="3"/>
  <c r="G58" i="3" s="1"/>
  <c r="F57" i="1"/>
  <c r="G57" i="1" s="1"/>
  <c r="F59" i="3" l="1"/>
  <c r="G59" i="3" s="1"/>
  <c r="H60" i="3"/>
  <c r="F58" i="1"/>
  <c r="G58" i="1" s="1"/>
  <c r="F60" i="3" l="1"/>
  <c r="G60" i="3" s="1"/>
  <c r="H61" i="3"/>
  <c r="F59" i="1"/>
  <c r="G59" i="1" s="1"/>
  <c r="H62" i="3" l="1"/>
  <c r="F61" i="3"/>
  <c r="G61" i="3" s="1"/>
  <c r="F60" i="1"/>
  <c r="G60" i="1" s="1"/>
  <c r="H63" i="3" l="1"/>
  <c r="F62" i="3"/>
  <c r="G62" i="3" s="1"/>
  <c r="F61" i="1"/>
  <c r="G61" i="1" s="1"/>
  <c r="F63" i="3" l="1"/>
  <c r="G63" i="3" s="1"/>
  <c r="H64" i="3"/>
  <c r="F62" i="1"/>
  <c r="G62" i="1" s="1"/>
  <c r="F64" i="3" l="1"/>
  <c r="G64" i="3" s="1"/>
  <c r="H65" i="3"/>
  <c r="F63" i="1"/>
  <c r="G63" i="1" s="1"/>
  <c r="H66" i="3" l="1"/>
  <c r="F65" i="3"/>
  <c r="G65" i="3" s="1"/>
  <c r="F64" i="1"/>
  <c r="G64" i="1" s="1"/>
  <c r="H67" i="3" l="1"/>
  <c r="F66" i="3"/>
  <c r="G66" i="3" s="1"/>
  <c r="F65" i="1"/>
  <c r="G65" i="1" s="1"/>
  <c r="F67" i="3" l="1"/>
  <c r="G67" i="3" s="1"/>
  <c r="H68" i="3"/>
  <c r="F66" i="1"/>
  <c r="G66" i="1" s="1"/>
  <c r="F68" i="3" l="1"/>
  <c r="G68" i="3" s="1"/>
  <c r="H69" i="3"/>
  <c r="F67" i="1"/>
  <c r="G67" i="1" s="1"/>
  <c r="H70" i="3" l="1"/>
  <c r="F69" i="3"/>
  <c r="G69" i="3" s="1"/>
  <c r="F68" i="1"/>
  <c r="G68" i="1" s="1"/>
  <c r="H71" i="3" l="1"/>
  <c r="F70" i="3"/>
  <c r="G70" i="3" s="1"/>
  <c r="F69" i="1"/>
  <c r="G69" i="1" s="1"/>
  <c r="F71" i="3" l="1"/>
  <c r="G71" i="3" s="1"/>
  <c r="H72" i="3"/>
  <c r="F70" i="1"/>
  <c r="G70" i="1" s="1"/>
  <c r="F72" i="3" l="1"/>
  <c r="G72" i="3" s="1"/>
  <c r="H73" i="3"/>
  <c r="F71" i="1"/>
  <c r="G71" i="1" s="1"/>
  <c r="H74" i="3" l="1"/>
  <c r="F73" i="3"/>
  <c r="G73" i="3" s="1"/>
  <c r="F72" i="1"/>
  <c r="G72" i="1" s="1"/>
  <c r="H75" i="3" l="1"/>
  <c r="F74" i="3"/>
  <c r="G74" i="3" s="1"/>
  <c r="F73" i="1"/>
  <c r="G73" i="1" s="1"/>
  <c r="F75" i="3" l="1"/>
  <c r="G75" i="3" s="1"/>
  <c r="H76" i="3"/>
  <c r="F74" i="1"/>
  <c r="G74" i="1" s="1"/>
  <c r="F76" i="3" l="1"/>
  <c r="G76" i="3" s="1"/>
  <c r="H77" i="3"/>
  <c r="F75" i="1"/>
  <c r="G75" i="1" s="1"/>
  <c r="H78" i="3" l="1"/>
  <c r="F77" i="3"/>
  <c r="G77" i="3" s="1"/>
  <c r="F76" i="1"/>
  <c r="G76" i="1" s="1"/>
  <c r="H79" i="3" l="1"/>
  <c r="F78" i="3"/>
  <c r="G78" i="3" s="1"/>
  <c r="F77" i="1"/>
  <c r="G77" i="1" s="1"/>
  <c r="F79" i="3" l="1"/>
  <c r="G79" i="3" s="1"/>
  <c r="H80" i="3"/>
  <c r="F78" i="1"/>
  <c r="G78" i="1" s="1"/>
  <c r="F80" i="3" l="1"/>
  <c r="G80" i="3" s="1"/>
  <c r="H81" i="3"/>
  <c r="F79" i="1"/>
  <c r="G79" i="1" s="1"/>
  <c r="H82" i="3" l="1"/>
  <c r="F81" i="3"/>
  <c r="G81" i="3" s="1"/>
  <c r="F80" i="1"/>
  <c r="G80" i="1" s="1"/>
  <c r="H83" i="3" l="1"/>
  <c r="F82" i="3"/>
  <c r="G82" i="3" s="1"/>
  <c r="F81" i="1"/>
  <c r="G81" i="1" s="1"/>
  <c r="F83" i="3" l="1"/>
  <c r="G83" i="3" s="1"/>
  <c r="H84" i="3"/>
  <c r="F82" i="1"/>
  <c r="G82" i="1" s="1"/>
  <c r="F84" i="3" l="1"/>
  <c r="G84" i="3" s="1"/>
  <c r="H85" i="3"/>
  <c r="F83" i="1"/>
  <c r="G83" i="1" s="1"/>
  <c r="H86" i="3" l="1"/>
  <c r="F85" i="3"/>
  <c r="G85" i="3" s="1"/>
  <c r="F84" i="1"/>
  <c r="G84" i="1" s="1"/>
  <c r="H87" i="3" l="1"/>
  <c r="F86" i="3"/>
  <c r="G86" i="3" s="1"/>
  <c r="F85" i="1"/>
  <c r="G85" i="1" s="1"/>
  <c r="F87" i="3" l="1"/>
  <c r="G87" i="3" s="1"/>
  <c r="H88" i="3"/>
  <c r="F86" i="1"/>
  <c r="G86" i="1" s="1"/>
  <c r="F88" i="3" l="1"/>
  <c r="G88" i="3" s="1"/>
  <c r="H89" i="3"/>
  <c r="F87" i="1"/>
  <c r="G87" i="1" s="1"/>
  <c r="H90" i="3" l="1"/>
  <c r="F89" i="3"/>
  <c r="G89" i="3" s="1"/>
  <c r="F88" i="1"/>
  <c r="G88" i="1" s="1"/>
  <c r="H91" i="3" l="1"/>
  <c r="F90" i="3"/>
  <c r="G90" i="3" s="1"/>
  <c r="F89" i="1"/>
  <c r="G89" i="1" s="1"/>
  <c r="F91" i="3" l="1"/>
  <c r="G91" i="3" s="1"/>
  <c r="H92" i="3"/>
  <c r="F90" i="1"/>
  <c r="G90" i="1" s="1"/>
  <c r="F92" i="3" l="1"/>
  <c r="G92" i="3" s="1"/>
  <c r="H93" i="3"/>
  <c r="F91" i="1"/>
  <c r="G91" i="1" s="1"/>
  <c r="H94" i="3" l="1"/>
  <c r="F93" i="3"/>
  <c r="G93" i="3" s="1"/>
  <c r="F92" i="1"/>
  <c r="G92" i="1" s="1"/>
  <c r="H95" i="3" l="1"/>
  <c r="F94" i="3"/>
  <c r="G94" i="3" s="1"/>
  <c r="F93" i="1"/>
  <c r="G93" i="1" s="1"/>
  <c r="F95" i="3" l="1"/>
  <c r="G95" i="3" s="1"/>
  <c r="H96" i="3"/>
  <c r="F94" i="1"/>
  <c r="G94" i="1" s="1"/>
  <c r="F96" i="3" l="1"/>
  <c r="G96" i="3" s="1"/>
  <c r="H97" i="3"/>
  <c r="F95" i="1"/>
  <c r="G95" i="1" s="1"/>
  <c r="H98" i="3" l="1"/>
  <c r="F97" i="3"/>
  <c r="G97" i="3" s="1"/>
  <c r="F96" i="1"/>
  <c r="G96" i="1" s="1"/>
  <c r="H99" i="3" l="1"/>
  <c r="F98" i="3"/>
  <c r="G98" i="3" s="1"/>
  <c r="F97" i="1"/>
  <c r="G97" i="1" s="1"/>
  <c r="F99" i="3" l="1"/>
  <c r="G99" i="3" s="1"/>
  <c r="H100" i="3"/>
  <c r="F98" i="1"/>
  <c r="G98" i="1" s="1"/>
  <c r="F100" i="3" l="1"/>
  <c r="G100" i="3" s="1"/>
  <c r="H101" i="3"/>
  <c r="F99" i="1"/>
  <c r="G99" i="1" s="1"/>
  <c r="H102" i="3" l="1"/>
  <c r="F101" i="3"/>
  <c r="G101" i="3" s="1"/>
  <c r="F100" i="1"/>
  <c r="G100" i="1" s="1"/>
  <c r="H103" i="3" l="1"/>
  <c r="F102" i="3"/>
  <c r="G102" i="3" s="1"/>
  <c r="F101" i="1"/>
  <c r="G101" i="1" s="1"/>
  <c r="F103" i="3" l="1"/>
  <c r="G103" i="3" s="1"/>
  <c r="H104" i="3"/>
  <c r="F102" i="1"/>
  <c r="G102" i="1" s="1"/>
  <c r="F104" i="3" l="1"/>
  <c r="G104" i="3" s="1"/>
  <c r="H105" i="3"/>
  <c r="F103" i="1"/>
  <c r="G103" i="1" s="1"/>
  <c r="H106" i="3" l="1"/>
  <c r="F106" i="3" s="1"/>
  <c r="F105" i="3"/>
  <c r="G105" i="3" s="1"/>
  <c r="F104" i="1"/>
  <c r="G104" i="1" s="1"/>
  <c r="N4" i="1" s="1"/>
  <c r="N5" i="1" s="1"/>
  <c r="N6" i="1" s="1"/>
  <c r="G106" i="3" l="1"/>
  <c r="S4" i="3" s="1"/>
  <c r="F105" i="1"/>
  <c r="G105" i="1" s="1"/>
  <c r="K106" i="3" l="1"/>
  <c r="K107" i="3" l="1"/>
  <c r="L107" i="3" s="1"/>
  <c r="L106" i="3"/>
  <c r="T4" i="1"/>
  <c r="K108" i="3" l="1"/>
  <c r="K109" i="3" s="1"/>
  <c r="L108" i="3" l="1"/>
  <c r="K110" i="3"/>
  <c r="L109" i="3"/>
  <c r="K111" i="3" l="1"/>
  <c r="L110" i="3"/>
  <c r="K112" i="3" l="1"/>
  <c r="L111" i="3"/>
  <c r="K113" i="3" l="1"/>
  <c r="L112" i="3"/>
  <c r="K114" i="3" l="1"/>
  <c r="L113" i="3"/>
  <c r="K115" i="3" l="1"/>
  <c r="L114" i="3"/>
  <c r="K116" i="3" l="1"/>
  <c r="L115" i="3"/>
  <c r="K117" i="3" l="1"/>
  <c r="L116" i="3"/>
  <c r="K118" i="3" l="1"/>
  <c r="L117" i="3"/>
  <c r="K119" i="3" l="1"/>
  <c r="L118" i="3"/>
  <c r="K120" i="3" l="1"/>
  <c r="L119" i="3"/>
  <c r="K121" i="3" l="1"/>
  <c r="L120" i="3"/>
  <c r="K122" i="3" l="1"/>
  <c r="L121" i="3"/>
  <c r="K123" i="3" l="1"/>
  <c r="L122" i="3"/>
  <c r="K124" i="3" l="1"/>
  <c r="L123" i="3"/>
  <c r="K125" i="3" l="1"/>
  <c r="L124" i="3"/>
  <c r="K126" i="3" l="1"/>
  <c r="L125" i="3"/>
  <c r="K127" i="3" l="1"/>
  <c r="L126" i="3"/>
  <c r="K128" i="3" l="1"/>
  <c r="L127" i="3"/>
  <c r="K129" i="3" l="1"/>
  <c r="L128" i="3"/>
  <c r="K130" i="3" l="1"/>
  <c r="L129" i="3"/>
  <c r="K131" i="3" l="1"/>
  <c r="L130" i="3"/>
  <c r="K132" i="3" l="1"/>
  <c r="L131" i="3"/>
  <c r="K133" i="3" l="1"/>
  <c r="L132" i="3"/>
  <c r="K134" i="3" l="1"/>
  <c r="L133" i="3"/>
  <c r="K135" i="3" l="1"/>
  <c r="L134" i="3"/>
  <c r="K136" i="3" l="1"/>
  <c r="L135" i="3"/>
  <c r="K137" i="3" l="1"/>
  <c r="L136" i="3"/>
  <c r="K138" i="3" l="1"/>
  <c r="L137" i="3"/>
  <c r="K139" i="3" l="1"/>
  <c r="L138" i="3"/>
  <c r="K140" i="3" l="1"/>
  <c r="L139" i="3"/>
  <c r="K141" i="3" l="1"/>
  <c r="L140" i="3"/>
  <c r="K142" i="3" l="1"/>
  <c r="L141" i="3"/>
  <c r="K143" i="3" l="1"/>
  <c r="L142" i="3"/>
  <c r="K144" i="3" l="1"/>
  <c r="L143" i="3"/>
  <c r="K145" i="3" l="1"/>
  <c r="L144" i="3"/>
  <c r="K146" i="3" l="1"/>
  <c r="L145" i="3"/>
  <c r="K147" i="3" l="1"/>
  <c r="L146" i="3"/>
  <c r="K148" i="3" l="1"/>
  <c r="L147" i="3"/>
  <c r="K149" i="3" l="1"/>
  <c r="L148" i="3"/>
  <c r="K150" i="3" l="1"/>
  <c r="L149" i="3"/>
  <c r="K151" i="3" l="1"/>
  <c r="L150" i="3"/>
  <c r="K152" i="3" l="1"/>
  <c r="L151" i="3"/>
  <c r="K153" i="3" l="1"/>
  <c r="L152" i="3"/>
  <c r="K154" i="3" l="1"/>
  <c r="L153" i="3"/>
  <c r="K155" i="3" l="1"/>
  <c r="L154" i="3"/>
  <c r="K156" i="3" l="1"/>
  <c r="L155" i="3"/>
  <c r="K157" i="3" l="1"/>
  <c r="L156" i="3"/>
  <c r="K158" i="3" l="1"/>
  <c r="L157" i="3"/>
  <c r="K159" i="3" l="1"/>
  <c r="L158" i="3"/>
  <c r="K160" i="3" l="1"/>
  <c r="L159" i="3"/>
  <c r="K161" i="3" l="1"/>
  <c r="L160" i="3"/>
  <c r="K162" i="3" l="1"/>
  <c r="L161" i="3"/>
  <c r="K163" i="3" l="1"/>
  <c r="L162" i="3"/>
  <c r="K164" i="3" l="1"/>
  <c r="L163" i="3"/>
  <c r="K165" i="3" l="1"/>
  <c r="L164" i="3"/>
  <c r="K166" i="3" l="1"/>
  <c r="L165" i="3"/>
  <c r="K167" i="3" l="1"/>
  <c r="L166" i="3"/>
  <c r="K168" i="3" l="1"/>
  <c r="L167" i="3"/>
  <c r="K169" i="3" l="1"/>
  <c r="L168" i="3"/>
  <c r="K170" i="3" l="1"/>
  <c r="L169" i="3"/>
  <c r="K171" i="3" l="1"/>
  <c r="L170" i="3"/>
  <c r="K172" i="3" l="1"/>
  <c r="L171" i="3"/>
  <c r="K173" i="3" l="1"/>
  <c r="L172" i="3"/>
  <c r="K174" i="3" l="1"/>
  <c r="L173" i="3"/>
  <c r="K175" i="3" l="1"/>
  <c r="L174" i="3"/>
  <c r="K176" i="3" l="1"/>
  <c r="L175" i="3"/>
  <c r="K177" i="3" l="1"/>
  <c r="L176" i="3"/>
  <c r="K178" i="3" l="1"/>
  <c r="L177" i="3"/>
  <c r="K179" i="3" l="1"/>
  <c r="L178" i="3"/>
  <c r="K180" i="3" l="1"/>
  <c r="L179" i="3"/>
  <c r="K181" i="3" l="1"/>
  <c r="L180" i="3"/>
  <c r="K182" i="3" l="1"/>
  <c r="L181" i="3"/>
  <c r="K183" i="3" l="1"/>
  <c r="L182" i="3"/>
  <c r="K184" i="3" l="1"/>
  <c r="L183" i="3"/>
  <c r="K185" i="3" l="1"/>
  <c r="L184" i="3"/>
  <c r="K186" i="3" l="1"/>
  <c r="L185" i="3"/>
  <c r="K187" i="3" l="1"/>
  <c r="L186" i="3"/>
  <c r="K188" i="3" l="1"/>
  <c r="L187" i="3"/>
  <c r="K189" i="3" l="1"/>
  <c r="L188" i="3"/>
  <c r="K190" i="3" l="1"/>
  <c r="L189" i="3"/>
  <c r="K191" i="3" l="1"/>
  <c r="L190" i="3"/>
  <c r="K192" i="3" l="1"/>
  <c r="L191" i="3"/>
  <c r="K193" i="3" l="1"/>
  <c r="L192" i="3"/>
  <c r="K194" i="3" l="1"/>
  <c r="L193" i="3"/>
  <c r="K195" i="3" l="1"/>
  <c r="L194" i="3"/>
  <c r="K196" i="3" l="1"/>
  <c r="L195" i="3"/>
  <c r="K197" i="3" l="1"/>
  <c r="L196" i="3"/>
  <c r="K198" i="3" l="1"/>
  <c r="L197" i="3"/>
  <c r="K199" i="3" l="1"/>
  <c r="L198" i="3"/>
  <c r="K200" i="3" l="1"/>
  <c r="L199" i="3"/>
  <c r="K201" i="3" l="1"/>
  <c r="L200" i="3"/>
  <c r="K202" i="3" l="1"/>
  <c r="L201" i="3"/>
  <c r="K203" i="3" l="1"/>
  <c r="L202" i="3"/>
  <c r="K204" i="3" l="1"/>
  <c r="L203" i="3"/>
  <c r="K205" i="3" l="1"/>
  <c r="L204" i="3"/>
  <c r="K206" i="3" l="1"/>
  <c r="L205" i="3"/>
  <c r="K207" i="3" l="1"/>
  <c r="L206" i="3"/>
  <c r="K208" i="3" l="1"/>
  <c r="L207" i="3"/>
  <c r="K209" i="3" l="1"/>
  <c r="L208" i="3"/>
  <c r="K210" i="3" l="1"/>
  <c r="L209" i="3"/>
  <c r="K211" i="3" l="1"/>
  <c r="L210" i="3"/>
  <c r="K212" i="3" l="1"/>
  <c r="L211" i="3"/>
  <c r="K213" i="3" l="1"/>
  <c r="L212" i="3"/>
  <c r="K214" i="3" l="1"/>
  <c r="L213" i="3"/>
  <c r="K215" i="3" l="1"/>
  <c r="L214" i="3"/>
  <c r="K216" i="3" l="1"/>
  <c r="L215" i="3"/>
  <c r="K217" i="3" l="1"/>
  <c r="L216" i="3"/>
  <c r="K218" i="3" l="1"/>
  <c r="L217" i="3"/>
  <c r="K219" i="3" l="1"/>
  <c r="L218" i="3"/>
  <c r="K220" i="3" l="1"/>
  <c r="L219" i="3"/>
  <c r="K221" i="3" l="1"/>
  <c r="L220" i="3"/>
  <c r="K222" i="3" l="1"/>
  <c r="L221" i="3"/>
  <c r="K223" i="3" l="1"/>
  <c r="L222" i="3"/>
  <c r="K224" i="3" l="1"/>
  <c r="L223" i="3"/>
  <c r="K225" i="3" l="1"/>
  <c r="L224" i="3"/>
  <c r="K226" i="3" l="1"/>
  <c r="L225" i="3"/>
  <c r="K227" i="3" l="1"/>
  <c r="L226" i="3"/>
  <c r="K228" i="3" l="1"/>
  <c r="L227" i="3"/>
  <c r="K229" i="3" l="1"/>
  <c r="L228" i="3"/>
  <c r="K230" i="3" l="1"/>
  <c r="L229" i="3"/>
  <c r="K231" i="3" l="1"/>
  <c r="L230" i="3"/>
  <c r="K232" i="3" l="1"/>
  <c r="L231" i="3"/>
  <c r="K233" i="3" l="1"/>
  <c r="L232" i="3"/>
  <c r="K234" i="3" l="1"/>
  <c r="L233" i="3"/>
  <c r="K235" i="3" l="1"/>
  <c r="L234" i="3"/>
  <c r="K236" i="3" l="1"/>
  <c r="L235" i="3"/>
  <c r="K237" i="3" l="1"/>
  <c r="L236" i="3"/>
  <c r="K238" i="3" l="1"/>
  <c r="L237" i="3"/>
  <c r="K239" i="3" l="1"/>
  <c r="L238" i="3"/>
  <c r="K240" i="3" l="1"/>
  <c r="L239" i="3"/>
  <c r="K241" i="3" l="1"/>
  <c r="L240" i="3"/>
  <c r="K242" i="3" l="1"/>
  <c r="L241" i="3"/>
  <c r="K243" i="3" l="1"/>
  <c r="L242" i="3"/>
  <c r="K244" i="3" l="1"/>
  <c r="L243" i="3"/>
  <c r="K245" i="3" l="1"/>
  <c r="L244" i="3"/>
  <c r="K246" i="3" l="1"/>
  <c r="L245" i="3"/>
  <c r="K247" i="3" l="1"/>
  <c r="L246" i="3"/>
  <c r="K248" i="3" l="1"/>
  <c r="L247" i="3"/>
  <c r="K249" i="3" l="1"/>
  <c r="L248" i="3"/>
  <c r="K250" i="3" l="1"/>
  <c r="L249" i="3"/>
  <c r="K251" i="3" l="1"/>
  <c r="L250" i="3"/>
  <c r="K252" i="3" l="1"/>
  <c r="L251" i="3"/>
  <c r="K253" i="3" l="1"/>
  <c r="L252" i="3"/>
  <c r="K254" i="3" l="1"/>
  <c r="L253" i="3"/>
  <c r="K255" i="3" l="1"/>
  <c r="L254" i="3"/>
  <c r="K256" i="3" l="1"/>
  <c r="L255" i="3"/>
  <c r="K257" i="3" l="1"/>
  <c r="L256" i="3"/>
  <c r="K258" i="3" l="1"/>
  <c r="L257" i="3"/>
  <c r="K259" i="3" l="1"/>
  <c r="L258" i="3"/>
  <c r="K260" i="3" l="1"/>
  <c r="L259" i="3"/>
  <c r="K261" i="3" l="1"/>
  <c r="L260" i="3"/>
  <c r="K262" i="3" l="1"/>
  <c r="L261" i="3"/>
  <c r="K263" i="3" l="1"/>
  <c r="L262" i="3"/>
  <c r="K264" i="3" l="1"/>
  <c r="L263" i="3"/>
  <c r="K265" i="3" l="1"/>
  <c r="L264" i="3"/>
  <c r="K266" i="3" l="1"/>
  <c r="L265" i="3"/>
  <c r="K267" i="3" l="1"/>
  <c r="L266" i="3"/>
  <c r="K268" i="3" l="1"/>
  <c r="L267" i="3"/>
  <c r="K269" i="3" l="1"/>
  <c r="L268" i="3"/>
  <c r="K270" i="3" l="1"/>
  <c r="L269" i="3"/>
  <c r="K271" i="3" l="1"/>
  <c r="L270" i="3"/>
  <c r="K272" i="3" l="1"/>
  <c r="L271" i="3"/>
  <c r="K273" i="3" l="1"/>
  <c r="L272" i="3"/>
  <c r="K274" i="3" l="1"/>
  <c r="L273" i="3"/>
  <c r="K275" i="3" l="1"/>
  <c r="L274" i="3"/>
  <c r="K276" i="3" l="1"/>
  <c r="L275" i="3"/>
  <c r="K277" i="3" l="1"/>
  <c r="L276" i="3"/>
  <c r="K278" i="3" l="1"/>
  <c r="L277" i="3"/>
  <c r="K279" i="3" l="1"/>
  <c r="L278" i="3"/>
  <c r="K280" i="3" l="1"/>
  <c r="L279" i="3"/>
  <c r="K281" i="3" l="1"/>
  <c r="L280" i="3"/>
  <c r="K282" i="3" l="1"/>
  <c r="L281" i="3"/>
  <c r="K283" i="3" l="1"/>
  <c r="L282" i="3"/>
  <c r="K284" i="3" l="1"/>
  <c r="L283" i="3"/>
  <c r="K285" i="3" l="1"/>
  <c r="L284" i="3"/>
  <c r="K286" i="3" l="1"/>
  <c r="L285" i="3"/>
  <c r="K287" i="3" l="1"/>
  <c r="L286" i="3"/>
  <c r="K288" i="3" l="1"/>
  <c r="L287" i="3"/>
  <c r="K289" i="3" l="1"/>
  <c r="L288" i="3"/>
  <c r="K290" i="3" l="1"/>
  <c r="L289" i="3"/>
  <c r="K291" i="3" l="1"/>
  <c r="L290" i="3"/>
  <c r="K292" i="3" l="1"/>
  <c r="L291" i="3"/>
  <c r="K293" i="3" l="1"/>
  <c r="L292" i="3"/>
  <c r="K294" i="3" l="1"/>
  <c r="L293" i="3"/>
  <c r="K295" i="3" l="1"/>
  <c r="L294" i="3"/>
  <c r="K296" i="3" l="1"/>
  <c r="L295" i="3"/>
  <c r="K297" i="3" l="1"/>
  <c r="L296" i="3"/>
  <c r="K298" i="3" l="1"/>
  <c r="L297" i="3"/>
  <c r="K299" i="3" l="1"/>
  <c r="L298" i="3"/>
  <c r="K300" i="3" l="1"/>
  <c r="L299" i="3"/>
  <c r="K301" i="3" l="1"/>
  <c r="L300" i="3"/>
  <c r="K302" i="3" l="1"/>
  <c r="L301" i="3"/>
  <c r="K303" i="3" l="1"/>
  <c r="L302" i="3"/>
  <c r="K304" i="3" l="1"/>
  <c r="L303" i="3"/>
  <c r="K305" i="3" l="1"/>
  <c r="L304" i="3"/>
  <c r="K306" i="3" l="1"/>
  <c r="L305" i="3"/>
  <c r="K307" i="3" l="1"/>
  <c r="L306" i="3"/>
  <c r="K308" i="3" l="1"/>
  <c r="L307" i="3"/>
  <c r="K309" i="3" l="1"/>
  <c r="L308" i="3"/>
  <c r="K310" i="3" l="1"/>
  <c r="L309" i="3"/>
  <c r="K311" i="3" l="1"/>
  <c r="L310" i="3"/>
  <c r="K312" i="3" l="1"/>
  <c r="L311" i="3"/>
  <c r="K313" i="3" l="1"/>
  <c r="L312" i="3"/>
  <c r="K314" i="3" l="1"/>
  <c r="L313" i="3"/>
  <c r="K315" i="3" l="1"/>
  <c r="L314" i="3"/>
  <c r="K316" i="3" l="1"/>
  <c r="L315" i="3"/>
  <c r="K317" i="3" l="1"/>
  <c r="L316" i="3"/>
  <c r="K318" i="3" l="1"/>
  <c r="L317" i="3"/>
  <c r="K319" i="3" l="1"/>
  <c r="L318" i="3"/>
  <c r="K320" i="3" l="1"/>
  <c r="L319" i="3"/>
  <c r="K321" i="3" l="1"/>
  <c r="L320" i="3"/>
  <c r="K322" i="3" l="1"/>
  <c r="L321" i="3"/>
  <c r="K323" i="3" l="1"/>
  <c r="L322" i="3"/>
  <c r="K324" i="3" l="1"/>
  <c r="L323" i="3"/>
  <c r="K325" i="3" l="1"/>
  <c r="L324" i="3"/>
  <c r="K326" i="3" l="1"/>
  <c r="L325" i="3"/>
  <c r="K327" i="3" l="1"/>
  <c r="L326" i="3"/>
  <c r="K328" i="3" l="1"/>
  <c r="L327" i="3"/>
  <c r="K329" i="3" l="1"/>
  <c r="L328" i="3"/>
  <c r="K330" i="3" l="1"/>
  <c r="L329" i="3"/>
  <c r="K331" i="3" l="1"/>
  <c r="L330" i="3"/>
  <c r="K332" i="3" l="1"/>
  <c r="L331" i="3"/>
  <c r="K333" i="3" l="1"/>
  <c r="L332" i="3"/>
  <c r="K334" i="3" l="1"/>
  <c r="L333" i="3"/>
  <c r="K335" i="3" l="1"/>
  <c r="L334" i="3"/>
  <c r="K336" i="3" l="1"/>
  <c r="L335" i="3"/>
  <c r="K337" i="3" l="1"/>
  <c r="L336" i="3"/>
  <c r="K338" i="3" l="1"/>
  <c r="L337" i="3"/>
  <c r="K339" i="3" l="1"/>
  <c r="L338" i="3"/>
  <c r="K340" i="3" l="1"/>
  <c r="L339" i="3"/>
  <c r="K341" i="3" l="1"/>
  <c r="L340" i="3"/>
  <c r="K342" i="3" l="1"/>
  <c r="L341" i="3"/>
  <c r="K343" i="3" l="1"/>
  <c r="L342" i="3"/>
  <c r="K344" i="3" l="1"/>
  <c r="L343" i="3"/>
  <c r="K345" i="3" l="1"/>
  <c r="L344" i="3"/>
  <c r="K346" i="3" l="1"/>
  <c r="L345" i="3"/>
  <c r="K347" i="3" l="1"/>
  <c r="L346" i="3"/>
  <c r="K348" i="3" l="1"/>
  <c r="L347" i="3"/>
  <c r="K349" i="3" l="1"/>
  <c r="L348" i="3"/>
  <c r="K350" i="3" l="1"/>
  <c r="L349" i="3"/>
  <c r="K351" i="3" l="1"/>
  <c r="L350" i="3"/>
  <c r="K352" i="3" l="1"/>
  <c r="L351" i="3"/>
  <c r="K353" i="3" l="1"/>
  <c r="L352" i="3"/>
  <c r="K354" i="3" l="1"/>
  <c r="L353" i="3"/>
  <c r="K355" i="3" l="1"/>
  <c r="L354" i="3"/>
  <c r="K356" i="3" l="1"/>
  <c r="L355" i="3"/>
  <c r="K357" i="3" l="1"/>
  <c r="L356" i="3"/>
  <c r="K358" i="3" l="1"/>
  <c r="L357" i="3"/>
  <c r="K359" i="3" l="1"/>
  <c r="L358" i="3"/>
  <c r="K360" i="3" l="1"/>
  <c r="L359" i="3"/>
  <c r="K361" i="3" l="1"/>
  <c r="L360" i="3"/>
  <c r="K362" i="3" l="1"/>
  <c r="L361" i="3"/>
  <c r="K363" i="3" l="1"/>
  <c r="L362" i="3"/>
  <c r="K364" i="3" l="1"/>
  <c r="L363" i="3"/>
  <c r="K365" i="3" l="1"/>
  <c r="L364" i="3"/>
  <c r="K366" i="3" l="1"/>
  <c r="L365" i="3"/>
  <c r="K367" i="3" l="1"/>
  <c r="L366" i="3"/>
  <c r="K368" i="3" l="1"/>
  <c r="L367" i="3"/>
  <c r="K369" i="3" l="1"/>
  <c r="L368" i="3"/>
  <c r="K370" i="3" l="1"/>
  <c r="L369" i="3"/>
  <c r="K371" i="3" l="1"/>
  <c r="L370" i="3"/>
  <c r="K372" i="3" l="1"/>
  <c r="L371" i="3"/>
  <c r="K373" i="3" l="1"/>
  <c r="L372" i="3"/>
  <c r="K374" i="3" l="1"/>
  <c r="L373" i="3"/>
  <c r="K375" i="3" l="1"/>
  <c r="L374" i="3"/>
  <c r="K376" i="3" l="1"/>
  <c r="L375" i="3"/>
  <c r="K377" i="3" l="1"/>
  <c r="L376" i="3"/>
  <c r="K378" i="3" l="1"/>
  <c r="L377" i="3"/>
  <c r="K379" i="3" l="1"/>
  <c r="L378" i="3"/>
  <c r="K380" i="3" l="1"/>
  <c r="L379" i="3"/>
  <c r="K381" i="3" l="1"/>
  <c r="L380" i="3"/>
  <c r="K382" i="3" l="1"/>
  <c r="L381" i="3"/>
  <c r="K383" i="3" l="1"/>
  <c r="L382" i="3"/>
  <c r="K384" i="3" l="1"/>
  <c r="L383" i="3"/>
  <c r="K385" i="3" l="1"/>
  <c r="L384" i="3"/>
  <c r="K386" i="3" l="1"/>
  <c r="L385" i="3"/>
  <c r="K387" i="3" l="1"/>
  <c r="L386" i="3"/>
  <c r="K388" i="3" l="1"/>
  <c r="L387" i="3"/>
  <c r="K389" i="3" l="1"/>
  <c r="L388" i="3"/>
  <c r="K390" i="3" l="1"/>
  <c r="L389" i="3"/>
  <c r="K391" i="3" l="1"/>
  <c r="L390" i="3"/>
  <c r="K392" i="3" l="1"/>
  <c r="L391" i="3"/>
  <c r="K393" i="3" l="1"/>
  <c r="L392" i="3"/>
  <c r="K394" i="3" l="1"/>
  <c r="L393" i="3"/>
  <c r="K395" i="3" l="1"/>
  <c r="L394" i="3"/>
  <c r="K396" i="3" l="1"/>
  <c r="L395" i="3"/>
  <c r="K397" i="3" l="1"/>
  <c r="L396" i="3"/>
  <c r="K398" i="3" l="1"/>
  <c r="L397" i="3"/>
  <c r="K399" i="3" l="1"/>
  <c r="L398" i="3"/>
  <c r="K400" i="3" l="1"/>
  <c r="L399" i="3"/>
  <c r="K401" i="3" l="1"/>
  <c r="L400" i="3"/>
  <c r="K402" i="3" l="1"/>
  <c r="L401" i="3"/>
  <c r="K403" i="3" l="1"/>
  <c r="L402" i="3"/>
  <c r="K404" i="3" l="1"/>
  <c r="L403" i="3"/>
  <c r="K405" i="3" l="1"/>
  <c r="L404" i="3"/>
  <c r="K406" i="3" l="1"/>
  <c r="L405" i="3"/>
  <c r="K407" i="3" l="1"/>
  <c r="L406" i="3"/>
  <c r="K408" i="3" l="1"/>
  <c r="L407" i="3"/>
  <c r="K409" i="3" l="1"/>
  <c r="L408" i="3"/>
  <c r="K410" i="3" l="1"/>
  <c r="L409" i="3"/>
  <c r="K411" i="3" l="1"/>
  <c r="L410" i="3"/>
  <c r="K412" i="3" l="1"/>
  <c r="L411" i="3"/>
  <c r="K413" i="3" l="1"/>
  <c r="L412" i="3"/>
  <c r="K414" i="3" l="1"/>
  <c r="L413" i="3"/>
  <c r="K415" i="3" l="1"/>
  <c r="L414" i="3"/>
  <c r="K416" i="3" l="1"/>
  <c r="L415" i="3"/>
  <c r="K417" i="3" l="1"/>
  <c r="L416" i="3"/>
  <c r="K418" i="3" l="1"/>
  <c r="L417" i="3"/>
  <c r="K419" i="3" l="1"/>
  <c r="L418" i="3"/>
  <c r="K420" i="3" l="1"/>
  <c r="L419" i="3"/>
  <c r="K421" i="3" l="1"/>
  <c r="L420" i="3"/>
  <c r="K422" i="3" l="1"/>
  <c r="L421" i="3"/>
  <c r="K423" i="3" l="1"/>
  <c r="L422" i="3"/>
  <c r="K424" i="3" l="1"/>
  <c r="L423" i="3"/>
  <c r="K425" i="3" l="1"/>
  <c r="L424" i="3"/>
  <c r="K426" i="3" l="1"/>
  <c r="L425" i="3"/>
  <c r="K427" i="3" l="1"/>
  <c r="L426" i="3"/>
  <c r="K428" i="3" l="1"/>
  <c r="L427" i="3"/>
  <c r="K429" i="3" l="1"/>
  <c r="L428" i="3"/>
  <c r="K430" i="3" l="1"/>
  <c r="L429" i="3"/>
  <c r="K431" i="3" l="1"/>
  <c r="L430" i="3"/>
  <c r="K432" i="3" l="1"/>
  <c r="L431" i="3"/>
  <c r="K433" i="3" l="1"/>
  <c r="L432" i="3"/>
  <c r="K434" i="3" l="1"/>
  <c r="L433" i="3"/>
  <c r="K435" i="3" l="1"/>
  <c r="L434" i="3"/>
  <c r="K436" i="3" l="1"/>
  <c r="L435" i="3"/>
  <c r="K437" i="3" l="1"/>
  <c r="L436" i="3"/>
  <c r="K438" i="3" l="1"/>
  <c r="L437" i="3"/>
  <c r="K439" i="3" l="1"/>
  <c r="L438" i="3"/>
  <c r="K440" i="3" l="1"/>
  <c r="L439" i="3"/>
  <c r="K441" i="3" l="1"/>
  <c r="L440" i="3"/>
  <c r="K442" i="3" l="1"/>
  <c r="L441" i="3"/>
  <c r="K443" i="3" l="1"/>
  <c r="L442" i="3"/>
  <c r="K444" i="3" l="1"/>
  <c r="L443" i="3"/>
  <c r="K445" i="3" l="1"/>
  <c r="L444" i="3"/>
  <c r="K446" i="3" l="1"/>
  <c r="L445" i="3"/>
  <c r="K447" i="3" l="1"/>
  <c r="L446" i="3"/>
  <c r="K448" i="3" l="1"/>
  <c r="L447" i="3"/>
  <c r="K449" i="3" l="1"/>
  <c r="L448" i="3"/>
  <c r="K450" i="3" l="1"/>
  <c r="L449" i="3"/>
  <c r="K451" i="3" l="1"/>
  <c r="L450" i="3"/>
  <c r="K452" i="3" l="1"/>
  <c r="L451" i="3"/>
  <c r="K453" i="3" l="1"/>
  <c r="L452" i="3"/>
  <c r="K454" i="3" l="1"/>
  <c r="L453" i="3"/>
  <c r="K455" i="3" l="1"/>
  <c r="L454" i="3"/>
  <c r="K456" i="3" l="1"/>
  <c r="L455" i="3"/>
  <c r="K457" i="3" l="1"/>
  <c r="L456" i="3"/>
  <c r="K458" i="3" l="1"/>
  <c r="L457" i="3"/>
  <c r="K459" i="3" l="1"/>
  <c r="L458" i="3"/>
  <c r="K460" i="3" l="1"/>
  <c r="L459" i="3"/>
  <c r="K461" i="3" l="1"/>
  <c r="L460" i="3"/>
  <c r="K462" i="3" l="1"/>
  <c r="L461" i="3"/>
  <c r="K463" i="3" l="1"/>
  <c r="L462" i="3"/>
  <c r="K464" i="3" l="1"/>
  <c r="L463" i="3"/>
  <c r="K465" i="3" l="1"/>
  <c r="L464" i="3"/>
  <c r="K466" i="3" l="1"/>
  <c r="L465" i="3"/>
  <c r="K467" i="3" l="1"/>
  <c r="L466" i="3"/>
  <c r="K468" i="3" l="1"/>
  <c r="L467" i="3"/>
  <c r="K469" i="3" l="1"/>
  <c r="L468" i="3"/>
  <c r="K470" i="3" l="1"/>
  <c r="L469" i="3"/>
  <c r="K471" i="3" l="1"/>
  <c r="L470" i="3"/>
  <c r="K472" i="3" l="1"/>
  <c r="L471" i="3"/>
  <c r="K473" i="3" l="1"/>
  <c r="L472" i="3"/>
  <c r="K474" i="3" l="1"/>
  <c r="L473" i="3"/>
  <c r="K475" i="3" l="1"/>
  <c r="L474" i="3"/>
  <c r="K476" i="3" l="1"/>
  <c r="L475" i="3"/>
  <c r="K477" i="3" l="1"/>
  <c r="L476" i="3"/>
  <c r="K478" i="3" l="1"/>
  <c r="L477" i="3"/>
  <c r="K479" i="3" l="1"/>
  <c r="L478" i="3"/>
  <c r="K480" i="3" l="1"/>
  <c r="L479" i="3"/>
  <c r="K481" i="3" l="1"/>
  <c r="L480" i="3"/>
  <c r="K482" i="3" l="1"/>
  <c r="L481" i="3"/>
  <c r="K483" i="3" l="1"/>
  <c r="L482" i="3"/>
  <c r="K484" i="3" l="1"/>
  <c r="L483" i="3"/>
  <c r="K485" i="3" l="1"/>
  <c r="L484" i="3"/>
  <c r="K486" i="3" l="1"/>
  <c r="L485" i="3"/>
  <c r="K487" i="3" l="1"/>
  <c r="L486" i="3"/>
  <c r="K488" i="3" l="1"/>
  <c r="L487" i="3"/>
  <c r="K489" i="3" l="1"/>
  <c r="L488" i="3"/>
  <c r="K490" i="3" l="1"/>
  <c r="L489" i="3"/>
  <c r="K491" i="3" l="1"/>
  <c r="L490" i="3"/>
  <c r="K492" i="3" l="1"/>
  <c r="L491" i="3"/>
  <c r="K493" i="3" l="1"/>
  <c r="L492" i="3"/>
  <c r="K494" i="3" l="1"/>
  <c r="L493" i="3"/>
  <c r="K495" i="3" l="1"/>
  <c r="L494" i="3"/>
  <c r="K496" i="3" l="1"/>
  <c r="L495" i="3"/>
  <c r="K497" i="3" l="1"/>
  <c r="L496" i="3"/>
  <c r="K498" i="3" l="1"/>
  <c r="L497" i="3"/>
  <c r="K499" i="3" l="1"/>
  <c r="L498" i="3"/>
  <c r="K500" i="3" l="1"/>
  <c r="L499" i="3"/>
  <c r="K501" i="3" l="1"/>
  <c r="L500" i="3"/>
  <c r="K502" i="3" l="1"/>
  <c r="L501" i="3"/>
  <c r="K503" i="3" l="1"/>
  <c r="L502" i="3"/>
  <c r="K504" i="3" l="1"/>
  <c r="L503" i="3"/>
  <c r="K505" i="3" l="1"/>
  <c r="L504" i="3"/>
  <c r="K506" i="3" l="1"/>
  <c r="L505" i="3"/>
  <c r="K507" i="3" l="1"/>
  <c r="L506" i="3"/>
  <c r="K508" i="3" l="1"/>
  <c r="L507" i="3"/>
  <c r="K509" i="3" l="1"/>
  <c r="L508" i="3"/>
  <c r="K510" i="3" l="1"/>
  <c r="L509" i="3"/>
  <c r="K511" i="3" l="1"/>
  <c r="L510" i="3"/>
  <c r="K512" i="3" l="1"/>
  <c r="L511" i="3"/>
  <c r="K513" i="3" l="1"/>
  <c r="L512" i="3"/>
  <c r="K514" i="3" l="1"/>
  <c r="L513" i="3"/>
  <c r="K515" i="3" l="1"/>
  <c r="L514" i="3"/>
  <c r="K516" i="3" l="1"/>
  <c r="L515" i="3"/>
  <c r="K517" i="3" l="1"/>
  <c r="L516" i="3"/>
  <c r="K518" i="3" l="1"/>
  <c r="L517" i="3"/>
  <c r="K519" i="3" l="1"/>
  <c r="L518" i="3"/>
  <c r="K520" i="3" l="1"/>
  <c r="L519" i="3"/>
  <c r="K521" i="3" l="1"/>
  <c r="L520" i="3"/>
  <c r="K522" i="3" l="1"/>
  <c r="L521" i="3"/>
  <c r="K523" i="3" l="1"/>
  <c r="L522" i="3"/>
  <c r="K524" i="3" l="1"/>
  <c r="L523" i="3"/>
  <c r="K525" i="3" l="1"/>
  <c r="L524" i="3"/>
  <c r="K526" i="3" l="1"/>
  <c r="L525" i="3"/>
  <c r="K527" i="3" l="1"/>
  <c r="L526" i="3"/>
  <c r="K528" i="3" l="1"/>
  <c r="L527" i="3"/>
  <c r="K529" i="3" l="1"/>
  <c r="L528" i="3"/>
  <c r="K530" i="3" l="1"/>
  <c r="L529" i="3"/>
  <c r="K531" i="3" l="1"/>
  <c r="L530" i="3"/>
  <c r="K532" i="3" l="1"/>
  <c r="L531" i="3"/>
  <c r="K533" i="3" l="1"/>
  <c r="L532" i="3"/>
  <c r="K534" i="3" l="1"/>
  <c r="L533" i="3"/>
  <c r="K535" i="3" l="1"/>
  <c r="L534" i="3"/>
  <c r="K536" i="3" l="1"/>
  <c r="L535" i="3"/>
  <c r="K537" i="3" l="1"/>
  <c r="L536" i="3"/>
  <c r="K538" i="3" l="1"/>
  <c r="L537" i="3"/>
  <c r="K539" i="3" l="1"/>
  <c r="L538" i="3"/>
  <c r="K540" i="3" l="1"/>
  <c r="L539" i="3"/>
  <c r="K541" i="3" l="1"/>
  <c r="L540" i="3"/>
  <c r="K542" i="3" l="1"/>
  <c r="L541" i="3"/>
  <c r="K543" i="3" l="1"/>
  <c r="L542" i="3"/>
  <c r="K544" i="3" l="1"/>
  <c r="L543" i="3"/>
  <c r="K545" i="3" l="1"/>
  <c r="L544" i="3"/>
  <c r="K546" i="3" l="1"/>
  <c r="L545" i="3"/>
  <c r="K547" i="3" l="1"/>
  <c r="L546" i="3"/>
  <c r="K548" i="3" l="1"/>
  <c r="L547" i="3"/>
  <c r="K549" i="3" l="1"/>
  <c r="L548" i="3"/>
  <c r="K550" i="3" l="1"/>
  <c r="L549" i="3"/>
  <c r="K551" i="3" l="1"/>
  <c r="L550" i="3"/>
  <c r="K552" i="3" l="1"/>
  <c r="L551" i="3"/>
  <c r="K553" i="3" l="1"/>
  <c r="L552" i="3"/>
  <c r="K554" i="3" l="1"/>
  <c r="L553" i="3"/>
  <c r="K555" i="3" l="1"/>
  <c r="L554" i="3"/>
  <c r="K556" i="3" l="1"/>
  <c r="L555" i="3"/>
  <c r="K557" i="3" l="1"/>
  <c r="L556" i="3"/>
  <c r="K558" i="3" l="1"/>
  <c r="L557" i="3"/>
  <c r="K559" i="3" l="1"/>
  <c r="L558" i="3"/>
  <c r="K560" i="3" l="1"/>
  <c r="L559" i="3"/>
  <c r="K561" i="3" l="1"/>
  <c r="L560" i="3"/>
  <c r="K562" i="3" l="1"/>
  <c r="L561" i="3"/>
  <c r="K563" i="3" l="1"/>
  <c r="L562" i="3"/>
  <c r="K564" i="3" l="1"/>
  <c r="L563" i="3"/>
  <c r="K565" i="3" l="1"/>
  <c r="L564" i="3"/>
  <c r="K566" i="3" l="1"/>
  <c r="L565" i="3"/>
  <c r="K567" i="3" l="1"/>
  <c r="L566" i="3"/>
  <c r="K568" i="3" l="1"/>
  <c r="L567" i="3"/>
  <c r="K569" i="3" l="1"/>
  <c r="L568" i="3"/>
  <c r="K570" i="3" l="1"/>
  <c r="L569" i="3"/>
  <c r="K571" i="3" l="1"/>
  <c r="L570" i="3"/>
  <c r="K572" i="3" l="1"/>
  <c r="L571" i="3"/>
  <c r="K573" i="3" l="1"/>
  <c r="L572" i="3"/>
  <c r="K574" i="3" l="1"/>
  <c r="L573" i="3"/>
  <c r="K575" i="3" l="1"/>
  <c r="L574" i="3"/>
  <c r="K576" i="3" l="1"/>
  <c r="L575" i="3"/>
  <c r="K577" i="3" l="1"/>
  <c r="L576" i="3"/>
  <c r="K578" i="3" l="1"/>
  <c r="L577" i="3"/>
  <c r="K579" i="3" l="1"/>
  <c r="L578" i="3"/>
  <c r="K580" i="3" l="1"/>
  <c r="L579" i="3"/>
  <c r="K581" i="3" l="1"/>
  <c r="L580" i="3"/>
  <c r="K582" i="3" l="1"/>
  <c r="L581" i="3"/>
  <c r="K583" i="3" l="1"/>
  <c r="L582" i="3"/>
  <c r="K584" i="3" l="1"/>
  <c r="L583" i="3"/>
  <c r="K585" i="3" l="1"/>
  <c r="L584" i="3"/>
  <c r="K586" i="3" l="1"/>
  <c r="L585" i="3"/>
  <c r="K587" i="3" l="1"/>
  <c r="L586" i="3"/>
  <c r="K588" i="3" l="1"/>
  <c r="L587" i="3"/>
  <c r="K589" i="3" l="1"/>
  <c r="L588" i="3"/>
  <c r="K590" i="3" l="1"/>
  <c r="L589" i="3"/>
  <c r="K591" i="3" l="1"/>
  <c r="L590" i="3"/>
  <c r="K592" i="3" l="1"/>
  <c r="L591" i="3"/>
  <c r="K593" i="3" l="1"/>
  <c r="L592" i="3"/>
  <c r="K594" i="3" l="1"/>
  <c r="L593" i="3"/>
  <c r="K595" i="3" l="1"/>
  <c r="L594" i="3"/>
  <c r="K596" i="3" l="1"/>
  <c r="L595" i="3"/>
  <c r="K597" i="3" l="1"/>
  <c r="L596" i="3"/>
  <c r="K598" i="3" l="1"/>
  <c r="L597" i="3"/>
  <c r="K599" i="3" l="1"/>
  <c r="L598" i="3"/>
  <c r="K600" i="3" l="1"/>
  <c r="L599" i="3"/>
  <c r="K601" i="3" l="1"/>
  <c r="L600" i="3"/>
  <c r="K602" i="3" l="1"/>
  <c r="L601" i="3"/>
  <c r="K603" i="3" l="1"/>
  <c r="L602" i="3"/>
  <c r="K604" i="3" l="1"/>
  <c r="L603" i="3"/>
  <c r="K605" i="3" l="1"/>
  <c r="L604" i="3"/>
  <c r="K606" i="3" l="1"/>
  <c r="L605" i="3"/>
  <c r="K607" i="3" l="1"/>
  <c r="L606" i="3"/>
  <c r="K608" i="3" l="1"/>
  <c r="L607" i="3"/>
  <c r="K609" i="3" l="1"/>
  <c r="L608" i="3"/>
  <c r="K610" i="3" l="1"/>
  <c r="L609" i="3"/>
  <c r="K611" i="3" l="1"/>
  <c r="L610" i="3"/>
  <c r="K612" i="3" l="1"/>
  <c r="L611" i="3"/>
  <c r="K613" i="3" l="1"/>
  <c r="L612" i="3"/>
  <c r="K614" i="3" l="1"/>
  <c r="L613" i="3"/>
  <c r="K615" i="3" l="1"/>
  <c r="L614" i="3"/>
  <c r="K616" i="3" l="1"/>
  <c r="L615" i="3"/>
  <c r="K617" i="3" l="1"/>
  <c r="L616" i="3"/>
  <c r="K618" i="3" l="1"/>
  <c r="L617" i="3"/>
  <c r="K619" i="3" l="1"/>
  <c r="L618" i="3"/>
  <c r="K620" i="3" l="1"/>
  <c r="L619" i="3"/>
  <c r="K621" i="3" l="1"/>
  <c r="L620" i="3"/>
  <c r="K622" i="3" l="1"/>
  <c r="L621" i="3"/>
  <c r="K623" i="3" l="1"/>
  <c r="L622" i="3"/>
  <c r="K624" i="3" l="1"/>
  <c r="L623" i="3"/>
  <c r="K625" i="3" l="1"/>
  <c r="L624" i="3"/>
  <c r="K626" i="3" l="1"/>
  <c r="L625" i="3"/>
  <c r="K627" i="3" l="1"/>
  <c r="L626" i="3"/>
  <c r="K628" i="3" l="1"/>
  <c r="L627" i="3"/>
  <c r="K629" i="3" l="1"/>
  <c r="L628" i="3"/>
  <c r="K630" i="3" l="1"/>
  <c r="L629" i="3"/>
  <c r="K631" i="3" l="1"/>
  <c r="L630" i="3"/>
  <c r="K632" i="3" l="1"/>
  <c r="L631" i="3"/>
  <c r="K633" i="3" l="1"/>
  <c r="L632" i="3"/>
  <c r="K634" i="3" l="1"/>
  <c r="L633" i="3"/>
  <c r="K635" i="3" l="1"/>
  <c r="L634" i="3"/>
  <c r="K636" i="3" l="1"/>
  <c r="L635" i="3"/>
  <c r="K637" i="3" l="1"/>
  <c r="L636" i="3"/>
  <c r="K638" i="3" l="1"/>
  <c r="L637" i="3"/>
  <c r="K639" i="3" l="1"/>
  <c r="L638" i="3"/>
  <c r="K640" i="3" l="1"/>
  <c r="L639" i="3"/>
  <c r="K641" i="3" l="1"/>
  <c r="L640" i="3"/>
  <c r="K642" i="3" l="1"/>
  <c r="L641" i="3"/>
  <c r="K643" i="3" l="1"/>
  <c r="L642" i="3"/>
  <c r="K644" i="3" l="1"/>
  <c r="L643" i="3"/>
  <c r="K645" i="3" l="1"/>
  <c r="L644" i="3"/>
  <c r="K646" i="3" l="1"/>
  <c r="L645" i="3"/>
  <c r="K647" i="3" l="1"/>
  <c r="L646" i="3"/>
  <c r="K648" i="3" l="1"/>
  <c r="L647" i="3"/>
  <c r="K649" i="3" l="1"/>
  <c r="L648" i="3"/>
  <c r="K650" i="3" l="1"/>
  <c r="L649" i="3"/>
  <c r="K651" i="3" l="1"/>
  <c r="L650" i="3"/>
  <c r="K652" i="3" l="1"/>
  <c r="L651" i="3"/>
  <c r="K653" i="3" l="1"/>
  <c r="L652" i="3"/>
  <c r="K654" i="3" l="1"/>
  <c r="L653" i="3"/>
  <c r="K655" i="3" l="1"/>
  <c r="L654" i="3"/>
  <c r="K656" i="3" l="1"/>
  <c r="L655" i="3"/>
  <c r="K657" i="3" l="1"/>
  <c r="L656" i="3"/>
  <c r="K658" i="3" l="1"/>
  <c r="L657" i="3"/>
  <c r="K659" i="3" l="1"/>
  <c r="L658" i="3"/>
  <c r="K660" i="3" l="1"/>
  <c r="L659" i="3"/>
  <c r="K661" i="3" l="1"/>
  <c r="L660" i="3"/>
  <c r="K662" i="3" l="1"/>
  <c r="L661" i="3"/>
  <c r="K663" i="3" l="1"/>
  <c r="L662" i="3"/>
  <c r="K664" i="3" l="1"/>
  <c r="L663" i="3"/>
  <c r="K665" i="3" l="1"/>
  <c r="L664" i="3"/>
  <c r="K666" i="3" l="1"/>
  <c r="L665" i="3"/>
  <c r="K667" i="3" l="1"/>
  <c r="L666" i="3"/>
  <c r="K668" i="3" l="1"/>
  <c r="L667" i="3"/>
  <c r="K669" i="3" l="1"/>
  <c r="L668" i="3"/>
  <c r="K670" i="3" l="1"/>
  <c r="L669" i="3"/>
  <c r="K671" i="3" l="1"/>
  <c r="L670" i="3"/>
  <c r="K672" i="3" l="1"/>
  <c r="L671" i="3"/>
  <c r="K673" i="3" l="1"/>
  <c r="L672" i="3"/>
  <c r="K674" i="3" l="1"/>
  <c r="L673" i="3"/>
  <c r="K675" i="3" l="1"/>
  <c r="L674" i="3"/>
  <c r="K676" i="3" l="1"/>
  <c r="L675" i="3"/>
  <c r="K677" i="3" l="1"/>
  <c r="L676" i="3"/>
  <c r="K678" i="3" l="1"/>
  <c r="L677" i="3"/>
  <c r="K679" i="3" l="1"/>
  <c r="L678" i="3"/>
  <c r="K680" i="3" l="1"/>
  <c r="L679" i="3"/>
  <c r="K681" i="3" l="1"/>
  <c r="L680" i="3"/>
  <c r="K682" i="3" l="1"/>
  <c r="L681" i="3"/>
  <c r="K683" i="3" l="1"/>
  <c r="L682" i="3"/>
  <c r="K684" i="3" l="1"/>
  <c r="L683" i="3"/>
  <c r="K685" i="3" l="1"/>
  <c r="L684" i="3"/>
  <c r="K686" i="3" l="1"/>
  <c r="L685" i="3"/>
  <c r="K687" i="3" l="1"/>
  <c r="L686" i="3"/>
  <c r="K688" i="3" l="1"/>
  <c r="L687" i="3"/>
  <c r="K689" i="3" l="1"/>
  <c r="L688" i="3"/>
  <c r="K690" i="3" l="1"/>
  <c r="L689" i="3"/>
  <c r="K691" i="3" l="1"/>
  <c r="L690" i="3"/>
  <c r="K692" i="3" l="1"/>
  <c r="L691" i="3"/>
  <c r="K693" i="3" l="1"/>
  <c r="L692" i="3"/>
  <c r="K694" i="3" l="1"/>
  <c r="L693" i="3"/>
  <c r="K695" i="3" l="1"/>
  <c r="L694" i="3"/>
  <c r="K696" i="3" l="1"/>
  <c r="L695" i="3"/>
  <c r="K697" i="3" l="1"/>
  <c r="L696" i="3"/>
  <c r="K698" i="3" l="1"/>
  <c r="L697" i="3"/>
  <c r="K699" i="3" l="1"/>
  <c r="L698" i="3"/>
  <c r="K700" i="3" l="1"/>
  <c r="L699" i="3"/>
  <c r="K701" i="3" l="1"/>
  <c r="L700" i="3"/>
  <c r="K702" i="3" l="1"/>
  <c r="L701" i="3"/>
  <c r="K703" i="3" l="1"/>
  <c r="L702" i="3"/>
  <c r="K704" i="3" l="1"/>
  <c r="L703" i="3"/>
  <c r="K705" i="3" l="1"/>
  <c r="L704" i="3"/>
  <c r="K706" i="3" l="1"/>
  <c r="L705" i="3"/>
  <c r="K707" i="3" l="1"/>
  <c r="L706" i="3"/>
  <c r="K708" i="3" l="1"/>
  <c r="L707" i="3"/>
  <c r="K709" i="3" l="1"/>
  <c r="L708" i="3"/>
  <c r="K710" i="3" l="1"/>
  <c r="L709" i="3"/>
  <c r="K711" i="3" l="1"/>
  <c r="L710" i="3"/>
  <c r="K712" i="3" l="1"/>
  <c r="L711" i="3"/>
  <c r="K713" i="3" l="1"/>
  <c r="L712" i="3"/>
  <c r="K714" i="3" l="1"/>
  <c r="L713" i="3"/>
  <c r="K715" i="3" l="1"/>
  <c r="L714" i="3"/>
  <c r="K716" i="3" l="1"/>
  <c r="L715" i="3"/>
  <c r="K717" i="3" l="1"/>
  <c r="L716" i="3"/>
  <c r="K718" i="3" l="1"/>
  <c r="L717" i="3"/>
  <c r="K719" i="3" l="1"/>
  <c r="L718" i="3"/>
  <c r="K720" i="3" l="1"/>
  <c r="L719" i="3"/>
  <c r="K721" i="3" l="1"/>
  <c r="L720" i="3"/>
  <c r="K722" i="3" l="1"/>
  <c r="L721" i="3"/>
  <c r="K723" i="3" l="1"/>
  <c r="L722" i="3"/>
  <c r="K724" i="3" l="1"/>
  <c r="L723" i="3"/>
  <c r="K725" i="3" l="1"/>
  <c r="L724" i="3"/>
  <c r="K726" i="3" l="1"/>
  <c r="L725" i="3"/>
  <c r="K727" i="3" l="1"/>
  <c r="L726" i="3"/>
  <c r="K728" i="3" l="1"/>
  <c r="L727" i="3"/>
  <c r="K729" i="3" l="1"/>
  <c r="L728" i="3"/>
  <c r="K730" i="3" l="1"/>
  <c r="L729" i="3"/>
  <c r="K731" i="3" l="1"/>
  <c r="L730" i="3"/>
  <c r="K732" i="3" l="1"/>
  <c r="L731" i="3"/>
  <c r="K733" i="3" l="1"/>
  <c r="L732" i="3"/>
  <c r="K734" i="3" l="1"/>
  <c r="L733" i="3"/>
  <c r="K735" i="3" l="1"/>
  <c r="L734" i="3"/>
  <c r="K736" i="3" l="1"/>
  <c r="L735" i="3"/>
  <c r="K737" i="3" l="1"/>
  <c r="L736" i="3"/>
  <c r="K738" i="3" l="1"/>
  <c r="L737" i="3"/>
  <c r="K739" i="3" l="1"/>
  <c r="L738" i="3"/>
  <c r="K740" i="3" l="1"/>
  <c r="L739" i="3"/>
  <c r="K741" i="3" l="1"/>
  <c r="L740" i="3"/>
  <c r="K742" i="3" l="1"/>
  <c r="L741" i="3"/>
  <c r="K743" i="3" l="1"/>
  <c r="L742" i="3"/>
  <c r="K744" i="3" l="1"/>
  <c r="L743" i="3"/>
  <c r="K745" i="3" l="1"/>
  <c r="L744" i="3"/>
  <c r="K746" i="3" l="1"/>
  <c r="L745" i="3"/>
  <c r="K747" i="3" l="1"/>
  <c r="L746" i="3"/>
  <c r="K748" i="3" l="1"/>
  <c r="L747" i="3"/>
  <c r="K749" i="3" l="1"/>
  <c r="L748" i="3"/>
  <c r="K750" i="3" l="1"/>
  <c r="L749" i="3"/>
  <c r="K751" i="3" l="1"/>
  <c r="L750" i="3"/>
  <c r="K752" i="3" l="1"/>
  <c r="L751" i="3"/>
  <c r="K753" i="3" l="1"/>
  <c r="L752" i="3"/>
  <c r="K754" i="3" l="1"/>
  <c r="L753" i="3"/>
  <c r="K755" i="3" l="1"/>
  <c r="L754" i="3"/>
  <c r="K756" i="3" l="1"/>
  <c r="L755" i="3"/>
  <c r="K757" i="3" l="1"/>
  <c r="L756" i="3"/>
  <c r="K758" i="3" l="1"/>
  <c r="L757" i="3"/>
  <c r="K759" i="3" l="1"/>
  <c r="L758" i="3"/>
  <c r="K760" i="3" l="1"/>
  <c r="L759" i="3"/>
  <c r="K761" i="3" l="1"/>
  <c r="L760" i="3"/>
  <c r="K762" i="3" l="1"/>
  <c r="L761" i="3"/>
  <c r="K763" i="3" l="1"/>
  <c r="L762" i="3"/>
  <c r="K764" i="3" l="1"/>
  <c r="L763" i="3"/>
  <c r="K765" i="3" l="1"/>
  <c r="L764" i="3"/>
  <c r="K766" i="3" l="1"/>
  <c r="L765" i="3"/>
  <c r="K767" i="3" l="1"/>
  <c r="L766" i="3"/>
  <c r="K768" i="3" l="1"/>
  <c r="L767" i="3"/>
  <c r="K769" i="3" l="1"/>
  <c r="L768" i="3"/>
  <c r="K770" i="3" l="1"/>
  <c r="L769" i="3"/>
  <c r="K771" i="3" l="1"/>
  <c r="L770" i="3"/>
  <c r="K772" i="3" l="1"/>
  <c r="L771" i="3"/>
  <c r="K773" i="3" l="1"/>
  <c r="L772" i="3"/>
  <c r="K774" i="3" l="1"/>
  <c r="L773" i="3"/>
  <c r="K775" i="3" l="1"/>
  <c r="L774" i="3"/>
  <c r="K776" i="3" l="1"/>
  <c r="L775" i="3"/>
  <c r="K777" i="3" l="1"/>
  <c r="L776" i="3"/>
  <c r="K778" i="3" l="1"/>
  <c r="L777" i="3"/>
  <c r="K779" i="3" l="1"/>
  <c r="L778" i="3"/>
  <c r="K780" i="3" l="1"/>
  <c r="L779" i="3"/>
  <c r="K781" i="3" l="1"/>
  <c r="L780" i="3"/>
  <c r="K782" i="3" l="1"/>
  <c r="L781" i="3"/>
  <c r="K783" i="3" l="1"/>
  <c r="L782" i="3"/>
  <c r="K784" i="3" l="1"/>
  <c r="L783" i="3"/>
  <c r="K785" i="3" l="1"/>
  <c r="L784" i="3"/>
  <c r="K786" i="3" l="1"/>
  <c r="L785" i="3"/>
  <c r="K787" i="3" l="1"/>
  <c r="L786" i="3"/>
  <c r="K788" i="3" l="1"/>
  <c r="L787" i="3"/>
  <c r="K789" i="3" l="1"/>
  <c r="L788" i="3"/>
  <c r="K790" i="3" l="1"/>
  <c r="L789" i="3"/>
  <c r="K791" i="3" l="1"/>
  <c r="L790" i="3"/>
  <c r="K792" i="3" l="1"/>
  <c r="L791" i="3"/>
  <c r="K793" i="3" l="1"/>
  <c r="L792" i="3"/>
  <c r="K794" i="3" l="1"/>
  <c r="L793" i="3"/>
  <c r="K795" i="3" l="1"/>
  <c r="L794" i="3"/>
  <c r="K796" i="3" l="1"/>
  <c r="L795" i="3"/>
  <c r="K797" i="3" l="1"/>
  <c r="L796" i="3"/>
  <c r="K798" i="3" l="1"/>
  <c r="L797" i="3"/>
  <c r="K799" i="3" l="1"/>
  <c r="L798" i="3"/>
  <c r="K800" i="3" l="1"/>
  <c r="L799" i="3"/>
  <c r="K801" i="3" l="1"/>
  <c r="L800" i="3"/>
  <c r="K802" i="3" l="1"/>
  <c r="L801" i="3"/>
  <c r="K803" i="3" l="1"/>
  <c r="L802" i="3"/>
  <c r="K804" i="3" l="1"/>
  <c r="L803" i="3"/>
  <c r="K805" i="3" l="1"/>
  <c r="L804" i="3"/>
  <c r="K806" i="3" l="1"/>
  <c r="L805" i="3"/>
  <c r="K807" i="3" l="1"/>
  <c r="L806" i="3"/>
  <c r="K808" i="3" l="1"/>
  <c r="L807" i="3"/>
  <c r="K809" i="3" l="1"/>
  <c r="L808" i="3"/>
  <c r="K810" i="3" l="1"/>
  <c r="L809" i="3"/>
  <c r="K811" i="3" l="1"/>
  <c r="L810" i="3"/>
  <c r="K812" i="3" l="1"/>
  <c r="L811" i="3"/>
  <c r="K813" i="3" l="1"/>
  <c r="L812" i="3"/>
  <c r="K814" i="3" l="1"/>
  <c r="L813" i="3"/>
  <c r="K815" i="3" l="1"/>
  <c r="L814" i="3"/>
  <c r="K816" i="3" l="1"/>
  <c r="L815" i="3"/>
  <c r="K817" i="3" l="1"/>
  <c r="L816" i="3"/>
  <c r="K818" i="3" l="1"/>
  <c r="L817" i="3"/>
  <c r="K819" i="3" l="1"/>
  <c r="L818" i="3"/>
  <c r="K820" i="3" l="1"/>
  <c r="L819" i="3"/>
  <c r="K821" i="3" l="1"/>
  <c r="L820" i="3"/>
  <c r="K822" i="3" l="1"/>
  <c r="L821" i="3"/>
  <c r="K823" i="3" l="1"/>
  <c r="L822" i="3"/>
  <c r="K824" i="3" l="1"/>
  <c r="L823" i="3"/>
  <c r="K825" i="3" l="1"/>
  <c r="L824" i="3"/>
  <c r="K826" i="3" l="1"/>
  <c r="L825" i="3"/>
  <c r="K827" i="3" l="1"/>
  <c r="L826" i="3"/>
  <c r="K828" i="3" l="1"/>
  <c r="L827" i="3"/>
  <c r="K829" i="3" l="1"/>
  <c r="L828" i="3"/>
  <c r="K830" i="3" l="1"/>
  <c r="L829" i="3"/>
  <c r="K831" i="3" l="1"/>
  <c r="L830" i="3"/>
  <c r="K832" i="3" l="1"/>
  <c r="L831" i="3"/>
  <c r="K833" i="3" l="1"/>
  <c r="L832" i="3"/>
  <c r="K834" i="3" l="1"/>
  <c r="L833" i="3"/>
  <c r="K835" i="3" l="1"/>
  <c r="L834" i="3"/>
  <c r="K836" i="3" l="1"/>
  <c r="L835" i="3"/>
  <c r="K837" i="3" l="1"/>
  <c r="L836" i="3"/>
  <c r="K838" i="3" l="1"/>
  <c r="L837" i="3"/>
  <c r="K839" i="3" l="1"/>
  <c r="L838" i="3"/>
  <c r="K840" i="3" l="1"/>
  <c r="L839" i="3"/>
  <c r="K841" i="3" l="1"/>
  <c r="L840" i="3"/>
  <c r="K842" i="3" l="1"/>
  <c r="L841" i="3"/>
  <c r="K843" i="3" l="1"/>
  <c r="L842" i="3"/>
  <c r="K844" i="3" l="1"/>
  <c r="L843" i="3"/>
  <c r="K845" i="3" l="1"/>
  <c r="L844" i="3"/>
  <c r="K846" i="3" l="1"/>
  <c r="L845" i="3"/>
  <c r="K847" i="3" l="1"/>
  <c r="L846" i="3"/>
  <c r="K848" i="3" l="1"/>
  <c r="L847" i="3"/>
  <c r="K849" i="3" l="1"/>
  <c r="L848" i="3"/>
  <c r="K850" i="3" l="1"/>
  <c r="L849" i="3"/>
  <c r="K851" i="3" l="1"/>
  <c r="L850" i="3"/>
  <c r="K852" i="3" l="1"/>
  <c r="L851" i="3"/>
  <c r="K853" i="3" l="1"/>
  <c r="L852" i="3"/>
  <c r="K854" i="3" l="1"/>
  <c r="L853" i="3"/>
  <c r="K855" i="3" l="1"/>
  <c r="L854" i="3"/>
  <c r="K856" i="3" l="1"/>
  <c r="L855" i="3"/>
  <c r="K857" i="3" l="1"/>
  <c r="L856" i="3"/>
  <c r="K858" i="3" l="1"/>
  <c r="L857" i="3"/>
  <c r="K859" i="3" l="1"/>
  <c r="L858" i="3"/>
  <c r="K860" i="3" l="1"/>
  <c r="L859" i="3"/>
  <c r="K861" i="3" l="1"/>
  <c r="L860" i="3"/>
  <c r="K862" i="3" l="1"/>
  <c r="L861" i="3"/>
  <c r="K863" i="3" l="1"/>
  <c r="L862" i="3"/>
  <c r="K864" i="3" l="1"/>
  <c r="L863" i="3"/>
  <c r="K865" i="3" l="1"/>
  <c r="L864" i="3"/>
  <c r="K866" i="3" l="1"/>
  <c r="L865" i="3"/>
  <c r="K867" i="3" l="1"/>
  <c r="L866" i="3"/>
  <c r="K868" i="3" l="1"/>
  <c r="L867" i="3"/>
  <c r="K869" i="3" l="1"/>
  <c r="L868" i="3"/>
  <c r="K870" i="3" l="1"/>
  <c r="L869" i="3"/>
  <c r="K871" i="3" l="1"/>
  <c r="L870" i="3"/>
  <c r="K872" i="3" l="1"/>
  <c r="L871" i="3"/>
  <c r="K873" i="3" l="1"/>
  <c r="L872" i="3"/>
  <c r="K874" i="3" l="1"/>
  <c r="L873" i="3"/>
  <c r="K875" i="3" l="1"/>
  <c r="L874" i="3"/>
  <c r="K876" i="3" l="1"/>
  <c r="L875" i="3"/>
  <c r="K877" i="3" l="1"/>
  <c r="L876" i="3"/>
  <c r="K878" i="3" l="1"/>
  <c r="L877" i="3"/>
  <c r="K879" i="3" l="1"/>
  <c r="L878" i="3"/>
  <c r="K880" i="3" l="1"/>
  <c r="L879" i="3"/>
  <c r="K881" i="3" l="1"/>
  <c r="L880" i="3"/>
  <c r="K882" i="3" l="1"/>
  <c r="L881" i="3"/>
  <c r="K883" i="3" l="1"/>
  <c r="L882" i="3"/>
  <c r="K884" i="3" l="1"/>
  <c r="L883" i="3"/>
  <c r="K885" i="3" l="1"/>
  <c r="L884" i="3"/>
  <c r="K886" i="3" l="1"/>
  <c r="L885" i="3"/>
  <c r="K887" i="3" l="1"/>
  <c r="L886" i="3"/>
  <c r="K888" i="3" l="1"/>
  <c r="L887" i="3"/>
  <c r="K889" i="3" l="1"/>
  <c r="L888" i="3"/>
  <c r="K890" i="3" l="1"/>
  <c r="L889" i="3"/>
  <c r="K891" i="3" l="1"/>
  <c r="L890" i="3"/>
  <c r="K892" i="3" l="1"/>
  <c r="L891" i="3"/>
  <c r="K893" i="3" l="1"/>
  <c r="L892" i="3"/>
  <c r="K894" i="3" l="1"/>
  <c r="L893" i="3"/>
  <c r="K895" i="3" l="1"/>
  <c r="L894" i="3"/>
  <c r="K896" i="3" l="1"/>
  <c r="L895" i="3"/>
  <c r="K897" i="3" l="1"/>
  <c r="L896" i="3"/>
  <c r="K898" i="3" l="1"/>
  <c r="L897" i="3"/>
  <c r="K899" i="3" l="1"/>
  <c r="L898" i="3"/>
  <c r="K900" i="3" l="1"/>
  <c r="L899" i="3"/>
  <c r="K901" i="3" l="1"/>
  <c r="L900" i="3"/>
  <c r="K902" i="3" l="1"/>
  <c r="L901" i="3"/>
  <c r="K903" i="3" l="1"/>
  <c r="L902" i="3"/>
  <c r="K904" i="3" l="1"/>
  <c r="L903" i="3"/>
  <c r="K905" i="3" l="1"/>
  <c r="L904" i="3"/>
  <c r="K906" i="3" l="1"/>
  <c r="L905" i="3"/>
  <c r="K907" i="3" l="1"/>
  <c r="L906" i="3"/>
  <c r="K908" i="3" l="1"/>
  <c r="L907" i="3"/>
  <c r="K909" i="3" l="1"/>
  <c r="L908" i="3"/>
  <c r="K910" i="3" l="1"/>
  <c r="L909" i="3"/>
  <c r="K911" i="3" l="1"/>
  <c r="L910" i="3"/>
  <c r="K912" i="3" l="1"/>
  <c r="L911" i="3"/>
  <c r="K913" i="3" l="1"/>
  <c r="L912" i="3"/>
  <c r="K914" i="3" l="1"/>
  <c r="L913" i="3"/>
  <c r="K915" i="3" l="1"/>
  <c r="L914" i="3"/>
  <c r="K916" i="3" l="1"/>
  <c r="L915" i="3"/>
  <c r="K917" i="3" l="1"/>
  <c r="L916" i="3"/>
  <c r="K918" i="3" l="1"/>
  <c r="L917" i="3"/>
  <c r="K919" i="3" l="1"/>
  <c r="L918" i="3"/>
  <c r="K920" i="3" l="1"/>
  <c r="L919" i="3"/>
  <c r="K921" i="3" l="1"/>
  <c r="L920" i="3"/>
  <c r="K922" i="3" l="1"/>
  <c r="L921" i="3"/>
  <c r="K923" i="3" l="1"/>
  <c r="L922" i="3"/>
  <c r="K924" i="3" l="1"/>
  <c r="L923" i="3"/>
  <c r="K925" i="3" l="1"/>
  <c r="L924" i="3"/>
  <c r="K926" i="3" l="1"/>
  <c r="L925" i="3"/>
  <c r="K927" i="3" l="1"/>
  <c r="L926" i="3"/>
  <c r="K928" i="3" l="1"/>
  <c r="L927" i="3"/>
  <c r="K929" i="3" l="1"/>
  <c r="L928" i="3"/>
  <c r="K930" i="3" l="1"/>
  <c r="L929" i="3"/>
  <c r="K931" i="3" l="1"/>
  <c r="L930" i="3"/>
  <c r="K932" i="3" l="1"/>
  <c r="L931" i="3"/>
  <c r="K933" i="3" l="1"/>
  <c r="L932" i="3"/>
  <c r="K934" i="3" l="1"/>
  <c r="L933" i="3"/>
  <c r="K935" i="3" l="1"/>
  <c r="L934" i="3"/>
  <c r="K936" i="3" l="1"/>
  <c r="L935" i="3"/>
  <c r="K937" i="3" l="1"/>
  <c r="L936" i="3"/>
  <c r="K938" i="3" l="1"/>
  <c r="L937" i="3"/>
  <c r="K939" i="3" l="1"/>
  <c r="L938" i="3"/>
  <c r="K940" i="3" l="1"/>
  <c r="L939" i="3"/>
  <c r="K941" i="3" l="1"/>
  <c r="L940" i="3"/>
  <c r="K942" i="3" l="1"/>
  <c r="L941" i="3"/>
  <c r="K943" i="3" l="1"/>
  <c r="L942" i="3"/>
  <c r="K944" i="3" l="1"/>
  <c r="L943" i="3"/>
  <c r="K945" i="3" l="1"/>
  <c r="L944" i="3"/>
  <c r="K946" i="3" l="1"/>
  <c r="L945" i="3"/>
  <c r="K947" i="3" l="1"/>
  <c r="L946" i="3"/>
  <c r="K948" i="3" l="1"/>
  <c r="L947" i="3"/>
  <c r="K949" i="3" l="1"/>
  <c r="L948" i="3"/>
  <c r="K950" i="3" l="1"/>
  <c r="L949" i="3"/>
  <c r="K951" i="3" l="1"/>
  <c r="L950" i="3"/>
  <c r="K952" i="3" l="1"/>
  <c r="L951" i="3"/>
  <c r="K953" i="3" l="1"/>
  <c r="L952" i="3"/>
  <c r="K954" i="3" l="1"/>
  <c r="L953" i="3"/>
  <c r="K955" i="3" l="1"/>
  <c r="L954" i="3"/>
  <c r="K956" i="3" l="1"/>
  <c r="L955" i="3"/>
  <c r="K957" i="3" l="1"/>
  <c r="L956" i="3"/>
  <c r="K958" i="3" l="1"/>
  <c r="L957" i="3"/>
  <c r="K959" i="3" l="1"/>
  <c r="L958" i="3"/>
  <c r="K960" i="3" l="1"/>
  <c r="L959" i="3"/>
  <c r="K961" i="3" l="1"/>
  <c r="L960" i="3"/>
  <c r="K962" i="3" l="1"/>
  <c r="L961" i="3"/>
  <c r="K963" i="3" l="1"/>
  <c r="L962" i="3"/>
  <c r="K964" i="3" l="1"/>
  <c r="L963" i="3"/>
  <c r="K965" i="3" l="1"/>
  <c r="L964" i="3"/>
  <c r="K966" i="3" l="1"/>
  <c r="L965" i="3"/>
  <c r="K967" i="3" l="1"/>
  <c r="L966" i="3"/>
  <c r="K968" i="3" l="1"/>
  <c r="L967" i="3"/>
  <c r="K969" i="3" l="1"/>
  <c r="L968" i="3"/>
  <c r="K970" i="3" l="1"/>
  <c r="L969" i="3"/>
  <c r="K971" i="3" l="1"/>
  <c r="L970" i="3"/>
  <c r="K972" i="3" l="1"/>
  <c r="L971" i="3"/>
  <c r="K973" i="3" l="1"/>
  <c r="L972" i="3"/>
  <c r="K974" i="3" l="1"/>
  <c r="L973" i="3"/>
  <c r="K975" i="3" l="1"/>
  <c r="L974" i="3"/>
  <c r="K976" i="3" l="1"/>
  <c r="L975" i="3"/>
  <c r="K977" i="3" l="1"/>
  <c r="L976" i="3"/>
  <c r="K978" i="3" l="1"/>
  <c r="L977" i="3"/>
  <c r="K979" i="3" l="1"/>
  <c r="L978" i="3"/>
  <c r="K980" i="3" l="1"/>
  <c r="L979" i="3"/>
  <c r="K981" i="3" l="1"/>
  <c r="L980" i="3"/>
  <c r="K982" i="3" l="1"/>
  <c r="L981" i="3"/>
  <c r="K983" i="3" l="1"/>
  <c r="L982" i="3"/>
  <c r="K984" i="3" l="1"/>
  <c r="L983" i="3"/>
  <c r="K985" i="3" l="1"/>
  <c r="L984" i="3"/>
  <c r="K986" i="3" l="1"/>
  <c r="L985" i="3"/>
  <c r="K987" i="3" l="1"/>
  <c r="L986" i="3"/>
  <c r="K988" i="3" l="1"/>
  <c r="L987" i="3"/>
  <c r="K989" i="3" l="1"/>
  <c r="L988" i="3"/>
  <c r="K990" i="3" l="1"/>
  <c r="L989" i="3"/>
  <c r="K991" i="3" l="1"/>
  <c r="L990" i="3"/>
  <c r="K992" i="3" l="1"/>
  <c r="L991" i="3"/>
  <c r="K993" i="3" l="1"/>
  <c r="L992" i="3"/>
  <c r="K994" i="3" l="1"/>
  <c r="L993" i="3"/>
  <c r="K995" i="3" l="1"/>
  <c r="L994" i="3"/>
  <c r="K996" i="3" l="1"/>
  <c r="L995" i="3"/>
  <c r="K997" i="3" l="1"/>
  <c r="L996" i="3"/>
  <c r="K998" i="3" l="1"/>
  <c r="L997" i="3"/>
  <c r="K999" i="3" l="1"/>
  <c r="L998" i="3"/>
  <c r="K1000" i="3" l="1"/>
  <c r="L999" i="3"/>
  <c r="K1001" i="3" l="1"/>
  <c r="L1000" i="3"/>
  <c r="K1002" i="3" l="1"/>
  <c r="L1001" i="3"/>
  <c r="K1003" i="3" l="1"/>
  <c r="L1002" i="3"/>
  <c r="K1004" i="3" l="1"/>
  <c r="L1003" i="3"/>
  <c r="K1005" i="3" l="1"/>
  <c r="L1004" i="3"/>
  <c r="K1006" i="3" l="1"/>
  <c r="L1005" i="3"/>
  <c r="K1007" i="3" l="1"/>
  <c r="L1006" i="3"/>
  <c r="K1008" i="3" l="1"/>
  <c r="L1007" i="3"/>
  <c r="K1009" i="3" l="1"/>
  <c r="L1008" i="3"/>
  <c r="K1010" i="3" l="1"/>
  <c r="L1009" i="3"/>
  <c r="K1011" i="3" l="1"/>
  <c r="L1010" i="3"/>
  <c r="K1012" i="3" l="1"/>
  <c r="L1011" i="3"/>
  <c r="K1013" i="3" l="1"/>
  <c r="L1012" i="3"/>
  <c r="K1014" i="3" l="1"/>
  <c r="L1013" i="3"/>
  <c r="K1015" i="3" l="1"/>
  <c r="L1014" i="3"/>
  <c r="K1016" i="3" l="1"/>
  <c r="L1015" i="3"/>
  <c r="K1017" i="3" l="1"/>
  <c r="L1016" i="3"/>
  <c r="K1018" i="3" l="1"/>
  <c r="L1017" i="3"/>
  <c r="K1019" i="3" l="1"/>
  <c r="L1018" i="3"/>
  <c r="K1020" i="3" l="1"/>
  <c r="L1019" i="3"/>
  <c r="K1021" i="3" l="1"/>
  <c r="L1020" i="3"/>
  <c r="K1022" i="3" l="1"/>
  <c r="L1021" i="3"/>
  <c r="K1023" i="3" l="1"/>
  <c r="L1022" i="3"/>
  <c r="K1024" i="3" l="1"/>
  <c r="L1023" i="3"/>
  <c r="K1025" i="3" l="1"/>
  <c r="L1024" i="3"/>
  <c r="K1026" i="3" l="1"/>
  <c r="L1025" i="3"/>
  <c r="K1027" i="3" l="1"/>
  <c r="L1026" i="3"/>
  <c r="K1028" i="3" l="1"/>
  <c r="L1027" i="3"/>
  <c r="K1029" i="3" l="1"/>
  <c r="L1028" i="3"/>
  <c r="K1030" i="3" l="1"/>
  <c r="L1029" i="3"/>
  <c r="K1031" i="3" l="1"/>
  <c r="L1030" i="3"/>
  <c r="K1032" i="3" l="1"/>
  <c r="L1031" i="3"/>
  <c r="K1033" i="3" l="1"/>
  <c r="L1032" i="3"/>
  <c r="K1034" i="3" l="1"/>
  <c r="L1033" i="3"/>
  <c r="K1035" i="3" l="1"/>
  <c r="L1034" i="3"/>
  <c r="K1036" i="3" l="1"/>
  <c r="L1035" i="3"/>
  <c r="K1037" i="3" l="1"/>
  <c r="L1036" i="3"/>
  <c r="K1038" i="3" l="1"/>
  <c r="L1037" i="3"/>
  <c r="K1039" i="3" l="1"/>
  <c r="L1038" i="3"/>
  <c r="K1040" i="3" l="1"/>
  <c r="L1039" i="3"/>
  <c r="K1041" i="3" l="1"/>
  <c r="L1040" i="3"/>
  <c r="K1042" i="3" l="1"/>
  <c r="L1041" i="3"/>
  <c r="K1043" i="3" l="1"/>
  <c r="L1042" i="3"/>
  <c r="K1044" i="3" l="1"/>
  <c r="L1043" i="3"/>
  <c r="K1045" i="3" l="1"/>
  <c r="L1044" i="3"/>
  <c r="K1046" i="3" l="1"/>
  <c r="L1045" i="3"/>
  <c r="K1047" i="3" l="1"/>
  <c r="L1046" i="3"/>
  <c r="K1048" i="3" l="1"/>
  <c r="L1047" i="3"/>
  <c r="K1049" i="3" l="1"/>
  <c r="L1048" i="3"/>
  <c r="K1050" i="3" l="1"/>
  <c r="L1049" i="3"/>
  <c r="K1051" i="3" l="1"/>
  <c r="L1050" i="3"/>
  <c r="K1052" i="3" l="1"/>
  <c r="L1051" i="3"/>
  <c r="K1053" i="3" l="1"/>
  <c r="L1052" i="3"/>
  <c r="K1054" i="3" l="1"/>
  <c r="L1053" i="3"/>
  <c r="K1055" i="3" l="1"/>
  <c r="L1054" i="3"/>
  <c r="K1056" i="3" l="1"/>
  <c r="L1055" i="3"/>
  <c r="K1057" i="3" l="1"/>
  <c r="L1056" i="3"/>
  <c r="K1058" i="3" l="1"/>
  <c r="L1057" i="3"/>
  <c r="K1059" i="3" l="1"/>
  <c r="L1058" i="3"/>
  <c r="K1060" i="3" l="1"/>
  <c r="L1059" i="3"/>
  <c r="K1061" i="3" l="1"/>
  <c r="L1060" i="3"/>
  <c r="K1062" i="3" l="1"/>
  <c r="L1061" i="3"/>
  <c r="K1063" i="3" l="1"/>
  <c r="L1062" i="3"/>
  <c r="K1064" i="3" l="1"/>
  <c r="L1063" i="3"/>
  <c r="K1065" i="3" l="1"/>
  <c r="L1064" i="3"/>
  <c r="K1066" i="3" l="1"/>
  <c r="L1065" i="3"/>
  <c r="K1067" i="3" l="1"/>
  <c r="L1066" i="3"/>
  <c r="K1068" i="3" l="1"/>
  <c r="L1067" i="3"/>
  <c r="K1069" i="3" l="1"/>
  <c r="L1068" i="3"/>
  <c r="K1070" i="3" l="1"/>
  <c r="L1069" i="3"/>
  <c r="K1071" i="3" l="1"/>
  <c r="L1070" i="3"/>
  <c r="K1072" i="3" l="1"/>
  <c r="L1071" i="3"/>
  <c r="K1073" i="3" l="1"/>
  <c r="L1072" i="3"/>
  <c r="K1074" i="3" l="1"/>
  <c r="L1073" i="3"/>
  <c r="K1075" i="3" l="1"/>
  <c r="L1074" i="3"/>
  <c r="K1076" i="3" l="1"/>
  <c r="L1075" i="3"/>
  <c r="K1077" i="3" l="1"/>
  <c r="L1076" i="3"/>
  <c r="K1078" i="3" l="1"/>
  <c r="L1077" i="3"/>
  <c r="K1079" i="3" l="1"/>
  <c r="L1078" i="3"/>
  <c r="K1080" i="3" l="1"/>
  <c r="L1079" i="3"/>
  <c r="K1081" i="3" l="1"/>
  <c r="L1080" i="3"/>
  <c r="K1082" i="3" l="1"/>
  <c r="L1081" i="3"/>
  <c r="K1083" i="3" l="1"/>
  <c r="L1082" i="3"/>
  <c r="K1084" i="3" l="1"/>
  <c r="L1083" i="3"/>
  <c r="K1085" i="3" l="1"/>
  <c r="L1084" i="3"/>
  <c r="K1086" i="3" l="1"/>
  <c r="L1085" i="3"/>
  <c r="K1087" i="3" l="1"/>
  <c r="L1086" i="3"/>
  <c r="K1088" i="3" l="1"/>
  <c r="L1087" i="3"/>
  <c r="K1089" i="3" l="1"/>
  <c r="L1088" i="3"/>
  <c r="K1090" i="3" l="1"/>
  <c r="L1089" i="3"/>
  <c r="K1091" i="3" l="1"/>
  <c r="L1090" i="3"/>
  <c r="K1092" i="3" l="1"/>
  <c r="L1091" i="3"/>
  <c r="K1093" i="3" l="1"/>
  <c r="L1092" i="3"/>
  <c r="K1094" i="3" l="1"/>
  <c r="L1093" i="3"/>
  <c r="K1095" i="3" l="1"/>
  <c r="L1094" i="3"/>
  <c r="K1096" i="3" l="1"/>
  <c r="L1095" i="3"/>
  <c r="K1097" i="3" l="1"/>
  <c r="L1096" i="3"/>
  <c r="K1098" i="3" l="1"/>
  <c r="L1097" i="3"/>
  <c r="K1099" i="3" l="1"/>
  <c r="L1098" i="3"/>
  <c r="K1100" i="3" l="1"/>
  <c r="L1099" i="3"/>
  <c r="K1101" i="3" l="1"/>
  <c r="L1100" i="3"/>
  <c r="K1102" i="3" l="1"/>
  <c r="L1101" i="3"/>
  <c r="K1103" i="3" l="1"/>
  <c r="L1102" i="3"/>
  <c r="K1104" i="3" l="1"/>
  <c r="L1103" i="3"/>
  <c r="K1105" i="3" l="1"/>
  <c r="L1104" i="3"/>
  <c r="K1106" i="3" l="1"/>
  <c r="L1105" i="3"/>
  <c r="K1107" i="3" l="1"/>
  <c r="L1106" i="3"/>
  <c r="K1108" i="3" l="1"/>
  <c r="L1107" i="3"/>
  <c r="K1109" i="3" l="1"/>
  <c r="L1108" i="3"/>
  <c r="K1110" i="3" l="1"/>
  <c r="L1109" i="3"/>
  <c r="K1111" i="3" l="1"/>
  <c r="L1110" i="3"/>
  <c r="K1112" i="3" l="1"/>
  <c r="L1111" i="3"/>
  <c r="K1113" i="3" l="1"/>
  <c r="L1112" i="3"/>
  <c r="K1114" i="3" l="1"/>
  <c r="L1113" i="3"/>
  <c r="K1115" i="3" l="1"/>
  <c r="L1114" i="3"/>
  <c r="K1116" i="3" l="1"/>
  <c r="L1115" i="3"/>
  <c r="K1117" i="3" l="1"/>
  <c r="L1116" i="3"/>
  <c r="K1118" i="3" l="1"/>
  <c r="L1117" i="3"/>
  <c r="K1119" i="3" l="1"/>
  <c r="L1118" i="3"/>
  <c r="K1120" i="3" l="1"/>
  <c r="L1119" i="3"/>
  <c r="K1121" i="3" l="1"/>
  <c r="L1120" i="3"/>
  <c r="K1122" i="3" l="1"/>
  <c r="L1121" i="3"/>
  <c r="K1123" i="3" l="1"/>
  <c r="L1122" i="3"/>
  <c r="K1124" i="3" l="1"/>
  <c r="L1123" i="3"/>
  <c r="K1125" i="3" l="1"/>
  <c r="L1124" i="3"/>
  <c r="K1126" i="3" l="1"/>
  <c r="L1125" i="3"/>
  <c r="K1127" i="3" l="1"/>
  <c r="L1126" i="3"/>
  <c r="K1128" i="3" l="1"/>
  <c r="L1127" i="3"/>
  <c r="K1129" i="3" l="1"/>
  <c r="L1128" i="3"/>
  <c r="K1130" i="3" l="1"/>
  <c r="L1129" i="3"/>
  <c r="K1131" i="3" l="1"/>
  <c r="L1130" i="3"/>
  <c r="K1132" i="3" l="1"/>
  <c r="L1131" i="3"/>
  <c r="K1133" i="3" l="1"/>
  <c r="L1132" i="3"/>
  <c r="K1134" i="3" l="1"/>
  <c r="L1133" i="3"/>
  <c r="K1135" i="3" l="1"/>
  <c r="L1134" i="3"/>
  <c r="K1136" i="3" l="1"/>
  <c r="L1135" i="3"/>
  <c r="K1137" i="3" l="1"/>
  <c r="L1136" i="3"/>
  <c r="K1138" i="3" l="1"/>
  <c r="L1137" i="3"/>
  <c r="K1139" i="3" l="1"/>
  <c r="L1138" i="3"/>
  <c r="K1140" i="3" l="1"/>
  <c r="L1139" i="3"/>
  <c r="K1141" i="3" l="1"/>
  <c r="L1140" i="3"/>
  <c r="K1142" i="3" l="1"/>
  <c r="L1141" i="3"/>
  <c r="K1143" i="3" l="1"/>
  <c r="L1142" i="3"/>
  <c r="K1144" i="3" l="1"/>
  <c r="L1143" i="3"/>
  <c r="K1145" i="3" l="1"/>
  <c r="L1144" i="3"/>
  <c r="K1146" i="3" l="1"/>
  <c r="L1145" i="3"/>
  <c r="K1147" i="3" l="1"/>
  <c r="L1146" i="3"/>
  <c r="K1148" i="3" l="1"/>
  <c r="L1147" i="3"/>
  <c r="K1149" i="3" l="1"/>
  <c r="L1148" i="3"/>
  <c r="K1150" i="3" l="1"/>
  <c r="L1149" i="3"/>
  <c r="K1151" i="3" l="1"/>
  <c r="L1150" i="3"/>
  <c r="K1152" i="3" l="1"/>
  <c r="L1151" i="3"/>
  <c r="K1153" i="3" l="1"/>
  <c r="L1152" i="3"/>
  <c r="K1154" i="3" l="1"/>
  <c r="L1153" i="3"/>
  <c r="K1155" i="3" l="1"/>
  <c r="L1154" i="3"/>
  <c r="K1156" i="3" l="1"/>
  <c r="L1155" i="3"/>
  <c r="K1157" i="3" l="1"/>
  <c r="L1156" i="3"/>
  <c r="K1158" i="3" l="1"/>
  <c r="L1157" i="3"/>
  <c r="K1159" i="3" l="1"/>
  <c r="L1158" i="3"/>
  <c r="K1160" i="3" l="1"/>
  <c r="L1159" i="3"/>
  <c r="K1161" i="3" l="1"/>
  <c r="L1160" i="3"/>
  <c r="K1162" i="3" l="1"/>
  <c r="L1161" i="3"/>
  <c r="K1163" i="3" l="1"/>
  <c r="L1162" i="3"/>
  <c r="K1164" i="3" l="1"/>
  <c r="L1163" i="3"/>
  <c r="K1165" i="3" l="1"/>
  <c r="L1164" i="3"/>
  <c r="K1166" i="3" l="1"/>
  <c r="L1165" i="3"/>
  <c r="K1167" i="3" l="1"/>
  <c r="L1166" i="3"/>
  <c r="K1168" i="3" l="1"/>
  <c r="L1167" i="3"/>
  <c r="K1169" i="3" l="1"/>
  <c r="L1168" i="3"/>
  <c r="K1170" i="3" l="1"/>
  <c r="L1169" i="3"/>
  <c r="K1171" i="3" l="1"/>
  <c r="L1170" i="3"/>
  <c r="K1172" i="3" l="1"/>
  <c r="L1171" i="3"/>
  <c r="K1173" i="3" l="1"/>
  <c r="L1172" i="3"/>
  <c r="K1174" i="3" l="1"/>
  <c r="L1173" i="3"/>
  <c r="K1175" i="3" l="1"/>
  <c r="L1174" i="3"/>
  <c r="K1176" i="3" l="1"/>
  <c r="L1175" i="3"/>
  <c r="K1177" i="3" l="1"/>
  <c r="L1176" i="3"/>
  <c r="K1178" i="3" l="1"/>
  <c r="L1177" i="3"/>
  <c r="K1179" i="3" l="1"/>
  <c r="L1178" i="3"/>
  <c r="K1180" i="3" l="1"/>
  <c r="L1179" i="3"/>
  <c r="K1181" i="3" l="1"/>
  <c r="L1180" i="3"/>
  <c r="K1182" i="3" l="1"/>
  <c r="L1181" i="3"/>
  <c r="K1183" i="3" l="1"/>
  <c r="L1182" i="3"/>
  <c r="K1184" i="3" l="1"/>
  <c r="L1183" i="3"/>
  <c r="K1185" i="3" l="1"/>
  <c r="L1184" i="3"/>
  <c r="K1186" i="3" l="1"/>
  <c r="L1185" i="3"/>
  <c r="K1187" i="3" l="1"/>
  <c r="L1186" i="3"/>
  <c r="K1188" i="3" l="1"/>
  <c r="L1187" i="3"/>
  <c r="K1189" i="3" l="1"/>
  <c r="L1188" i="3"/>
  <c r="K1190" i="3" l="1"/>
  <c r="L1189" i="3"/>
  <c r="K1191" i="3" l="1"/>
  <c r="L1190" i="3"/>
  <c r="K1192" i="3" l="1"/>
  <c r="L1191" i="3"/>
  <c r="K1193" i="3" l="1"/>
  <c r="L1192" i="3"/>
  <c r="K1194" i="3" l="1"/>
  <c r="L1193" i="3"/>
  <c r="K1195" i="3" l="1"/>
  <c r="L1194" i="3"/>
  <c r="K1196" i="3" l="1"/>
  <c r="L1195" i="3"/>
  <c r="K1197" i="3" l="1"/>
  <c r="L1196" i="3"/>
  <c r="K1198" i="3" l="1"/>
  <c r="L1197" i="3"/>
  <c r="K1199" i="3" l="1"/>
  <c r="L1198" i="3"/>
  <c r="K1200" i="3" l="1"/>
  <c r="L1199" i="3"/>
  <c r="K1201" i="3" l="1"/>
  <c r="L1200" i="3"/>
  <c r="K1202" i="3" l="1"/>
  <c r="L1201" i="3"/>
  <c r="K1203" i="3" l="1"/>
  <c r="L1202" i="3"/>
  <c r="K1204" i="3" l="1"/>
  <c r="L1203" i="3"/>
  <c r="K1205" i="3" l="1"/>
  <c r="L1204" i="3"/>
  <c r="K1206" i="3" l="1"/>
  <c r="L1205" i="3"/>
  <c r="K1207" i="3" l="1"/>
  <c r="L1206" i="3"/>
  <c r="K1208" i="3" l="1"/>
  <c r="L1207" i="3"/>
  <c r="K1209" i="3" l="1"/>
  <c r="L1208" i="3"/>
  <c r="K1210" i="3" l="1"/>
  <c r="L1209" i="3"/>
  <c r="K1211" i="3" l="1"/>
  <c r="L1210" i="3"/>
  <c r="K1212" i="3" l="1"/>
  <c r="L1211" i="3"/>
  <c r="K1213" i="3" l="1"/>
  <c r="L1212" i="3"/>
  <c r="K1214" i="3" l="1"/>
  <c r="L1213" i="3"/>
  <c r="K1215" i="3" l="1"/>
  <c r="L1214" i="3"/>
  <c r="K1216" i="3" l="1"/>
  <c r="L1215" i="3"/>
  <c r="K1217" i="3" l="1"/>
  <c r="L1216" i="3"/>
  <c r="K1218" i="3" l="1"/>
  <c r="L1217" i="3"/>
  <c r="K1219" i="3" l="1"/>
  <c r="L1218" i="3"/>
  <c r="K1220" i="3" l="1"/>
  <c r="L1219" i="3"/>
  <c r="K1221" i="3" l="1"/>
  <c r="L1220" i="3"/>
  <c r="K1222" i="3" l="1"/>
  <c r="L1221" i="3"/>
  <c r="K1223" i="3" l="1"/>
  <c r="L1222" i="3"/>
  <c r="K1224" i="3" l="1"/>
  <c r="L1223" i="3"/>
  <c r="K1225" i="3" l="1"/>
  <c r="L1224" i="3"/>
  <c r="K1226" i="3" l="1"/>
  <c r="L1225" i="3"/>
  <c r="K1227" i="3" l="1"/>
  <c r="L1226" i="3"/>
  <c r="K1228" i="3" l="1"/>
  <c r="L1227" i="3"/>
  <c r="K1229" i="3" l="1"/>
  <c r="L1228" i="3"/>
  <c r="K1230" i="3" l="1"/>
  <c r="L1229" i="3"/>
  <c r="K1231" i="3" l="1"/>
  <c r="L1230" i="3"/>
  <c r="K1232" i="3" l="1"/>
  <c r="L1231" i="3"/>
  <c r="K1233" i="3" l="1"/>
  <c r="L1232" i="3"/>
  <c r="K1234" i="3" l="1"/>
  <c r="L1233" i="3"/>
  <c r="K1235" i="3" l="1"/>
  <c r="L1234" i="3"/>
  <c r="K1236" i="3" l="1"/>
  <c r="L1235" i="3"/>
  <c r="K1237" i="3" l="1"/>
  <c r="L1236" i="3"/>
  <c r="K1238" i="3" l="1"/>
  <c r="L1237" i="3"/>
  <c r="K1239" i="3" l="1"/>
  <c r="L1238" i="3"/>
  <c r="K1240" i="3" l="1"/>
  <c r="L1239" i="3"/>
  <c r="K1241" i="3" l="1"/>
  <c r="L1240" i="3"/>
  <c r="K1242" i="3" l="1"/>
  <c r="L1241" i="3"/>
  <c r="K1243" i="3" l="1"/>
  <c r="L1242" i="3"/>
  <c r="K1244" i="3" l="1"/>
  <c r="L1243" i="3"/>
  <c r="K1245" i="3" l="1"/>
  <c r="L1244" i="3"/>
  <c r="K1246" i="3" l="1"/>
  <c r="L1245" i="3"/>
  <c r="K1247" i="3" l="1"/>
  <c r="L1246" i="3"/>
  <c r="K1248" i="3" l="1"/>
  <c r="L1247" i="3"/>
  <c r="K1249" i="3" l="1"/>
  <c r="L1248" i="3"/>
  <c r="K1250" i="3" l="1"/>
  <c r="L1249" i="3"/>
  <c r="K1251" i="3" l="1"/>
  <c r="L1250" i="3"/>
  <c r="K1252" i="3" l="1"/>
  <c r="L1251" i="3"/>
  <c r="K1253" i="3" l="1"/>
  <c r="L1252" i="3"/>
  <c r="K1254" i="3" l="1"/>
  <c r="L1253" i="3"/>
  <c r="K1255" i="3" l="1"/>
  <c r="L1254" i="3"/>
  <c r="K1256" i="3" l="1"/>
  <c r="L1255" i="3"/>
  <c r="K1257" i="3" l="1"/>
  <c r="L1256" i="3"/>
  <c r="K1258" i="3" l="1"/>
  <c r="L1257" i="3"/>
  <c r="K1259" i="3" l="1"/>
  <c r="L1258" i="3"/>
  <c r="K1260" i="3" l="1"/>
  <c r="L1259" i="3"/>
  <c r="K1261" i="3" l="1"/>
  <c r="L1260" i="3"/>
  <c r="K1262" i="3" l="1"/>
  <c r="L1261" i="3"/>
  <c r="K1263" i="3" l="1"/>
  <c r="L1262" i="3"/>
  <c r="K1264" i="3" l="1"/>
  <c r="L1263" i="3"/>
  <c r="K1265" i="3" l="1"/>
  <c r="L1264" i="3"/>
  <c r="K1266" i="3" l="1"/>
  <c r="L1265" i="3"/>
  <c r="K1267" i="3" l="1"/>
  <c r="L1266" i="3"/>
  <c r="K1268" i="3" l="1"/>
  <c r="L1267" i="3"/>
  <c r="K1269" i="3" l="1"/>
  <c r="L1268" i="3"/>
  <c r="K1270" i="3" l="1"/>
  <c r="L1269" i="3"/>
  <c r="K1271" i="3" l="1"/>
  <c r="L1270" i="3"/>
  <c r="K1272" i="3" l="1"/>
  <c r="L1271" i="3"/>
  <c r="K1273" i="3" l="1"/>
  <c r="L1272" i="3"/>
  <c r="K1274" i="3" l="1"/>
  <c r="L1273" i="3"/>
  <c r="K1275" i="3" l="1"/>
  <c r="L1274" i="3"/>
  <c r="K1276" i="3" l="1"/>
  <c r="L1275" i="3"/>
  <c r="K1277" i="3" l="1"/>
  <c r="L1276" i="3"/>
  <c r="K1278" i="3" l="1"/>
  <c r="L1277" i="3"/>
  <c r="K1279" i="3" l="1"/>
  <c r="L1278" i="3"/>
  <c r="K1280" i="3" l="1"/>
  <c r="L1279" i="3"/>
  <c r="K1281" i="3" l="1"/>
  <c r="L1280" i="3"/>
  <c r="K1282" i="3" l="1"/>
  <c r="L1281" i="3"/>
  <c r="K1283" i="3" l="1"/>
  <c r="L1282" i="3"/>
  <c r="K1284" i="3" l="1"/>
  <c r="L1283" i="3"/>
  <c r="K1285" i="3" l="1"/>
  <c r="L1284" i="3"/>
  <c r="K1286" i="3" l="1"/>
  <c r="L1285" i="3"/>
  <c r="K1287" i="3" l="1"/>
  <c r="L1286" i="3"/>
  <c r="K1288" i="3" l="1"/>
  <c r="L1287" i="3"/>
  <c r="K1289" i="3" l="1"/>
  <c r="L1288" i="3"/>
  <c r="K1290" i="3" l="1"/>
  <c r="L1289" i="3"/>
  <c r="K1291" i="3" l="1"/>
  <c r="L1290" i="3"/>
  <c r="K1292" i="3" l="1"/>
  <c r="L1291" i="3"/>
  <c r="K1293" i="3" l="1"/>
  <c r="L1292" i="3"/>
  <c r="K1294" i="3" l="1"/>
  <c r="L1293" i="3"/>
  <c r="K1295" i="3" l="1"/>
  <c r="L1294" i="3"/>
  <c r="K1296" i="3" l="1"/>
  <c r="L1295" i="3"/>
  <c r="K1297" i="3" l="1"/>
  <c r="L1296" i="3"/>
  <c r="K1298" i="3" l="1"/>
  <c r="L1297" i="3"/>
  <c r="K1299" i="3" l="1"/>
  <c r="L1298" i="3"/>
  <c r="K1300" i="3" l="1"/>
  <c r="L1299" i="3"/>
  <c r="K1301" i="3" l="1"/>
  <c r="L1300" i="3"/>
  <c r="K1302" i="3" l="1"/>
  <c r="L1301" i="3"/>
  <c r="K1303" i="3" l="1"/>
  <c r="L1302" i="3"/>
  <c r="K1304" i="3" l="1"/>
  <c r="L1303" i="3"/>
  <c r="K1305" i="3" l="1"/>
  <c r="L1304" i="3"/>
  <c r="K1306" i="3" l="1"/>
  <c r="L1305" i="3"/>
  <c r="K1307" i="3" l="1"/>
  <c r="L1306" i="3"/>
  <c r="K1308" i="3" l="1"/>
  <c r="L1307" i="3"/>
  <c r="K1309" i="3" l="1"/>
  <c r="L1308" i="3"/>
  <c r="K1310" i="3" l="1"/>
  <c r="L1309" i="3"/>
  <c r="K1311" i="3" l="1"/>
  <c r="L1310" i="3"/>
  <c r="K1312" i="3" l="1"/>
  <c r="L1311" i="3"/>
  <c r="K1313" i="3" l="1"/>
  <c r="L1312" i="3"/>
  <c r="K1314" i="3" l="1"/>
  <c r="L1313" i="3"/>
  <c r="K1315" i="3" l="1"/>
  <c r="L1314" i="3"/>
  <c r="K1316" i="3" l="1"/>
  <c r="L1315" i="3"/>
  <c r="K1317" i="3" l="1"/>
  <c r="L1316" i="3"/>
  <c r="K1318" i="3" l="1"/>
  <c r="L1317" i="3"/>
  <c r="K1319" i="3" l="1"/>
  <c r="L1318" i="3"/>
  <c r="K1320" i="3" l="1"/>
  <c r="L1319" i="3"/>
  <c r="K1321" i="3" l="1"/>
  <c r="L1320" i="3"/>
  <c r="K1322" i="3" l="1"/>
  <c r="L1321" i="3"/>
  <c r="K1323" i="3" l="1"/>
  <c r="L1322" i="3"/>
  <c r="K1324" i="3" l="1"/>
  <c r="L1323" i="3"/>
  <c r="K1325" i="3" l="1"/>
  <c r="L1324" i="3"/>
  <c r="K1326" i="3" l="1"/>
  <c r="L1325" i="3"/>
  <c r="K1327" i="3" l="1"/>
  <c r="L1326" i="3"/>
  <c r="K1328" i="3" l="1"/>
  <c r="L1327" i="3"/>
  <c r="K1329" i="3" l="1"/>
  <c r="L1328" i="3"/>
  <c r="K1330" i="3" l="1"/>
  <c r="L1329" i="3"/>
  <c r="K1331" i="3" l="1"/>
  <c r="L1330" i="3"/>
  <c r="K1332" i="3" l="1"/>
  <c r="L1331" i="3"/>
  <c r="K1333" i="3" l="1"/>
  <c r="L1332" i="3"/>
  <c r="K1334" i="3" l="1"/>
  <c r="L1333" i="3"/>
  <c r="K1335" i="3" l="1"/>
  <c r="L1334" i="3"/>
  <c r="K1336" i="3" l="1"/>
  <c r="L1335" i="3"/>
  <c r="K1337" i="3" l="1"/>
  <c r="L1336" i="3"/>
  <c r="K1338" i="3" l="1"/>
  <c r="L1337" i="3"/>
  <c r="K1339" i="3" l="1"/>
  <c r="L1338" i="3"/>
  <c r="K1340" i="3" l="1"/>
  <c r="L1339" i="3"/>
  <c r="K1341" i="3" l="1"/>
  <c r="L1340" i="3"/>
  <c r="K1342" i="3" l="1"/>
  <c r="L1341" i="3"/>
  <c r="K1343" i="3" l="1"/>
  <c r="L1342" i="3"/>
  <c r="K1344" i="3" l="1"/>
  <c r="L1343" i="3"/>
  <c r="K1345" i="3" l="1"/>
  <c r="L1344" i="3"/>
  <c r="K1346" i="3" l="1"/>
  <c r="L1345" i="3"/>
  <c r="K1347" i="3" l="1"/>
  <c r="L1346" i="3"/>
  <c r="K1348" i="3" l="1"/>
  <c r="L1347" i="3"/>
  <c r="K1349" i="3" l="1"/>
  <c r="L1348" i="3"/>
  <c r="K1350" i="3" l="1"/>
  <c r="L1349" i="3"/>
  <c r="K1351" i="3" l="1"/>
  <c r="L1350" i="3"/>
  <c r="K1352" i="3" l="1"/>
  <c r="L1351" i="3"/>
  <c r="K1353" i="3" l="1"/>
  <c r="L1352" i="3"/>
  <c r="K1354" i="3" l="1"/>
  <c r="L1353" i="3"/>
  <c r="K1355" i="3" l="1"/>
  <c r="L1354" i="3"/>
  <c r="K1356" i="3" l="1"/>
  <c r="L1355" i="3"/>
  <c r="K1357" i="3" l="1"/>
  <c r="L1356" i="3"/>
  <c r="K1358" i="3" l="1"/>
  <c r="L1357" i="3"/>
  <c r="K1359" i="3" l="1"/>
  <c r="L1358" i="3"/>
  <c r="K1360" i="3" l="1"/>
  <c r="L1359" i="3"/>
  <c r="K1361" i="3" l="1"/>
  <c r="L1360" i="3"/>
  <c r="K1362" i="3" l="1"/>
  <c r="L1361" i="3"/>
  <c r="K1363" i="3" l="1"/>
  <c r="L1362" i="3"/>
  <c r="K1364" i="3" l="1"/>
  <c r="L1363" i="3"/>
  <c r="K1365" i="3" l="1"/>
  <c r="L1364" i="3"/>
  <c r="K1366" i="3" l="1"/>
  <c r="L1365" i="3"/>
  <c r="K1367" i="3" l="1"/>
  <c r="L1366" i="3"/>
  <c r="K1368" i="3" l="1"/>
  <c r="L1367" i="3"/>
  <c r="K1369" i="3" l="1"/>
  <c r="L1368" i="3"/>
  <c r="K1370" i="3" l="1"/>
  <c r="L1369" i="3"/>
  <c r="K1371" i="3" l="1"/>
  <c r="L1370" i="3"/>
  <c r="K1372" i="3" l="1"/>
  <c r="L1371" i="3"/>
  <c r="K1373" i="3" l="1"/>
  <c r="L1372" i="3"/>
  <c r="K1374" i="3" l="1"/>
  <c r="L1373" i="3"/>
  <c r="K1375" i="3" l="1"/>
  <c r="L1374" i="3"/>
  <c r="K1376" i="3" l="1"/>
  <c r="L1375" i="3"/>
  <c r="K1377" i="3" l="1"/>
  <c r="L1376" i="3"/>
  <c r="K1378" i="3" l="1"/>
  <c r="L1377" i="3"/>
  <c r="K1379" i="3" l="1"/>
  <c r="L1378" i="3"/>
  <c r="K1380" i="3" l="1"/>
  <c r="L1379" i="3"/>
  <c r="K1381" i="3" l="1"/>
  <c r="L1380" i="3"/>
  <c r="K1382" i="3" l="1"/>
  <c r="L1381" i="3"/>
  <c r="K1383" i="3" l="1"/>
  <c r="L1382" i="3"/>
  <c r="K1384" i="3" l="1"/>
  <c r="L1383" i="3"/>
  <c r="K1385" i="3" l="1"/>
  <c r="L1384" i="3"/>
  <c r="K1386" i="3" l="1"/>
  <c r="L1385" i="3"/>
  <c r="K1387" i="3" l="1"/>
  <c r="L1386" i="3"/>
  <c r="K1388" i="3" l="1"/>
  <c r="L1387" i="3"/>
  <c r="K1389" i="3" l="1"/>
  <c r="L1388" i="3"/>
  <c r="K1390" i="3" l="1"/>
  <c r="L1389" i="3"/>
  <c r="K1391" i="3" l="1"/>
  <c r="L1390" i="3"/>
  <c r="K1392" i="3" l="1"/>
  <c r="L1391" i="3"/>
  <c r="K1393" i="3" l="1"/>
  <c r="L1392" i="3"/>
  <c r="K1394" i="3" l="1"/>
  <c r="L1393" i="3"/>
  <c r="K1395" i="3" l="1"/>
  <c r="L1394" i="3"/>
  <c r="K1396" i="3" l="1"/>
  <c r="L1395" i="3"/>
  <c r="K1397" i="3" l="1"/>
  <c r="L1396" i="3"/>
  <c r="K1398" i="3" l="1"/>
  <c r="L1397" i="3"/>
  <c r="K1399" i="3" l="1"/>
  <c r="L1398" i="3"/>
  <c r="K1400" i="3" l="1"/>
  <c r="L1399" i="3"/>
  <c r="K1401" i="3" l="1"/>
  <c r="L1400" i="3"/>
  <c r="K1402" i="3" l="1"/>
  <c r="L1401" i="3"/>
  <c r="K1403" i="3" l="1"/>
  <c r="L1402" i="3"/>
  <c r="K1404" i="3" l="1"/>
  <c r="L1403" i="3"/>
  <c r="K1405" i="3" l="1"/>
  <c r="L1404" i="3"/>
  <c r="K1406" i="3" l="1"/>
  <c r="L1405" i="3"/>
  <c r="K1407" i="3" l="1"/>
  <c r="L1406" i="3"/>
  <c r="K1408" i="3" l="1"/>
  <c r="L1407" i="3"/>
  <c r="K1409" i="3" l="1"/>
  <c r="L1408" i="3"/>
  <c r="K1410" i="3" l="1"/>
  <c r="L1409" i="3"/>
  <c r="K1411" i="3" l="1"/>
  <c r="L1410" i="3"/>
  <c r="K1412" i="3" l="1"/>
  <c r="L1411" i="3"/>
  <c r="K1413" i="3" l="1"/>
  <c r="L1412" i="3"/>
  <c r="K1414" i="3" l="1"/>
  <c r="L1413" i="3"/>
  <c r="K1415" i="3" l="1"/>
  <c r="L1414" i="3"/>
  <c r="K1416" i="3" l="1"/>
  <c r="L1415" i="3"/>
  <c r="K1417" i="3" l="1"/>
  <c r="L1416" i="3"/>
  <c r="K1418" i="3" l="1"/>
  <c r="L1417" i="3"/>
  <c r="K1419" i="3" l="1"/>
  <c r="L1418" i="3"/>
  <c r="K1420" i="3" l="1"/>
  <c r="L1419" i="3"/>
  <c r="K1421" i="3" l="1"/>
  <c r="L1420" i="3"/>
  <c r="K1422" i="3" l="1"/>
  <c r="L1421" i="3"/>
  <c r="K1423" i="3" l="1"/>
  <c r="L1422" i="3"/>
  <c r="K1424" i="3" l="1"/>
  <c r="L1423" i="3"/>
  <c r="K1425" i="3" l="1"/>
  <c r="L1424" i="3"/>
  <c r="K1426" i="3" l="1"/>
  <c r="L1425" i="3"/>
  <c r="K1427" i="3" l="1"/>
  <c r="L1426" i="3"/>
  <c r="K1428" i="3" l="1"/>
  <c r="L1427" i="3"/>
  <c r="K1429" i="3" l="1"/>
  <c r="L1428" i="3"/>
  <c r="K1430" i="3" l="1"/>
  <c r="L1429" i="3"/>
  <c r="K1431" i="3" l="1"/>
  <c r="L1430" i="3"/>
  <c r="K1432" i="3" l="1"/>
  <c r="L1431" i="3"/>
  <c r="K1433" i="3" l="1"/>
  <c r="L1432" i="3"/>
  <c r="K1434" i="3" l="1"/>
  <c r="L1433" i="3"/>
  <c r="K1435" i="3" l="1"/>
  <c r="L1434" i="3"/>
  <c r="K1436" i="3" l="1"/>
  <c r="L1435" i="3"/>
  <c r="K1437" i="3" l="1"/>
  <c r="L1436" i="3"/>
  <c r="K1438" i="3" l="1"/>
  <c r="L1437" i="3"/>
  <c r="K1439" i="3" l="1"/>
  <c r="L1438" i="3"/>
  <c r="K1440" i="3" l="1"/>
  <c r="L1439" i="3"/>
  <c r="K1441" i="3" l="1"/>
  <c r="L1440" i="3"/>
  <c r="K1442" i="3" l="1"/>
  <c r="L1441" i="3"/>
  <c r="K1443" i="3" l="1"/>
  <c r="L1442" i="3"/>
  <c r="K1444" i="3" l="1"/>
  <c r="L1443" i="3"/>
  <c r="K1445" i="3" l="1"/>
  <c r="L1444" i="3"/>
  <c r="K1446" i="3" l="1"/>
  <c r="L1445" i="3"/>
  <c r="K1447" i="3" l="1"/>
  <c r="L1446" i="3"/>
  <c r="K1448" i="3" l="1"/>
  <c r="L1447" i="3"/>
  <c r="K1449" i="3" l="1"/>
  <c r="L1448" i="3"/>
  <c r="K1450" i="3" l="1"/>
  <c r="L1449" i="3"/>
  <c r="K1451" i="3" l="1"/>
  <c r="L1450" i="3"/>
  <c r="K1452" i="3" l="1"/>
  <c r="L1451" i="3"/>
  <c r="K1453" i="3" l="1"/>
  <c r="L1452" i="3"/>
  <c r="K1454" i="3" l="1"/>
  <c r="L1453" i="3"/>
  <c r="K1455" i="3" l="1"/>
  <c r="L1454" i="3"/>
  <c r="K1456" i="3" l="1"/>
  <c r="L1455" i="3"/>
  <c r="K1457" i="3" l="1"/>
  <c r="L1456" i="3"/>
  <c r="K1458" i="3" l="1"/>
  <c r="L1457" i="3"/>
  <c r="K1459" i="3" l="1"/>
  <c r="L1458" i="3"/>
  <c r="K1460" i="3" l="1"/>
  <c r="L1459" i="3"/>
  <c r="K1461" i="3" l="1"/>
  <c r="L1460" i="3"/>
  <c r="K1462" i="3" l="1"/>
  <c r="L1461" i="3"/>
  <c r="K1463" i="3" l="1"/>
  <c r="L1462" i="3"/>
  <c r="K1464" i="3" l="1"/>
  <c r="L1463" i="3"/>
  <c r="K1465" i="3" l="1"/>
  <c r="L1464" i="3"/>
  <c r="K1466" i="3" l="1"/>
  <c r="L1465" i="3"/>
  <c r="K1467" i="3" l="1"/>
  <c r="L1466" i="3"/>
  <c r="K1468" i="3" l="1"/>
  <c r="L1467" i="3"/>
  <c r="K1469" i="3" l="1"/>
  <c r="L1468" i="3"/>
  <c r="K1470" i="3" l="1"/>
  <c r="L1469" i="3"/>
  <c r="K1471" i="3" l="1"/>
  <c r="L1470" i="3"/>
  <c r="K1472" i="3" l="1"/>
  <c r="L1471" i="3"/>
  <c r="K1473" i="3" l="1"/>
  <c r="L1472" i="3"/>
  <c r="K1474" i="3" l="1"/>
  <c r="L1473" i="3"/>
  <c r="K1475" i="3" l="1"/>
  <c r="L1474" i="3"/>
  <c r="K1476" i="3" l="1"/>
  <c r="L1475" i="3"/>
  <c r="K1477" i="3" l="1"/>
  <c r="L1476" i="3"/>
  <c r="K1478" i="3" l="1"/>
  <c r="L1477" i="3"/>
  <c r="K1479" i="3" l="1"/>
  <c r="L1478" i="3"/>
  <c r="K1480" i="3" l="1"/>
  <c r="L1479" i="3"/>
  <c r="K1481" i="3" l="1"/>
  <c r="L1480" i="3"/>
  <c r="K1482" i="3" l="1"/>
  <c r="L1481" i="3"/>
  <c r="K1483" i="3" l="1"/>
  <c r="L1482" i="3"/>
  <c r="K1484" i="3" l="1"/>
  <c r="L1483" i="3"/>
  <c r="K1485" i="3" l="1"/>
  <c r="L1484" i="3"/>
  <c r="K1486" i="3" l="1"/>
  <c r="L1485" i="3"/>
  <c r="K1487" i="3" l="1"/>
  <c r="L1486" i="3"/>
  <c r="K1488" i="3" l="1"/>
  <c r="L1487" i="3"/>
  <c r="K1489" i="3" l="1"/>
  <c r="L1488" i="3"/>
  <c r="K1490" i="3" l="1"/>
  <c r="L1489" i="3"/>
  <c r="K1491" i="3" l="1"/>
  <c r="L1490" i="3"/>
  <c r="K1492" i="3" l="1"/>
  <c r="L1491" i="3"/>
  <c r="K1493" i="3" l="1"/>
  <c r="L1492" i="3"/>
  <c r="K1494" i="3" l="1"/>
  <c r="L1493" i="3"/>
  <c r="K1495" i="3" l="1"/>
  <c r="L1494" i="3"/>
  <c r="K1496" i="3" l="1"/>
  <c r="L1495" i="3"/>
  <c r="K1497" i="3" l="1"/>
  <c r="L1496" i="3"/>
  <c r="K1498" i="3" l="1"/>
  <c r="L1497" i="3"/>
  <c r="K1499" i="3" l="1"/>
  <c r="L1498" i="3"/>
  <c r="K1500" i="3" l="1"/>
  <c r="L1499" i="3"/>
  <c r="K1501" i="3" l="1"/>
  <c r="L1500" i="3"/>
  <c r="K1502" i="3" l="1"/>
  <c r="L1501" i="3"/>
  <c r="K1503" i="3" l="1"/>
  <c r="L1502" i="3"/>
  <c r="K1504" i="3" l="1"/>
  <c r="L1503" i="3"/>
  <c r="K1505" i="3" l="1"/>
  <c r="L1504" i="3"/>
  <c r="K1506" i="3" l="1"/>
  <c r="L1505" i="3"/>
  <c r="K1507" i="3" l="1"/>
  <c r="L1506" i="3"/>
  <c r="K1508" i="3" l="1"/>
  <c r="L1507" i="3"/>
  <c r="K1509" i="3" l="1"/>
  <c r="L1508" i="3"/>
  <c r="K1510" i="3" l="1"/>
  <c r="L1509" i="3"/>
  <c r="K1511" i="3" l="1"/>
  <c r="L1510" i="3"/>
  <c r="K1512" i="3" l="1"/>
  <c r="L1511" i="3"/>
  <c r="K1513" i="3" l="1"/>
  <c r="L1512" i="3"/>
  <c r="K1514" i="3" l="1"/>
  <c r="L1513" i="3"/>
  <c r="K1515" i="3" l="1"/>
  <c r="L1514" i="3"/>
  <c r="K1516" i="3" l="1"/>
  <c r="L1515" i="3"/>
  <c r="K1517" i="3" l="1"/>
  <c r="L1516" i="3"/>
  <c r="K1518" i="3" l="1"/>
  <c r="L1517" i="3"/>
  <c r="K1519" i="3" l="1"/>
  <c r="L1518" i="3"/>
  <c r="K1520" i="3" l="1"/>
  <c r="L1519" i="3"/>
  <c r="K1521" i="3" l="1"/>
  <c r="L1520" i="3"/>
  <c r="K1522" i="3" l="1"/>
  <c r="L1521" i="3"/>
  <c r="K1523" i="3" l="1"/>
  <c r="L1522" i="3"/>
  <c r="K1524" i="3" l="1"/>
  <c r="L1523" i="3"/>
  <c r="K1525" i="3" l="1"/>
  <c r="L1524" i="3"/>
  <c r="K1526" i="3" l="1"/>
  <c r="L1525" i="3"/>
  <c r="K1527" i="3" l="1"/>
  <c r="L1526" i="3"/>
  <c r="K1528" i="3" l="1"/>
  <c r="L1527" i="3"/>
  <c r="K1529" i="3" l="1"/>
  <c r="L1528" i="3"/>
  <c r="K1530" i="3" l="1"/>
  <c r="L1529" i="3"/>
  <c r="K1531" i="3" l="1"/>
  <c r="L1530" i="3"/>
  <c r="K1532" i="3" l="1"/>
  <c r="L1531" i="3"/>
  <c r="K1533" i="3" l="1"/>
  <c r="L1532" i="3"/>
  <c r="K1534" i="3" l="1"/>
  <c r="L1533" i="3"/>
  <c r="K1535" i="3" l="1"/>
  <c r="L1534" i="3"/>
  <c r="K1536" i="3" l="1"/>
  <c r="L1535" i="3"/>
  <c r="K1537" i="3" l="1"/>
  <c r="L1536" i="3"/>
  <c r="K1538" i="3" l="1"/>
  <c r="L1537" i="3"/>
  <c r="K1539" i="3" l="1"/>
  <c r="L1538" i="3"/>
  <c r="K1540" i="3" l="1"/>
  <c r="L1539" i="3"/>
  <c r="K1541" i="3" l="1"/>
  <c r="L1540" i="3"/>
  <c r="K1542" i="3" l="1"/>
  <c r="L1541" i="3"/>
  <c r="K1543" i="3" l="1"/>
  <c r="L1542" i="3"/>
  <c r="K1544" i="3" l="1"/>
  <c r="L1543" i="3"/>
  <c r="K1545" i="3" l="1"/>
  <c r="L1544" i="3"/>
  <c r="K1546" i="3" l="1"/>
  <c r="L1545" i="3"/>
  <c r="K1547" i="3" l="1"/>
  <c r="L1546" i="3"/>
  <c r="K1548" i="3" l="1"/>
  <c r="L1547" i="3"/>
  <c r="K1549" i="3" l="1"/>
  <c r="L1548" i="3"/>
  <c r="K1550" i="3" l="1"/>
  <c r="L1549" i="3"/>
  <c r="K1551" i="3" l="1"/>
  <c r="L1550" i="3"/>
  <c r="K1552" i="3" l="1"/>
  <c r="L1551" i="3"/>
  <c r="K1553" i="3" l="1"/>
  <c r="L1552" i="3"/>
  <c r="K1554" i="3" l="1"/>
  <c r="L1553" i="3"/>
  <c r="K1555" i="3" l="1"/>
  <c r="L1554" i="3"/>
  <c r="K1556" i="3" l="1"/>
  <c r="L1555" i="3"/>
  <c r="K1557" i="3" l="1"/>
  <c r="L1556" i="3"/>
  <c r="K1558" i="3" l="1"/>
  <c r="L1557" i="3"/>
  <c r="K1559" i="3" l="1"/>
  <c r="L1558" i="3"/>
  <c r="K1560" i="3" l="1"/>
  <c r="L1559" i="3"/>
  <c r="K1561" i="3" l="1"/>
  <c r="L1560" i="3"/>
  <c r="K1562" i="3" l="1"/>
  <c r="L1561" i="3"/>
  <c r="K1563" i="3" l="1"/>
  <c r="L1562" i="3"/>
  <c r="K1564" i="3" l="1"/>
  <c r="L1563" i="3"/>
  <c r="K1565" i="3" l="1"/>
  <c r="L1564" i="3"/>
  <c r="K1566" i="3" l="1"/>
  <c r="L1565" i="3"/>
  <c r="K1567" i="3" l="1"/>
  <c r="L1566" i="3"/>
  <c r="K1568" i="3" l="1"/>
  <c r="L1567" i="3"/>
  <c r="K1569" i="3" l="1"/>
  <c r="L1568" i="3"/>
  <c r="K1570" i="3" l="1"/>
  <c r="L1569" i="3"/>
  <c r="K1571" i="3" l="1"/>
  <c r="L1570" i="3"/>
  <c r="K1572" i="3" l="1"/>
  <c r="L1571" i="3"/>
  <c r="K1573" i="3" l="1"/>
  <c r="L1572" i="3"/>
  <c r="K1574" i="3" l="1"/>
  <c r="L1573" i="3"/>
  <c r="K1575" i="3" l="1"/>
  <c r="L1574" i="3"/>
  <c r="K1576" i="3" l="1"/>
  <c r="L1575" i="3"/>
  <c r="K1577" i="3" l="1"/>
  <c r="L1576" i="3"/>
  <c r="K1578" i="3" l="1"/>
  <c r="L1577" i="3"/>
  <c r="K1579" i="3" l="1"/>
  <c r="L1578" i="3"/>
  <c r="K1580" i="3" l="1"/>
  <c r="L1579" i="3"/>
  <c r="K1581" i="3" l="1"/>
  <c r="L1580" i="3"/>
  <c r="K1582" i="3" l="1"/>
  <c r="L1581" i="3"/>
  <c r="K1583" i="3" l="1"/>
  <c r="L1582" i="3"/>
  <c r="K1584" i="3" l="1"/>
  <c r="L1583" i="3"/>
  <c r="K1585" i="3" l="1"/>
  <c r="L1584" i="3"/>
  <c r="K1586" i="3" l="1"/>
  <c r="L1585" i="3"/>
  <c r="K1587" i="3" l="1"/>
  <c r="L1586" i="3"/>
  <c r="K1588" i="3" l="1"/>
  <c r="L1587" i="3"/>
  <c r="K1589" i="3" l="1"/>
  <c r="L1588" i="3"/>
  <c r="K1590" i="3" l="1"/>
  <c r="L1589" i="3"/>
  <c r="K1591" i="3" l="1"/>
  <c r="L1590" i="3"/>
  <c r="K1592" i="3" l="1"/>
  <c r="L1591" i="3"/>
  <c r="K1593" i="3" l="1"/>
  <c r="L1592" i="3"/>
  <c r="K1594" i="3" l="1"/>
  <c r="L1593" i="3"/>
  <c r="K1595" i="3" l="1"/>
  <c r="L1594" i="3"/>
  <c r="K1596" i="3" l="1"/>
  <c r="L1595" i="3"/>
  <c r="K1597" i="3" l="1"/>
  <c r="L1596" i="3"/>
  <c r="K1598" i="3" l="1"/>
  <c r="L1597" i="3"/>
  <c r="K1599" i="3" l="1"/>
  <c r="L1598" i="3"/>
  <c r="K1600" i="3" l="1"/>
  <c r="L1599" i="3"/>
  <c r="K1601" i="3" l="1"/>
  <c r="L1600" i="3"/>
  <c r="K1602" i="3" l="1"/>
  <c r="L1601" i="3"/>
  <c r="K1603" i="3" l="1"/>
  <c r="L1602" i="3"/>
  <c r="K1604" i="3" l="1"/>
  <c r="L1603" i="3"/>
  <c r="K1605" i="3" l="1"/>
  <c r="L1604" i="3"/>
  <c r="K1606" i="3" l="1"/>
  <c r="L1605" i="3"/>
  <c r="K1607" i="3" l="1"/>
  <c r="L1606" i="3"/>
  <c r="K1608" i="3" l="1"/>
  <c r="L1607" i="3"/>
  <c r="K1609" i="3" l="1"/>
  <c r="L1608" i="3"/>
  <c r="K1610" i="3" l="1"/>
  <c r="L1609" i="3"/>
  <c r="K1611" i="3" l="1"/>
  <c r="L1610" i="3"/>
  <c r="K1612" i="3" l="1"/>
  <c r="L1611" i="3"/>
  <c r="K1613" i="3" l="1"/>
  <c r="L1612" i="3"/>
  <c r="K1614" i="3" l="1"/>
  <c r="L1613" i="3"/>
  <c r="K1615" i="3" l="1"/>
  <c r="L1614" i="3"/>
  <c r="K1616" i="3" l="1"/>
  <c r="L1615" i="3"/>
  <c r="K1617" i="3" l="1"/>
  <c r="L1616" i="3"/>
  <c r="K1618" i="3" l="1"/>
  <c r="L1617" i="3"/>
  <c r="K1619" i="3" l="1"/>
  <c r="L1618" i="3"/>
  <c r="K1620" i="3" l="1"/>
  <c r="L1619" i="3"/>
  <c r="K1621" i="3" l="1"/>
  <c r="L1620" i="3"/>
  <c r="K1622" i="3" l="1"/>
  <c r="L1621" i="3"/>
  <c r="K1623" i="3" l="1"/>
  <c r="L1622" i="3"/>
  <c r="K1624" i="3" l="1"/>
  <c r="L1623" i="3"/>
  <c r="K1625" i="3" l="1"/>
  <c r="L1624" i="3"/>
  <c r="K1626" i="3" l="1"/>
  <c r="L1625" i="3"/>
  <c r="K1627" i="3" l="1"/>
  <c r="L1626" i="3"/>
  <c r="K1628" i="3" l="1"/>
  <c r="L1627" i="3"/>
  <c r="K1629" i="3" l="1"/>
  <c r="L1628" i="3"/>
  <c r="K1630" i="3" l="1"/>
  <c r="L1629" i="3"/>
  <c r="K1631" i="3" l="1"/>
  <c r="L1630" i="3"/>
  <c r="K1632" i="3" l="1"/>
  <c r="L1631" i="3"/>
  <c r="K1633" i="3" l="1"/>
  <c r="L1632" i="3"/>
  <c r="K1634" i="3" l="1"/>
  <c r="L1633" i="3"/>
  <c r="K1635" i="3" l="1"/>
  <c r="L1634" i="3"/>
  <c r="K1636" i="3" l="1"/>
  <c r="L1635" i="3"/>
  <c r="K1637" i="3" l="1"/>
  <c r="L1636" i="3"/>
  <c r="K1638" i="3" l="1"/>
  <c r="L1637" i="3"/>
  <c r="K1639" i="3" l="1"/>
  <c r="L1638" i="3"/>
  <c r="K1640" i="3" l="1"/>
  <c r="L1639" i="3"/>
  <c r="K1641" i="3" l="1"/>
  <c r="L1640" i="3"/>
  <c r="K1642" i="3" l="1"/>
  <c r="L1641" i="3"/>
  <c r="K1643" i="3" l="1"/>
  <c r="L1642" i="3"/>
  <c r="K1644" i="3" l="1"/>
  <c r="L1643" i="3"/>
  <c r="K1645" i="3" l="1"/>
  <c r="L1644" i="3"/>
  <c r="K1646" i="3" l="1"/>
  <c r="L1645" i="3"/>
  <c r="K1647" i="3" l="1"/>
  <c r="L1646" i="3"/>
  <c r="K1648" i="3" l="1"/>
  <c r="L1647" i="3"/>
  <c r="K1649" i="3" l="1"/>
  <c r="L1648" i="3"/>
  <c r="K1650" i="3" l="1"/>
  <c r="L1649" i="3"/>
  <c r="K1651" i="3" l="1"/>
  <c r="L1650" i="3"/>
  <c r="K1652" i="3" l="1"/>
  <c r="L1651" i="3"/>
  <c r="K1653" i="3" l="1"/>
  <c r="L1652" i="3"/>
  <c r="K1654" i="3" l="1"/>
  <c r="L1653" i="3"/>
  <c r="K1655" i="3" l="1"/>
  <c r="L1654" i="3"/>
  <c r="K1656" i="3" l="1"/>
  <c r="L1655" i="3"/>
  <c r="K1657" i="3" l="1"/>
  <c r="L1656" i="3"/>
  <c r="K1658" i="3" l="1"/>
  <c r="L1657" i="3"/>
  <c r="K1659" i="3" l="1"/>
  <c r="L1658" i="3"/>
  <c r="K1660" i="3" l="1"/>
  <c r="L1659" i="3"/>
  <c r="K1661" i="3" l="1"/>
  <c r="L1660" i="3"/>
  <c r="K1662" i="3" l="1"/>
  <c r="L1661" i="3"/>
  <c r="K1663" i="3" l="1"/>
  <c r="L1662" i="3"/>
  <c r="K1664" i="3" l="1"/>
  <c r="L1663" i="3"/>
  <c r="K1665" i="3" l="1"/>
  <c r="L1664" i="3"/>
  <c r="K1666" i="3" l="1"/>
  <c r="L1665" i="3"/>
  <c r="K1667" i="3" l="1"/>
  <c r="L1666" i="3"/>
  <c r="K1668" i="3" l="1"/>
  <c r="L1667" i="3"/>
  <c r="K1669" i="3" l="1"/>
  <c r="L1668" i="3"/>
  <c r="K1670" i="3" l="1"/>
  <c r="L1669" i="3"/>
  <c r="K1671" i="3" l="1"/>
  <c r="L1670" i="3"/>
  <c r="K1672" i="3" l="1"/>
  <c r="L1671" i="3"/>
  <c r="K1673" i="3" l="1"/>
  <c r="L1672" i="3"/>
  <c r="K1674" i="3" l="1"/>
  <c r="L1673" i="3"/>
  <c r="K1675" i="3" l="1"/>
  <c r="L1674" i="3"/>
  <c r="K1676" i="3" l="1"/>
  <c r="L1675" i="3"/>
  <c r="K1677" i="3" l="1"/>
  <c r="L1676" i="3"/>
  <c r="K1678" i="3" l="1"/>
  <c r="L1677" i="3"/>
  <c r="K1679" i="3" l="1"/>
  <c r="L1678" i="3"/>
  <c r="K1680" i="3" l="1"/>
  <c r="L1679" i="3"/>
  <c r="K1681" i="3" l="1"/>
  <c r="L1680" i="3"/>
  <c r="K1682" i="3" l="1"/>
  <c r="L1681" i="3"/>
  <c r="K1683" i="3" l="1"/>
  <c r="L1682" i="3"/>
  <c r="K1684" i="3" l="1"/>
  <c r="L1683" i="3"/>
  <c r="K1685" i="3" l="1"/>
  <c r="L1684" i="3"/>
  <c r="K1686" i="3" l="1"/>
  <c r="L1685" i="3"/>
  <c r="K1687" i="3" l="1"/>
  <c r="L1686" i="3"/>
  <c r="K1688" i="3" l="1"/>
  <c r="L1687" i="3"/>
  <c r="K1689" i="3" l="1"/>
  <c r="L1688" i="3"/>
  <c r="K1690" i="3" l="1"/>
  <c r="L1689" i="3"/>
  <c r="K1691" i="3" l="1"/>
  <c r="L1690" i="3"/>
  <c r="K1692" i="3" l="1"/>
  <c r="L1691" i="3"/>
  <c r="K1693" i="3" l="1"/>
  <c r="L1692" i="3"/>
  <c r="K1694" i="3" l="1"/>
  <c r="L1693" i="3"/>
  <c r="K1695" i="3" l="1"/>
  <c r="L1694" i="3"/>
  <c r="K1696" i="3" l="1"/>
  <c r="L1695" i="3"/>
  <c r="K1697" i="3" l="1"/>
  <c r="L1696" i="3"/>
  <c r="K1698" i="3" l="1"/>
  <c r="L1697" i="3"/>
  <c r="K1699" i="3" l="1"/>
  <c r="L1698" i="3"/>
  <c r="K1700" i="3" l="1"/>
  <c r="L1699" i="3"/>
  <c r="K1701" i="3" l="1"/>
  <c r="L1700" i="3"/>
  <c r="K1702" i="3" l="1"/>
  <c r="L1701" i="3"/>
  <c r="K1703" i="3" l="1"/>
  <c r="L1702" i="3"/>
  <c r="K1704" i="3" l="1"/>
  <c r="L1703" i="3"/>
  <c r="K1705" i="3" l="1"/>
  <c r="L1704" i="3"/>
  <c r="K1706" i="3" l="1"/>
  <c r="L1705" i="3"/>
  <c r="K1707" i="3" l="1"/>
  <c r="L1706" i="3"/>
  <c r="K1708" i="3" l="1"/>
  <c r="L1707" i="3"/>
  <c r="K1709" i="3" l="1"/>
  <c r="L1708" i="3"/>
  <c r="K1710" i="3" l="1"/>
  <c r="L1709" i="3"/>
  <c r="K1711" i="3" l="1"/>
  <c r="L1710" i="3"/>
  <c r="K1712" i="3" l="1"/>
  <c r="L1711" i="3"/>
  <c r="K1713" i="3" l="1"/>
  <c r="L1712" i="3"/>
  <c r="K1714" i="3" l="1"/>
  <c r="L1713" i="3"/>
  <c r="K1715" i="3" l="1"/>
  <c r="L1714" i="3"/>
  <c r="K1716" i="3" l="1"/>
  <c r="L1715" i="3"/>
  <c r="K1717" i="3" l="1"/>
  <c r="L1716" i="3"/>
  <c r="K1718" i="3" l="1"/>
  <c r="L1717" i="3"/>
  <c r="K1719" i="3" l="1"/>
  <c r="L1718" i="3"/>
  <c r="K1720" i="3" l="1"/>
  <c r="L1719" i="3"/>
  <c r="K1721" i="3" l="1"/>
  <c r="L1720" i="3"/>
  <c r="K1722" i="3" l="1"/>
  <c r="L1721" i="3"/>
  <c r="K1723" i="3" l="1"/>
  <c r="L1722" i="3"/>
  <c r="K1724" i="3" l="1"/>
  <c r="L1723" i="3"/>
  <c r="K1725" i="3" l="1"/>
  <c r="L1724" i="3"/>
  <c r="K1726" i="3" l="1"/>
  <c r="L1725" i="3"/>
  <c r="K1727" i="3" l="1"/>
  <c r="L1726" i="3"/>
  <c r="K1728" i="3" l="1"/>
  <c r="L1727" i="3"/>
  <c r="K1729" i="3" l="1"/>
  <c r="L1728" i="3"/>
  <c r="K1730" i="3" l="1"/>
  <c r="L1729" i="3"/>
  <c r="K1731" i="3" l="1"/>
  <c r="L1730" i="3"/>
  <c r="K1732" i="3" l="1"/>
  <c r="L1731" i="3"/>
  <c r="K1733" i="3" l="1"/>
  <c r="L1732" i="3"/>
  <c r="K1734" i="3" l="1"/>
  <c r="L1733" i="3"/>
  <c r="K1735" i="3" l="1"/>
  <c r="L1734" i="3"/>
  <c r="K1736" i="3" l="1"/>
  <c r="L1735" i="3"/>
  <c r="K1737" i="3" l="1"/>
  <c r="L1736" i="3"/>
  <c r="K1738" i="3" l="1"/>
  <c r="L1737" i="3"/>
  <c r="K1739" i="3" l="1"/>
  <c r="L1738" i="3"/>
  <c r="K1740" i="3" l="1"/>
  <c r="L1739" i="3"/>
  <c r="K1741" i="3" l="1"/>
  <c r="L1740" i="3"/>
  <c r="K1742" i="3" l="1"/>
  <c r="L1741" i="3"/>
  <c r="K1743" i="3" l="1"/>
  <c r="L1742" i="3"/>
  <c r="K1744" i="3" l="1"/>
  <c r="L1743" i="3"/>
  <c r="K1745" i="3" l="1"/>
  <c r="L1744" i="3"/>
  <c r="K1746" i="3" l="1"/>
  <c r="L1745" i="3"/>
  <c r="K1747" i="3" l="1"/>
  <c r="L1746" i="3"/>
  <c r="K1748" i="3" l="1"/>
  <c r="L1747" i="3"/>
  <c r="K1749" i="3" l="1"/>
  <c r="L1748" i="3"/>
  <c r="K1750" i="3" l="1"/>
  <c r="L1749" i="3"/>
  <c r="K1751" i="3" l="1"/>
  <c r="L1750" i="3"/>
  <c r="K1752" i="3" l="1"/>
  <c r="L1751" i="3"/>
  <c r="K1753" i="3" l="1"/>
  <c r="L1752" i="3"/>
  <c r="K1754" i="3" l="1"/>
  <c r="L1753" i="3"/>
  <c r="K1755" i="3" l="1"/>
  <c r="L1754" i="3"/>
  <c r="K1756" i="3" l="1"/>
  <c r="L1755" i="3"/>
  <c r="K1757" i="3" l="1"/>
  <c r="L1756" i="3"/>
  <c r="K1758" i="3" l="1"/>
  <c r="L1757" i="3"/>
  <c r="K1759" i="3" l="1"/>
  <c r="L1758" i="3"/>
  <c r="K1760" i="3" l="1"/>
  <c r="L1760" i="3" s="1"/>
  <c r="L1759" i="3"/>
</calcChain>
</file>

<file path=xl/sharedStrings.xml><?xml version="1.0" encoding="utf-8"?>
<sst xmlns="http://schemas.openxmlformats.org/spreadsheetml/2006/main" count="24" uniqueCount="18">
  <si>
    <t>Data</t>
  </si>
  <si>
    <t>Preco_Fechamento_Dia</t>
  </si>
  <si>
    <t>Price</t>
  </si>
  <si>
    <t>Lambda</t>
  </si>
  <si>
    <t>N Return</t>
  </si>
  <si>
    <t>U</t>
  </si>
  <si>
    <t>U^2</t>
  </si>
  <si>
    <t>Lambda Factor</t>
  </si>
  <si>
    <t>U^2 * Lambda Factor</t>
  </si>
  <si>
    <t>Initial Volatility</t>
  </si>
  <si>
    <t>EWMA</t>
  </si>
  <si>
    <t>EWMA Vol</t>
  </si>
  <si>
    <t>Simple Vol 100D</t>
  </si>
  <si>
    <t>i</t>
  </si>
  <si>
    <t>EWMA Volatilidade Diária</t>
  </si>
  <si>
    <t>EWMA Variancia Diária</t>
  </si>
  <si>
    <t>EWMA Volatilidade</t>
  </si>
  <si>
    <t>Volatilidade Simples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</si>
</sst>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-mmm\-yy"/>
    <numFmt numFmtId="165" formatCode="0.0%"/>
    <numFmt numFmtId="166" formatCode="0.00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005082"/>
        <bgColor indexed="0"/>
      </patternFill>
    </fill>
    <fill>
      <patternFill patternType="solid">
        <fgColor rgb="FF005082"/>
        <bgColor indexed="64"/>
      </patternFill>
    </fill>
    <fill>
      <patternFill patternType="solid">
        <fgColor rgb="FFE26B0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164" fontId="4" fillId="0" borderId="2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43" fontId="0" fillId="0" borderId="0" xfId="1" applyFont="1"/>
    <xf numFmtId="10" fontId="0" fillId="0" borderId="0" xfId="2" applyNumberFormat="1" applyFont="1"/>
    <xf numFmtId="166" fontId="0" fillId="0" borderId="0" xfId="2" applyNumberFormat="1" applyFont="1"/>
    <xf numFmtId="0" fontId="0" fillId="0" borderId="0" xfId="0" applyAlignment="1">
      <alignment horizontal="center"/>
    </xf>
    <xf numFmtId="166" fontId="0" fillId="0" borderId="0" xfId="2" applyNumberFormat="1" applyFont="1" applyAlignment="1">
      <alignment horizontal="center"/>
    </xf>
    <xf numFmtId="167" fontId="0" fillId="0" borderId="0" xfId="1" applyNumberFormat="1" applyFont="1"/>
    <xf numFmtId="10" fontId="4" fillId="3" borderId="2" xfId="2" applyNumberFormat="1" applyFont="1" applyFill="1" applyBorder="1" applyAlignment="1">
      <alignment horizontal="center" wrapText="1"/>
    </xf>
    <xf numFmtId="10" fontId="0" fillId="0" borderId="0" xfId="0" applyNumberFormat="1"/>
    <xf numFmtId="166" fontId="2" fillId="0" borderId="4" xfId="0" applyNumberFormat="1" applyFont="1" applyBorder="1"/>
    <xf numFmtId="166" fontId="2" fillId="0" borderId="3" xfId="0" applyNumberFormat="1" applyFont="1" applyBorder="1"/>
    <xf numFmtId="165" fontId="6" fillId="2" borderId="3" xfId="2" applyNumberFormat="1" applyFont="1" applyFill="1" applyBorder="1" applyAlignment="1">
      <alignment horizontal="center"/>
    </xf>
    <xf numFmtId="165" fontId="7" fillId="2" borderId="3" xfId="2" applyNumberFormat="1" applyFont="1" applyFill="1" applyBorder="1" applyAlignment="1">
      <alignment horizontal="center"/>
    </xf>
    <xf numFmtId="165" fontId="0" fillId="0" borderId="0" xfId="0" applyNumberFormat="1"/>
    <xf numFmtId="9" fontId="0" fillId="0" borderId="0" xfId="0" applyNumberFormat="1" applyAlignment="1">
      <alignment horizontal="right"/>
    </xf>
    <xf numFmtId="164" fontId="4" fillId="0" borderId="2" xfId="4" applyNumberFormat="1" applyFont="1" applyFill="1" applyBorder="1" applyAlignment="1">
      <alignment horizontal="right" wrapText="1"/>
    </xf>
    <xf numFmtId="0" fontId="4" fillId="0" borderId="2" xfId="4" applyFont="1" applyFill="1" applyBorder="1" applyAlignment="1">
      <alignment horizontal="right" wrapText="1"/>
    </xf>
    <xf numFmtId="167" fontId="0" fillId="3" borderId="0" xfId="1" applyNumberFormat="1" applyFont="1" applyFill="1"/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10" fillId="0" borderId="0" xfId="5"/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7" borderId="6" xfId="0" applyFill="1" applyBorder="1"/>
    <xf numFmtId="164" fontId="4" fillId="0" borderId="7" xfId="3" applyNumberFormat="1" applyFont="1" applyFill="1" applyBorder="1" applyAlignment="1">
      <alignment horizontal="right" wrapText="1"/>
    </xf>
    <xf numFmtId="0" fontId="4" fillId="0" borderId="7" xfId="3" applyFont="1" applyFill="1" applyBorder="1" applyAlignment="1">
      <alignment horizontal="right" wrapText="1"/>
    </xf>
    <xf numFmtId="10" fontId="4" fillId="3" borderId="7" xfId="2" applyNumberFormat="1" applyFont="1" applyFill="1" applyBorder="1" applyAlignment="1">
      <alignment horizontal="center" wrapText="1"/>
    </xf>
    <xf numFmtId="0" fontId="11" fillId="8" borderId="8" xfId="3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0" fontId="11" fillId="8" borderId="8" xfId="2" applyNumberFormat="1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7" fillId="2" borderId="11" xfId="2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0" fillId="7" borderId="12" xfId="0" applyFill="1" applyBorder="1"/>
    <xf numFmtId="0" fontId="9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8" fillId="4" borderId="1" xfId="2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166" fontId="2" fillId="0" borderId="10" xfId="0" applyNumberFormat="1" applyFont="1" applyBorder="1" applyAlignment="1">
      <alignment vertical="center"/>
    </xf>
  </cellXfs>
  <cellStyles count="6">
    <cellStyle name="Comma" xfId="1" builtinId="3"/>
    <cellStyle name="Hyperlink" xfId="5" builtinId="8"/>
    <cellStyle name="Normal" xfId="0" builtinId="0"/>
    <cellStyle name="Normal_EWMA_Rolling" xfId="4" xr:uid="{00000000-0005-0000-0000-000002000000}"/>
    <cellStyle name="Normal_Sheet1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005082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34491350917968E-2"/>
          <c:y val="2.0186597275635907E-2"/>
          <c:w val="0.92937030991342262"/>
          <c:h val="0.7748251898086379"/>
        </c:manualLayout>
      </c:layout>
      <c:lineChart>
        <c:grouping val="standard"/>
        <c:varyColors val="0"/>
        <c:ser>
          <c:idx val="0"/>
          <c:order val="0"/>
          <c:tx>
            <c:v>EWMA Vol</c:v>
          </c:tx>
          <c:spPr>
            <a:ln w="1905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EWMA_Rolling!$A$106:$A$1760</c:f>
              <c:numCache>
                <c:formatCode>dd\-mmm\-yy</c:formatCode>
                <c:ptCount val="1655"/>
                <c:pt idx="0">
                  <c:v>40378</c:v>
                </c:pt>
                <c:pt idx="1">
                  <c:v>40379</c:v>
                </c:pt>
                <c:pt idx="2">
                  <c:v>40380</c:v>
                </c:pt>
                <c:pt idx="3">
                  <c:v>40381</c:v>
                </c:pt>
                <c:pt idx="4">
                  <c:v>40382</c:v>
                </c:pt>
                <c:pt idx="5">
                  <c:v>40385</c:v>
                </c:pt>
                <c:pt idx="6">
                  <c:v>40386</c:v>
                </c:pt>
                <c:pt idx="7">
                  <c:v>40387</c:v>
                </c:pt>
                <c:pt idx="8">
                  <c:v>40388</c:v>
                </c:pt>
                <c:pt idx="9">
                  <c:v>40389</c:v>
                </c:pt>
                <c:pt idx="10">
                  <c:v>40392</c:v>
                </c:pt>
                <c:pt idx="11">
                  <c:v>40393</c:v>
                </c:pt>
                <c:pt idx="12">
                  <c:v>40394</c:v>
                </c:pt>
                <c:pt idx="13">
                  <c:v>40395</c:v>
                </c:pt>
                <c:pt idx="14">
                  <c:v>40396</c:v>
                </c:pt>
                <c:pt idx="15">
                  <c:v>40399</c:v>
                </c:pt>
                <c:pt idx="16">
                  <c:v>40400</c:v>
                </c:pt>
                <c:pt idx="17">
                  <c:v>40401</c:v>
                </c:pt>
                <c:pt idx="18">
                  <c:v>40402</c:v>
                </c:pt>
                <c:pt idx="19">
                  <c:v>40403</c:v>
                </c:pt>
                <c:pt idx="20">
                  <c:v>40406</c:v>
                </c:pt>
                <c:pt idx="21">
                  <c:v>40407</c:v>
                </c:pt>
                <c:pt idx="22">
                  <c:v>40408</c:v>
                </c:pt>
                <c:pt idx="23">
                  <c:v>40409</c:v>
                </c:pt>
                <c:pt idx="24">
                  <c:v>40410</c:v>
                </c:pt>
                <c:pt idx="25">
                  <c:v>40413</c:v>
                </c:pt>
                <c:pt idx="26">
                  <c:v>40414</c:v>
                </c:pt>
                <c:pt idx="27">
                  <c:v>40415</c:v>
                </c:pt>
                <c:pt idx="28">
                  <c:v>40416</c:v>
                </c:pt>
                <c:pt idx="29">
                  <c:v>40417</c:v>
                </c:pt>
                <c:pt idx="30">
                  <c:v>40420</c:v>
                </c:pt>
                <c:pt idx="31">
                  <c:v>40421</c:v>
                </c:pt>
                <c:pt idx="32">
                  <c:v>40422</c:v>
                </c:pt>
                <c:pt idx="33">
                  <c:v>40423</c:v>
                </c:pt>
                <c:pt idx="34">
                  <c:v>40424</c:v>
                </c:pt>
                <c:pt idx="35">
                  <c:v>40427</c:v>
                </c:pt>
                <c:pt idx="36">
                  <c:v>40429</c:v>
                </c:pt>
                <c:pt idx="37">
                  <c:v>40430</c:v>
                </c:pt>
                <c:pt idx="38">
                  <c:v>40431</c:v>
                </c:pt>
                <c:pt idx="39">
                  <c:v>40434</c:v>
                </c:pt>
                <c:pt idx="40">
                  <c:v>40435</c:v>
                </c:pt>
                <c:pt idx="41">
                  <c:v>40436</c:v>
                </c:pt>
                <c:pt idx="42">
                  <c:v>40437</c:v>
                </c:pt>
                <c:pt idx="43">
                  <c:v>40438</c:v>
                </c:pt>
                <c:pt idx="44">
                  <c:v>40441</c:v>
                </c:pt>
                <c:pt idx="45">
                  <c:v>40442</c:v>
                </c:pt>
                <c:pt idx="46">
                  <c:v>40443</c:v>
                </c:pt>
                <c:pt idx="47">
                  <c:v>40444</c:v>
                </c:pt>
                <c:pt idx="48">
                  <c:v>40445</c:v>
                </c:pt>
                <c:pt idx="49">
                  <c:v>40448</c:v>
                </c:pt>
                <c:pt idx="50">
                  <c:v>40449</c:v>
                </c:pt>
                <c:pt idx="51">
                  <c:v>40450</c:v>
                </c:pt>
                <c:pt idx="52">
                  <c:v>40451</c:v>
                </c:pt>
                <c:pt idx="53">
                  <c:v>40452</c:v>
                </c:pt>
                <c:pt idx="54">
                  <c:v>40455</c:v>
                </c:pt>
                <c:pt idx="55">
                  <c:v>40456</c:v>
                </c:pt>
                <c:pt idx="56">
                  <c:v>40457</c:v>
                </c:pt>
                <c:pt idx="57">
                  <c:v>40458</c:v>
                </c:pt>
                <c:pt idx="58">
                  <c:v>40459</c:v>
                </c:pt>
                <c:pt idx="59">
                  <c:v>40462</c:v>
                </c:pt>
                <c:pt idx="60">
                  <c:v>40464</c:v>
                </c:pt>
                <c:pt idx="61">
                  <c:v>40465</c:v>
                </c:pt>
                <c:pt idx="62">
                  <c:v>40466</c:v>
                </c:pt>
                <c:pt idx="63">
                  <c:v>40469</c:v>
                </c:pt>
                <c:pt idx="64">
                  <c:v>40470</c:v>
                </c:pt>
                <c:pt idx="65">
                  <c:v>40471</c:v>
                </c:pt>
                <c:pt idx="66">
                  <c:v>40472</c:v>
                </c:pt>
                <c:pt idx="67">
                  <c:v>40473</c:v>
                </c:pt>
                <c:pt idx="68">
                  <c:v>40476</c:v>
                </c:pt>
                <c:pt idx="69">
                  <c:v>40477</c:v>
                </c:pt>
                <c:pt idx="70">
                  <c:v>40478</c:v>
                </c:pt>
                <c:pt idx="71">
                  <c:v>40479</c:v>
                </c:pt>
                <c:pt idx="72">
                  <c:v>40480</c:v>
                </c:pt>
                <c:pt idx="73">
                  <c:v>40483</c:v>
                </c:pt>
                <c:pt idx="74">
                  <c:v>40485</c:v>
                </c:pt>
                <c:pt idx="75">
                  <c:v>40486</c:v>
                </c:pt>
                <c:pt idx="76">
                  <c:v>40487</c:v>
                </c:pt>
                <c:pt idx="77">
                  <c:v>40490</c:v>
                </c:pt>
                <c:pt idx="78">
                  <c:v>40491</c:v>
                </c:pt>
                <c:pt idx="79">
                  <c:v>40492</c:v>
                </c:pt>
                <c:pt idx="80">
                  <c:v>40493</c:v>
                </c:pt>
                <c:pt idx="81">
                  <c:v>40494</c:v>
                </c:pt>
                <c:pt idx="82">
                  <c:v>40498</c:v>
                </c:pt>
                <c:pt idx="83">
                  <c:v>40499</c:v>
                </c:pt>
                <c:pt idx="84">
                  <c:v>40500</c:v>
                </c:pt>
                <c:pt idx="85">
                  <c:v>40501</c:v>
                </c:pt>
                <c:pt idx="86">
                  <c:v>40504</c:v>
                </c:pt>
                <c:pt idx="87">
                  <c:v>40505</c:v>
                </c:pt>
                <c:pt idx="88">
                  <c:v>40506</c:v>
                </c:pt>
                <c:pt idx="89">
                  <c:v>40507</c:v>
                </c:pt>
                <c:pt idx="90">
                  <c:v>40508</c:v>
                </c:pt>
                <c:pt idx="91">
                  <c:v>40511</c:v>
                </c:pt>
                <c:pt idx="92">
                  <c:v>40512</c:v>
                </c:pt>
                <c:pt idx="93">
                  <c:v>40513</c:v>
                </c:pt>
                <c:pt idx="94">
                  <c:v>40514</c:v>
                </c:pt>
                <c:pt idx="95">
                  <c:v>40515</c:v>
                </c:pt>
                <c:pt idx="96">
                  <c:v>40518</c:v>
                </c:pt>
                <c:pt idx="97">
                  <c:v>40519</c:v>
                </c:pt>
                <c:pt idx="98">
                  <c:v>40520</c:v>
                </c:pt>
                <c:pt idx="99">
                  <c:v>40521</c:v>
                </c:pt>
                <c:pt idx="100">
                  <c:v>40522</c:v>
                </c:pt>
                <c:pt idx="101">
                  <c:v>40525</c:v>
                </c:pt>
                <c:pt idx="102">
                  <c:v>40526</c:v>
                </c:pt>
                <c:pt idx="103">
                  <c:v>40527</c:v>
                </c:pt>
                <c:pt idx="104">
                  <c:v>40528</c:v>
                </c:pt>
                <c:pt idx="105">
                  <c:v>40529</c:v>
                </c:pt>
                <c:pt idx="106">
                  <c:v>40532</c:v>
                </c:pt>
                <c:pt idx="107">
                  <c:v>40533</c:v>
                </c:pt>
                <c:pt idx="108">
                  <c:v>40534</c:v>
                </c:pt>
                <c:pt idx="109">
                  <c:v>40535</c:v>
                </c:pt>
                <c:pt idx="110">
                  <c:v>40536</c:v>
                </c:pt>
                <c:pt idx="111">
                  <c:v>40539</c:v>
                </c:pt>
                <c:pt idx="112">
                  <c:v>40540</c:v>
                </c:pt>
                <c:pt idx="113">
                  <c:v>40541</c:v>
                </c:pt>
                <c:pt idx="114">
                  <c:v>40542</c:v>
                </c:pt>
                <c:pt idx="115">
                  <c:v>40543</c:v>
                </c:pt>
                <c:pt idx="116">
                  <c:v>40546</c:v>
                </c:pt>
                <c:pt idx="117">
                  <c:v>40547</c:v>
                </c:pt>
                <c:pt idx="118">
                  <c:v>40548</c:v>
                </c:pt>
                <c:pt idx="119">
                  <c:v>40549</c:v>
                </c:pt>
                <c:pt idx="120">
                  <c:v>40550</c:v>
                </c:pt>
                <c:pt idx="121">
                  <c:v>40553</c:v>
                </c:pt>
                <c:pt idx="122">
                  <c:v>40554</c:v>
                </c:pt>
                <c:pt idx="123">
                  <c:v>40555</c:v>
                </c:pt>
                <c:pt idx="124">
                  <c:v>40556</c:v>
                </c:pt>
                <c:pt idx="125">
                  <c:v>40557</c:v>
                </c:pt>
                <c:pt idx="126">
                  <c:v>40560</c:v>
                </c:pt>
                <c:pt idx="127">
                  <c:v>40561</c:v>
                </c:pt>
                <c:pt idx="128">
                  <c:v>40562</c:v>
                </c:pt>
                <c:pt idx="129">
                  <c:v>40563</c:v>
                </c:pt>
                <c:pt idx="130">
                  <c:v>40564</c:v>
                </c:pt>
                <c:pt idx="131">
                  <c:v>40567</c:v>
                </c:pt>
                <c:pt idx="132">
                  <c:v>40568</c:v>
                </c:pt>
                <c:pt idx="133">
                  <c:v>40569</c:v>
                </c:pt>
                <c:pt idx="134">
                  <c:v>40570</c:v>
                </c:pt>
                <c:pt idx="135">
                  <c:v>40571</c:v>
                </c:pt>
                <c:pt idx="136">
                  <c:v>40574</c:v>
                </c:pt>
                <c:pt idx="137">
                  <c:v>40575</c:v>
                </c:pt>
                <c:pt idx="138">
                  <c:v>40576</c:v>
                </c:pt>
                <c:pt idx="139">
                  <c:v>40577</c:v>
                </c:pt>
                <c:pt idx="140">
                  <c:v>40578</c:v>
                </c:pt>
                <c:pt idx="141">
                  <c:v>40581</c:v>
                </c:pt>
                <c:pt idx="142">
                  <c:v>40582</c:v>
                </c:pt>
                <c:pt idx="143">
                  <c:v>40583</c:v>
                </c:pt>
                <c:pt idx="144">
                  <c:v>40584</c:v>
                </c:pt>
                <c:pt idx="145">
                  <c:v>40585</c:v>
                </c:pt>
                <c:pt idx="146">
                  <c:v>40588</c:v>
                </c:pt>
                <c:pt idx="147">
                  <c:v>40589</c:v>
                </c:pt>
                <c:pt idx="148">
                  <c:v>40590</c:v>
                </c:pt>
                <c:pt idx="149">
                  <c:v>40591</c:v>
                </c:pt>
                <c:pt idx="150">
                  <c:v>40592</c:v>
                </c:pt>
                <c:pt idx="151">
                  <c:v>40595</c:v>
                </c:pt>
                <c:pt idx="152">
                  <c:v>40596</c:v>
                </c:pt>
                <c:pt idx="153">
                  <c:v>40597</c:v>
                </c:pt>
                <c:pt idx="154">
                  <c:v>40598</c:v>
                </c:pt>
                <c:pt idx="155">
                  <c:v>40599</c:v>
                </c:pt>
                <c:pt idx="156">
                  <c:v>40602</c:v>
                </c:pt>
                <c:pt idx="157">
                  <c:v>40603</c:v>
                </c:pt>
                <c:pt idx="158">
                  <c:v>40604</c:v>
                </c:pt>
                <c:pt idx="159">
                  <c:v>40605</c:v>
                </c:pt>
                <c:pt idx="160">
                  <c:v>40606</c:v>
                </c:pt>
                <c:pt idx="161">
                  <c:v>40609</c:v>
                </c:pt>
                <c:pt idx="162">
                  <c:v>40610</c:v>
                </c:pt>
                <c:pt idx="163">
                  <c:v>40611</c:v>
                </c:pt>
                <c:pt idx="164">
                  <c:v>40612</c:v>
                </c:pt>
                <c:pt idx="165">
                  <c:v>40613</c:v>
                </c:pt>
                <c:pt idx="166">
                  <c:v>40616</c:v>
                </c:pt>
                <c:pt idx="167">
                  <c:v>40617</c:v>
                </c:pt>
                <c:pt idx="168">
                  <c:v>40618</c:v>
                </c:pt>
                <c:pt idx="169">
                  <c:v>40619</c:v>
                </c:pt>
                <c:pt idx="170">
                  <c:v>40620</c:v>
                </c:pt>
                <c:pt idx="171">
                  <c:v>40623</c:v>
                </c:pt>
                <c:pt idx="172">
                  <c:v>40624</c:v>
                </c:pt>
                <c:pt idx="173">
                  <c:v>40625</c:v>
                </c:pt>
                <c:pt idx="174">
                  <c:v>40626</c:v>
                </c:pt>
                <c:pt idx="175">
                  <c:v>40627</c:v>
                </c:pt>
                <c:pt idx="176">
                  <c:v>40630</c:v>
                </c:pt>
                <c:pt idx="177">
                  <c:v>40631</c:v>
                </c:pt>
                <c:pt idx="178">
                  <c:v>40632</c:v>
                </c:pt>
                <c:pt idx="179">
                  <c:v>40633</c:v>
                </c:pt>
                <c:pt idx="180">
                  <c:v>40634</c:v>
                </c:pt>
                <c:pt idx="181">
                  <c:v>40637</c:v>
                </c:pt>
                <c:pt idx="182">
                  <c:v>40638</c:v>
                </c:pt>
                <c:pt idx="183">
                  <c:v>40639</c:v>
                </c:pt>
                <c:pt idx="184">
                  <c:v>40640</c:v>
                </c:pt>
                <c:pt idx="185">
                  <c:v>40641</c:v>
                </c:pt>
                <c:pt idx="186">
                  <c:v>40644</c:v>
                </c:pt>
                <c:pt idx="187">
                  <c:v>40645</c:v>
                </c:pt>
                <c:pt idx="188">
                  <c:v>40646</c:v>
                </c:pt>
                <c:pt idx="189">
                  <c:v>40647</c:v>
                </c:pt>
                <c:pt idx="190">
                  <c:v>40648</c:v>
                </c:pt>
                <c:pt idx="191">
                  <c:v>40651</c:v>
                </c:pt>
                <c:pt idx="192">
                  <c:v>40652</c:v>
                </c:pt>
                <c:pt idx="193">
                  <c:v>40653</c:v>
                </c:pt>
                <c:pt idx="194">
                  <c:v>40658</c:v>
                </c:pt>
                <c:pt idx="195">
                  <c:v>40659</c:v>
                </c:pt>
                <c:pt idx="196">
                  <c:v>40660</c:v>
                </c:pt>
                <c:pt idx="197">
                  <c:v>40661</c:v>
                </c:pt>
                <c:pt idx="198">
                  <c:v>40662</c:v>
                </c:pt>
                <c:pt idx="199">
                  <c:v>40665</c:v>
                </c:pt>
                <c:pt idx="200">
                  <c:v>40666</c:v>
                </c:pt>
                <c:pt idx="201">
                  <c:v>40667</c:v>
                </c:pt>
                <c:pt idx="202">
                  <c:v>40668</c:v>
                </c:pt>
                <c:pt idx="203">
                  <c:v>40669</c:v>
                </c:pt>
                <c:pt idx="204">
                  <c:v>40672</c:v>
                </c:pt>
                <c:pt idx="205">
                  <c:v>40673</c:v>
                </c:pt>
                <c:pt idx="206">
                  <c:v>40674</c:v>
                </c:pt>
                <c:pt idx="207">
                  <c:v>40675</c:v>
                </c:pt>
                <c:pt idx="208">
                  <c:v>40676</c:v>
                </c:pt>
                <c:pt idx="209">
                  <c:v>40679</c:v>
                </c:pt>
                <c:pt idx="210">
                  <c:v>40680</c:v>
                </c:pt>
                <c:pt idx="211">
                  <c:v>40681</c:v>
                </c:pt>
                <c:pt idx="212">
                  <c:v>40682</c:v>
                </c:pt>
                <c:pt idx="213">
                  <c:v>40683</c:v>
                </c:pt>
                <c:pt idx="214">
                  <c:v>40686</c:v>
                </c:pt>
                <c:pt idx="215">
                  <c:v>40687</c:v>
                </c:pt>
                <c:pt idx="216">
                  <c:v>40688</c:v>
                </c:pt>
                <c:pt idx="217">
                  <c:v>40689</c:v>
                </c:pt>
                <c:pt idx="218">
                  <c:v>40690</c:v>
                </c:pt>
                <c:pt idx="219">
                  <c:v>40693</c:v>
                </c:pt>
                <c:pt idx="220">
                  <c:v>40694</c:v>
                </c:pt>
                <c:pt idx="221">
                  <c:v>40695</c:v>
                </c:pt>
                <c:pt idx="222">
                  <c:v>40696</c:v>
                </c:pt>
                <c:pt idx="223">
                  <c:v>40697</c:v>
                </c:pt>
                <c:pt idx="224">
                  <c:v>40700</c:v>
                </c:pt>
                <c:pt idx="225">
                  <c:v>40701</c:v>
                </c:pt>
                <c:pt idx="226">
                  <c:v>40702</c:v>
                </c:pt>
                <c:pt idx="227">
                  <c:v>40703</c:v>
                </c:pt>
                <c:pt idx="228">
                  <c:v>40704</c:v>
                </c:pt>
                <c:pt idx="229">
                  <c:v>40707</c:v>
                </c:pt>
                <c:pt idx="230">
                  <c:v>40708</c:v>
                </c:pt>
                <c:pt idx="231">
                  <c:v>40709</c:v>
                </c:pt>
                <c:pt idx="232">
                  <c:v>40710</c:v>
                </c:pt>
                <c:pt idx="233">
                  <c:v>40711</c:v>
                </c:pt>
                <c:pt idx="234">
                  <c:v>40714</c:v>
                </c:pt>
                <c:pt idx="235">
                  <c:v>40715</c:v>
                </c:pt>
                <c:pt idx="236">
                  <c:v>40716</c:v>
                </c:pt>
                <c:pt idx="237">
                  <c:v>40717</c:v>
                </c:pt>
                <c:pt idx="238">
                  <c:v>40718</c:v>
                </c:pt>
                <c:pt idx="239">
                  <c:v>40721</c:v>
                </c:pt>
                <c:pt idx="240">
                  <c:v>40722</c:v>
                </c:pt>
                <c:pt idx="241">
                  <c:v>40723</c:v>
                </c:pt>
                <c:pt idx="242">
                  <c:v>40724</c:v>
                </c:pt>
                <c:pt idx="243">
                  <c:v>40725</c:v>
                </c:pt>
                <c:pt idx="244">
                  <c:v>40728</c:v>
                </c:pt>
                <c:pt idx="245">
                  <c:v>40729</c:v>
                </c:pt>
                <c:pt idx="246">
                  <c:v>40730</c:v>
                </c:pt>
                <c:pt idx="247">
                  <c:v>40731</c:v>
                </c:pt>
                <c:pt idx="248">
                  <c:v>40732</c:v>
                </c:pt>
                <c:pt idx="249">
                  <c:v>40735</c:v>
                </c:pt>
                <c:pt idx="250">
                  <c:v>40736</c:v>
                </c:pt>
                <c:pt idx="251">
                  <c:v>40737</c:v>
                </c:pt>
                <c:pt idx="252">
                  <c:v>40738</c:v>
                </c:pt>
                <c:pt idx="253">
                  <c:v>40739</c:v>
                </c:pt>
                <c:pt idx="254">
                  <c:v>40742</c:v>
                </c:pt>
                <c:pt idx="255">
                  <c:v>40743</c:v>
                </c:pt>
                <c:pt idx="256">
                  <c:v>40744</c:v>
                </c:pt>
                <c:pt idx="257">
                  <c:v>40745</c:v>
                </c:pt>
                <c:pt idx="258">
                  <c:v>40746</c:v>
                </c:pt>
                <c:pt idx="259">
                  <c:v>40749</c:v>
                </c:pt>
                <c:pt idx="260">
                  <c:v>40750</c:v>
                </c:pt>
                <c:pt idx="261">
                  <c:v>40751</c:v>
                </c:pt>
                <c:pt idx="262">
                  <c:v>40752</c:v>
                </c:pt>
                <c:pt idx="263">
                  <c:v>40753</c:v>
                </c:pt>
                <c:pt idx="264">
                  <c:v>40756</c:v>
                </c:pt>
                <c:pt idx="265">
                  <c:v>40757</c:v>
                </c:pt>
                <c:pt idx="266">
                  <c:v>40758</c:v>
                </c:pt>
                <c:pt idx="267">
                  <c:v>40759</c:v>
                </c:pt>
                <c:pt idx="268">
                  <c:v>40760</c:v>
                </c:pt>
                <c:pt idx="269">
                  <c:v>40763</c:v>
                </c:pt>
                <c:pt idx="270">
                  <c:v>40764</c:v>
                </c:pt>
                <c:pt idx="271">
                  <c:v>40765</c:v>
                </c:pt>
                <c:pt idx="272">
                  <c:v>40766</c:v>
                </c:pt>
                <c:pt idx="273">
                  <c:v>40767</c:v>
                </c:pt>
                <c:pt idx="274">
                  <c:v>40770</c:v>
                </c:pt>
                <c:pt idx="275">
                  <c:v>40771</c:v>
                </c:pt>
                <c:pt idx="276">
                  <c:v>40772</c:v>
                </c:pt>
                <c:pt idx="277">
                  <c:v>40773</c:v>
                </c:pt>
                <c:pt idx="278">
                  <c:v>40774</c:v>
                </c:pt>
                <c:pt idx="279">
                  <c:v>40777</c:v>
                </c:pt>
                <c:pt idx="280">
                  <c:v>40778</c:v>
                </c:pt>
                <c:pt idx="281">
                  <c:v>40779</c:v>
                </c:pt>
                <c:pt idx="282">
                  <c:v>40780</c:v>
                </c:pt>
                <c:pt idx="283">
                  <c:v>40781</c:v>
                </c:pt>
                <c:pt idx="284">
                  <c:v>40784</c:v>
                </c:pt>
                <c:pt idx="285">
                  <c:v>40785</c:v>
                </c:pt>
                <c:pt idx="286">
                  <c:v>40786</c:v>
                </c:pt>
                <c:pt idx="287">
                  <c:v>40787</c:v>
                </c:pt>
                <c:pt idx="288">
                  <c:v>40788</c:v>
                </c:pt>
                <c:pt idx="289">
                  <c:v>40791</c:v>
                </c:pt>
                <c:pt idx="290">
                  <c:v>40792</c:v>
                </c:pt>
                <c:pt idx="291">
                  <c:v>40793</c:v>
                </c:pt>
                <c:pt idx="292">
                  <c:v>40794</c:v>
                </c:pt>
                <c:pt idx="293">
                  <c:v>40795</c:v>
                </c:pt>
                <c:pt idx="294">
                  <c:v>40798</c:v>
                </c:pt>
                <c:pt idx="295">
                  <c:v>40799</c:v>
                </c:pt>
                <c:pt idx="296">
                  <c:v>40800</c:v>
                </c:pt>
                <c:pt idx="297">
                  <c:v>40801</c:v>
                </c:pt>
                <c:pt idx="298">
                  <c:v>40802</c:v>
                </c:pt>
                <c:pt idx="299">
                  <c:v>40805</c:v>
                </c:pt>
                <c:pt idx="300">
                  <c:v>40806</c:v>
                </c:pt>
                <c:pt idx="301">
                  <c:v>40807</c:v>
                </c:pt>
                <c:pt idx="302">
                  <c:v>40808</c:v>
                </c:pt>
                <c:pt idx="303">
                  <c:v>40809</c:v>
                </c:pt>
                <c:pt idx="304">
                  <c:v>40812</c:v>
                </c:pt>
                <c:pt idx="305">
                  <c:v>40813</c:v>
                </c:pt>
                <c:pt idx="306">
                  <c:v>40814</c:v>
                </c:pt>
                <c:pt idx="307">
                  <c:v>40815</c:v>
                </c:pt>
                <c:pt idx="308">
                  <c:v>40816</c:v>
                </c:pt>
                <c:pt idx="309">
                  <c:v>40819</c:v>
                </c:pt>
                <c:pt idx="310">
                  <c:v>40820</c:v>
                </c:pt>
                <c:pt idx="311">
                  <c:v>40821</c:v>
                </c:pt>
                <c:pt idx="312">
                  <c:v>40822</c:v>
                </c:pt>
                <c:pt idx="313">
                  <c:v>40823</c:v>
                </c:pt>
                <c:pt idx="314">
                  <c:v>40826</c:v>
                </c:pt>
                <c:pt idx="315">
                  <c:v>40827</c:v>
                </c:pt>
                <c:pt idx="316">
                  <c:v>40828</c:v>
                </c:pt>
                <c:pt idx="317">
                  <c:v>40829</c:v>
                </c:pt>
                <c:pt idx="318">
                  <c:v>40830</c:v>
                </c:pt>
                <c:pt idx="319">
                  <c:v>40833</c:v>
                </c:pt>
                <c:pt idx="320">
                  <c:v>40834</c:v>
                </c:pt>
                <c:pt idx="321">
                  <c:v>40835</c:v>
                </c:pt>
                <c:pt idx="322">
                  <c:v>40836</c:v>
                </c:pt>
                <c:pt idx="323">
                  <c:v>40837</c:v>
                </c:pt>
                <c:pt idx="324">
                  <c:v>40840</c:v>
                </c:pt>
                <c:pt idx="325">
                  <c:v>40841</c:v>
                </c:pt>
                <c:pt idx="326">
                  <c:v>40842</c:v>
                </c:pt>
                <c:pt idx="327">
                  <c:v>40843</c:v>
                </c:pt>
                <c:pt idx="328">
                  <c:v>40844</c:v>
                </c:pt>
                <c:pt idx="329">
                  <c:v>40847</c:v>
                </c:pt>
                <c:pt idx="330">
                  <c:v>40848</c:v>
                </c:pt>
                <c:pt idx="331">
                  <c:v>40849</c:v>
                </c:pt>
                <c:pt idx="332">
                  <c:v>40850</c:v>
                </c:pt>
                <c:pt idx="333">
                  <c:v>40851</c:v>
                </c:pt>
                <c:pt idx="334">
                  <c:v>40854</c:v>
                </c:pt>
                <c:pt idx="335">
                  <c:v>40855</c:v>
                </c:pt>
                <c:pt idx="336">
                  <c:v>40856</c:v>
                </c:pt>
                <c:pt idx="337">
                  <c:v>40857</c:v>
                </c:pt>
                <c:pt idx="338">
                  <c:v>40858</c:v>
                </c:pt>
                <c:pt idx="339">
                  <c:v>40861</c:v>
                </c:pt>
                <c:pt idx="340">
                  <c:v>40862</c:v>
                </c:pt>
                <c:pt idx="341">
                  <c:v>40863</c:v>
                </c:pt>
                <c:pt idx="342">
                  <c:v>40864</c:v>
                </c:pt>
                <c:pt idx="343">
                  <c:v>40865</c:v>
                </c:pt>
                <c:pt idx="344">
                  <c:v>40868</c:v>
                </c:pt>
                <c:pt idx="345">
                  <c:v>40869</c:v>
                </c:pt>
                <c:pt idx="346">
                  <c:v>40870</c:v>
                </c:pt>
                <c:pt idx="347">
                  <c:v>40871</c:v>
                </c:pt>
                <c:pt idx="348">
                  <c:v>40872</c:v>
                </c:pt>
                <c:pt idx="349">
                  <c:v>40875</c:v>
                </c:pt>
                <c:pt idx="350">
                  <c:v>40876</c:v>
                </c:pt>
                <c:pt idx="351">
                  <c:v>40877</c:v>
                </c:pt>
                <c:pt idx="352">
                  <c:v>40878</c:v>
                </c:pt>
                <c:pt idx="353">
                  <c:v>40879</c:v>
                </c:pt>
                <c:pt idx="354">
                  <c:v>40882</c:v>
                </c:pt>
                <c:pt idx="355">
                  <c:v>40883</c:v>
                </c:pt>
                <c:pt idx="356">
                  <c:v>40884</c:v>
                </c:pt>
                <c:pt idx="357">
                  <c:v>40885</c:v>
                </c:pt>
                <c:pt idx="358">
                  <c:v>40886</c:v>
                </c:pt>
                <c:pt idx="359">
                  <c:v>40889</c:v>
                </c:pt>
                <c:pt idx="360">
                  <c:v>40890</c:v>
                </c:pt>
                <c:pt idx="361">
                  <c:v>40891</c:v>
                </c:pt>
                <c:pt idx="362">
                  <c:v>40892</c:v>
                </c:pt>
                <c:pt idx="363">
                  <c:v>40893</c:v>
                </c:pt>
                <c:pt idx="364">
                  <c:v>40896</c:v>
                </c:pt>
                <c:pt idx="365">
                  <c:v>40897</c:v>
                </c:pt>
                <c:pt idx="366">
                  <c:v>40898</c:v>
                </c:pt>
                <c:pt idx="367">
                  <c:v>40899</c:v>
                </c:pt>
                <c:pt idx="368">
                  <c:v>40900</c:v>
                </c:pt>
                <c:pt idx="369">
                  <c:v>40903</c:v>
                </c:pt>
                <c:pt idx="370">
                  <c:v>40904</c:v>
                </c:pt>
                <c:pt idx="371">
                  <c:v>40905</c:v>
                </c:pt>
                <c:pt idx="372">
                  <c:v>40906</c:v>
                </c:pt>
                <c:pt idx="373">
                  <c:v>40907</c:v>
                </c:pt>
                <c:pt idx="374">
                  <c:v>40910</c:v>
                </c:pt>
                <c:pt idx="375">
                  <c:v>40911</c:v>
                </c:pt>
                <c:pt idx="376">
                  <c:v>40912</c:v>
                </c:pt>
                <c:pt idx="377">
                  <c:v>40913</c:v>
                </c:pt>
                <c:pt idx="378">
                  <c:v>40914</c:v>
                </c:pt>
                <c:pt idx="379">
                  <c:v>40917</c:v>
                </c:pt>
                <c:pt idx="380">
                  <c:v>40918</c:v>
                </c:pt>
                <c:pt idx="381">
                  <c:v>40919</c:v>
                </c:pt>
                <c:pt idx="382">
                  <c:v>40920</c:v>
                </c:pt>
                <c:pt idx="383">
                  <c:v>40921</c:v>
                </c:pt>
                <c:pt idx="384">
                  <c:v>40924</c:v>
                </c:pt>
                <c:pt idx="385">
                  <c:v>40925</c:v>
                </c:pt>
                <c:pt idx="386">
                  <c:v>40926</c:v>
                </c:pt>
                <c:pt idx="387">
                  <c:v>40927</c:v>
                </c:pt>
                <c:pt idx="388">
                  <c:v>40928</c:v>
                </c:pt>
                <c:pt idx="389">
                  <c:v>40931</c:v>
                </c:pt>
                <c:pt idx="390">
                  <c:v>40932</c:v>
                </c:pt>
                <c:pt idx="391">
                  <c:v>40933</c:v>
                </c:pt>
                <c:pt idx="392">
                  <c:v>40934</c:v>
                </c:pt>
                <c:pt idx="393">
                  <c:v>40935</c:v>
                </c:pt>
                <c:pt idx="394">
                  <c:v>40938</c:v>
                </c:pt>
                <c:pt idx="395">
                  <c:v>40939</c:v>
                </c:pt>
                <c:pt idx="396">
                  <c:v>40940</c:v>
                </c:pt>
                <c:pt idx="397">
                  <c:v>40941</c:v>
                </c:pt>
                <c:pt idx="398">
                  <c:v>40942</c:v>
                </c:pt>
                <c:pt idx="399">
                  <c:v>40945</c:v>
                </c:pt>
                <c:pt idx="400">
                  <c:v>40946</c:v>
                </c:pt>
                <c:pt idx="401">
                  <c:v>40947</c:v>
                </c:pt>
                <c:pt idx="402">
                  <c:v>40948</c:v>
                </c:pt>
                <c:pt idx="403">
                  <c:v>40949</c:v>
                </c:pt>
                <c:pt idx="404">
                  <c:v>40952</c:v>
                </c:pt>
                <c:pt idx="405">
                  <c:v>40953</c:v>
                </c:pt>
                <c:pt idx="406">
                  <c:v>40954</c:v>
                </c:pt>
                <c:pt idx="407">
                  <c:v>40955</c:v>
                </c:pt>
                <c:pt idx="408">
                  <c:v>40956</c:v>
                </c:pt>
                <c:pt idx="409">
                  <c:v>40960</c:v>
                </c:pt>
                <c:pt idx="410">
                  <c:v>40961</c:v>
                </c:pt>
                <c:pt idx="411">
                  <c:v>40962</c:v>
                </c:pt>
                <c:pt idx="412">
                  <c:v>40963</c:v>
                </c:pt>
                <c:pt idx="413">
                  <c:v>40966</c:v>
                </c:pt>
                <c:pt idx="414">
                  <c:v>40967</c:v>
                </c:pt>
                <c:pt idx="415">
                  <c:v>40968</c:v>
                </c:pt>
                <c:pt idx="416">
                  <c:v>40969</c:v>
                </c:pt>
                <c:pt idx="417">
                  <c:v>40970</c:v>
                </c:pt>
                <c:pt idx="418">
                  <c:v>40973</c:v>
                </c:pt>
                <c:pt idx="419">
                  <c:v>40974</c:v>
                </c:pt>
                <c:pt idx="420">
                  <c:v>40975</c:v>
                </c:pt>
                <c:pt idx="421">
                  <c:v>40976</c:v>
                </c:pt>
                <c:pt idx="422">
                  <c:v>40977</c:v>
                </c:pt>
                <c:pt idx="423">
                  <c:v>40980</c:v>
                </c:pt>
                <c:pt idx="424">
                  <c:v>40981</c:v>
                </c:pt>
                <c:pt idx="425">
                  <c:v>40982</c:v>
                </c:pt>
                <c:pt idx="426">
                  <c:v>40983</c:v>
                </c:pt>
                <c:pt idx="427">
                  <c:v>40984</c:v>
                </c:pt>
                <c:pt idx="428">
                  <c:v>40987</c:v>
                </c:pt>
                <c:pt idx="429">
                  <c:v>40988</c:v>
                </c:pt>
                <c:pt idx="430">
                  <c:v>40989</c:v>
                </c:pt>
                <c:pt idx="431">
                  <c:v>40990</c:v>
                </c:pt>
                <c:pt idx="432">
                  <c:v>40991</c:v>
                </c:pt>
                <c:pt idx="433">
                  <c:v>40994</c:v>
                </c:pt>
                <c:pt idx="434">
                  <c:v>40995</c:v>
                </c:pt>
                <c:pt idx="435">
                  <c:v>40996</c:v>
                </c:pt>
                <c:pt idx="436">
                  <c:v>40997</c:v>
                </c:pt>
                <c:pt idx="437">
                  <c:v>40998</c:v>
                </c:pt>
                <c:pt idx="438">
                  <c:v>41001</c:v>
                </c:pt>
                <c:pt idx="439">
                  <c:v>41002</c:v>
                </c:pt>
                <c:pt idx="440">
                  <c:v>41003</c:v>
                </c:pt>
                <c:pt idx="441">
                  <c:v>41004</c:v>
                </c:pt>
                <c:pt idx="442">
                  <c:v>41008</c:v>
                </c:pt>
                <c:pt idx="443">
                  <c:v>41009</c:v>
                </c:pt>
                <c:pt idx="444">
                  <c:v>41010</c:v>
                </c:pt>
                <c:pt idx="445">
                  <c:v>41011</c:v>
                </c:pt>
                <c:pt idx="446">
                  <c:v>41012</c:v>
                </c:pt>
                <c:pt idx="447">
                  <c:v>41015</c:v>
                </c:pt>
                <c:pt idx="448">
                  <c:v>41016</c:v>
                </c:pt>
                <c:pt idx="449">
                  <c:v>41017</c:v>
                </c:pt>
                <c:pt idx="450">
                  <c:v>41018</c:v>
                </c:pt>
                <c:pt idx="451">
                  <c:v>41019</c:v>
                </c:pt>
                <c:pt idx="452">
                  <c:v>41022</c:v>
                </c:pt>
                <c:pt idx="453">
                  <c:v>41023</c:v>
                </c:pt>
                <c:pt idx="454">
                  <c:v>41024</c:v>
                </c:pt>
                <c:pt idx="455">
                  <c:v>41025</c:v>
                </c:pt>
                <c:pt idx="456">
                  <c:v>41026</c:v>
                </c:pt>
                <c:pt idx="457">
                  <c:v>41029</c:v>
                </c:pt>
                <c:pt idx="458">
                  <c:v>41031</c:v>
                </c:pt>
                <c:pt idx="459">
                  <c:v>41032</c:v>
                </c:pt>
                <c:pt idx="460">
                  <c:v>41033</c:v>
                </c:pt>
                <c:pt idx="461">
                  <c:v>41036</c:v>
                </c:pt>
                <c:pt idx="462">
                  <c:v>41037</c:v>
                </c:pt>
                <c:pt idx="463">
                  <c:v>41038</c:v>
                </c:pt>
                <c:pt idx="464">
                  <c:v>41039</c:v>
                </c:pt>
                <c:pt idx="465">
                  <c:v>41040</c:v>
                </c:pt>
                <c:pt idx="466">
                  <c:v>41043</c:v>
                </c:pt>
                <c:pt idx="467">
                  <c:v>41044</c:v>
                </c:pt>
                <c:pt idx="468">
                  <c:v>41045</c:v>
                </c:pt>
                <c:pt idx="469">
                  <c:v>41046</c:v>
                </c:pt>
                <c:pt idx="470">
                  <c:v>41047</c:v>
                </c:pt>
                <c:pt idx="471">
                  <c:v>41050</c:v>
                </c:pt>
                <c:pt idx="472">
                  <c:v>41051</c:v>
                </c:pt>
                <c:pt idx="473">
                  <c:v>41052</c:v>
                </c:pt>
                <c:pt idx="474">
                  <c:v>41053</c:v>
                </c:pt>
                <c:pt idx="475">
                  <c:v>41054</c:v>
                </c:pt>
                <c:pt idx="476">
                  <c:v>41057</c:v>
                </c:pt>
                <c:pt idx="477">
                  <c:v>41058</c:v>
                </c:pt>
                <c:pt idx="478">
                  <c:v>41059</c:v>
                </c:pt>
                <c:pt idx="479">
                  <c:v>41060</c:v>
                </c:pt>
                <c:pt idx="480">
                  <c:v>41061</c:v>
                </c:pt>
                <c:pt idx="481">
                  <c:v>41064</c:v>
                </c:pt>
                <c:pt idx="482">
                  <c:v>41065</c:v>
                </c:pt>
                <c:pt idx="483">
                  <c:v>41066</c:v>
                </c:pt>
                <c:pt idx="484">
                  <c:v>41067</c:v>
                </c:pt>
                <c:pt idx="485">
                  <c:v>41068</c:v>
                </c:pt>
                <c:pt idx="486">
                  <c:v>41071</c:v>
                </c:pt>
                <c:pt idx="487">
                  <c:v>41072</c:v>
                </c:pt>
                <c:pt idx="488">
                  <c:v>41073</c:v>
                </c:pt>
                <c:pt idx="489">
                  <c:v>41074</c:v>
                </c:pt>
                <c:pt idx="490">
                  <c:v>41075</c:v>
                </c:pt>
                <c:pt idx="491">
                  <c:v>41078</c:v>
                </c:pt>
                <c:pt idx="492">
                  <c:v>41079</c:v>
                </c:pt>
                <c:pt idx="493">
                  <c:v>41080</c:v>
                </c:pt>
                <c:pt idx="494">
                  <c:v>41081</c:v>
                </c:pt>
                <c:pt idx="495">
                  <c:v>41082</c:v>
                </c:pt>
                <c:pt idx="496">
                  <c:v>41085</c:v>
                </c:pt>
                <c:pt idx="497">
                  <c:v>41086</c:v>
                </c:pt>
                <c:pt idx="498">
                  <c:v>41087</c:v>
                </c:pt>
                <c:pt idx="499">
                  <c:v>41088</c:v>
                </c:pt>
                <c:pt idx="500">
                  <c:v>41089</c:v>
                </c:pt>
                <c:pt idx="501">
                  <c:v>41092</c:v>
                </c:pt>
                <c:pt idx="502">
                  <c:v>41093</c:v>
                </c:pt>
                <c:pt idx="503">
                  <c:v>41094</c:v>
                </c:pt>
                <c:pt idx="504">
                  <c:v>41095</c:v>
                </c:pt>
                <c:pt idx="505">
                  <c:v>41096</c:v>
                </c:pt>
                <c:pt idx="506">
                  <c:v>41099</c:v>
                </c:pt>
                <c:pt idx="507">
                  <c:v>41100</c:v>
                </c:pt>
                <c:pt idx="508">
                  <c:v>41101</c:v>
                </c:pt>
                <c:pt idx="509">
                  <c:v>41102</c:v>
                </c:pt>
                <c:pt idx="510">
                  <c:v>41103</c:v>
                </c:pt>
                <c:pt idx="511">
                  <c:v>41106</c:v>
                </c:pt>
                <c:pt idx="512">
                  <c:v>41107</c:v>
                </c:pt>
                <c:pt idx="513">
                  <c:v>41108</c:v>
                </c:pt>
                <c:pt idx="514">
                  <c:v>41109</c:v>
                </c:pt>
                <c:pt idx="515">
                  <c:v>41110</c:v>
                </c:pt>
                <c:pt idx="516">
                  <c:v>41113</c:v>
                </c:pt>
                <c:pt idx="517">
                  <c:v>41114</c:v>
                </c:pt>
                <c:pt idx="518">
                  <c:v>41115</c:v>
                </c:pt>
                <c:pt idx="519">
                  <c:v>41116</c:v>
                </c:pt>
                <c:pt idx="520">
                  <c:v>41117</c:v>
                </c:pt>
                <c:pt idx="521">
                  <c:v>41120</c:v>
                </c:pt>
                <c:pt idx="522">
                  <c:v>41121</c:v>
                </c:pt>
                <c:pt idx="523">
                  <c:v>41122</c:v>
                </c:pt>
                <c:pt idx="524">
                  <c:v>41123</c:v>
                </c:pt>
                <c:pt idx="525">
                  <c:v>41124</c:v>
                </c:pt>
                <c:pt idx="526">
                  <c:v>41127</c:v>
                </c:pt>
                <c:pt idx="527">
                  <c:v>41128</c:v>
                </c:pt>
                <c:pt idx="528">
                  <c:v>41129</c:v>
                </c:pt>
                <c:pt idx="529">
                  <c:v>41130</c:v>
                </c:pt>
                <c:pt idx="530">
                  <c:v>41131</c:v>
                </c:pt>
                <c:pt idx="531">
                  <c:v>41134</c:v>
                </c:pt>
                <c:pt idx="532">
                  <c:v>41135</c:v>
                </c:pt>
                <c:pt idx="533">
                  <c:v>41136</c:v>
                </c:pt>
                <c:pt idx="534">
                  <c:v>41137</c:v>
                </c:pt>
                <c:pt idx="535">
                  <c:v>41138</c:v>
                </c:pt>
                <c:pt idx="536">
                  <c:v>41141</c:v>
                </c:pt>
                <c:pt idx="537">
                  <c:v>41142</c:v>
                </c:pt>
                <c:pt idx="538">
                  <c:v>41143</c:v>
                </c:pt>
                <c:pt idx="539">
                  <c:v>41144</c:v>
                </c:pt>
                <c:pt idx="540">
                  <c:v>41145</c:v>
                </c:pt>
                <c:pt idx="541">
                  <c:v>41148</c:v>
                </c:pt>
                <c:pt idx="542">
                  <c:v>41149</c:v>
                </c:pt>
                <c:pt idx="543">
                  <c:v>41150</c:v>
                </c:pt>
                <c:pt idx="544">
                  <c:v>41151</c:v>
                </c:pt>
                <c:pt idx="545">
                  <c:v>41152</c:v>
                </c:pt>
                <c:pt idx="546">
                  <c:v>41155</c:v>
                </c:pt>
                <c:pt idx="547">
                  <c:v>41156</c:v>
                </c:pt>
                <c:pt idx="548">
                  <c:v>41157</c:v>
                </c:pt>
                <c:pt idx="549">
                  <c:v>41158</c:v>
                </c:pt>
                <c:pt idx="550">
                  <c:v>41162</c:v>
                </c:pt>
                <c:pt idx="551">
                  <c:v>41163</c:v>
                </c:pt>
                <c:pt idx="552">
                  <c:v>41164</c:v>
                </c:pt>
                <c:pt idx="553">
                  <c:v>41165</c:v>
                </c:pt>
                <c:pt idx="554">
                  <c:v>41166</c:v>
                </c:pt>
                <c:pt idx="555">
                  <c:v>41169</c:v>
                </c:pt>
                <c:pt idx="556">
                  <c:v>41170</c:v>
                </c:pt>
                <c:pt idx="557">
                  <c:v>41171</c:v>
                </c:pt>
                <c:pt idx="558">
                  <c:v>41172</c:v>
                </c:pt>
                <c:pt idx="559">
                  <c:v>41173</c:v>
                </c:pt>
                <c:pt idx="560">
                  <c:v>41176</c:v>
                </c:pt>
                <c:pt idx="561">
                  <c:v>41177</c:v>
                </c:pt>
                <c:pt idx="562">
                  <c:v>41178</c:v>
                </c:pt>
                <c:pt idx="563">
                  <c:v>41179</c:v>
                </c:pt>
                <c:pt idx="564">
                  <c:v>41180</c:v>
                </c:pt>
                <c:pt idx="565">
                  <c:v>41183</c:v>
                </c:pt>
                <c:pt idx="566">
                  <c:v>41184</c:v>
                </c:pt>
                <c:pt idx="567">
                  <c:v>41185</c:v>
                </c:pt>
                <c:pt idx="568">
                  <c:v>41186</c:v>
                </c:pt>
                <c:pt idx="569">
                  <c:v>41187</c:v>
                </c:pt>
                <c:pt idx="570">
                  <c:v>41190</c:v>
                </c:pt>
                <c:pt idx="571">
                  <c:v>41191</c:v>
                </c:pt>
                <c:pt idx="572">
                  <c:v>41192</c:v>
                </c:pt>
                <c:pt idx="573">
                  <c:v>41193</c:v>
                </c:pt>
                <c:pt idx="574">
                  <c:v>41194</c:v>
                </c:pt>
                <c:pt idx="575">
                  <c:v>41197</c:v>
                </c:pt>
                <c:pt idx="576">
                  <c:v>41198</c:v>
                </c:pt>
                <c:pt idx="577">
                  <c:v>41199</c:v>
                </c:pt>
                <c:pt idx="578">
                  <c:v>41200</c:v>
                </c:pt>
                <c:pt idx="579">
                  <c:v>41201</c:v>
                </c:pt>
                <c:pt idx="580">
                  <c:v>41204</c:v>
                </c:pt>
                <c:pt idx="581">
                  <c:v>41205</c:v>
                </c:pt>
                <c:pt idx="582">
                  <c:v>41206</c:v>
                </c:pt>
                <c:pt idx="583">
                  <c:v>41207</c:v>
                </c:pt>
                <c:pt idx="584">
                  <c:v>41208</c:v>
                </c:pt>
                <c:pt idx="585">
                  <c:v>41211</c:v>
                </c:pt>
                <c:pt idx="586">
                  <c:v>41212</c:v>
                </c:pt>
                <c:pt idx="587">
                  <c:v>41213</c:v>
                </c:pt>
                <c:pt idx="588">
                  <c:v>41214</c:v>
                </c:pt>
                <c:pt idx="589">
                  <c:v>41218</c:v>
                </c:pt>
                <c:pt idx="590">
                  <c:v>41219</c:v>
                </c:pt>
                <c:pt idx="591">
                  <c:v>41220</c:v>
                </c:pt>
                <c:pt idx="592">
                  <c:v>41221</c:v>
                </c:pt>
                <c:pt idx="593">
                  <c:v>41222</c:v>
                </c:pt>
                <c:pt idx="594">
                  <c:v>41225</c:v>
                </c:pt>
                <c:pt idx="595">
                  <c:v>41226</c:v>
                </c:pt>
                <c:pt idx="596">
                  <c:v>41227</c:v>
                </c:pt>
                <c:pt idx="597">
                  <c:v>41229</c:v>
                </c:pt>
                <c:pt idx="598">
                  <c:v>41232</c:v>
                </c:pt>
                <c:pt idx="599">
                  <c:v>41233</c:v>
                </c:pt>
                <c:pt idx="600">
                  <c:v>41234</c:v>
                </c:pt>
                <c:pt idx="601">
                  <c:v>41235</c:v>
                </c:pt>
                <c:pt idx="602">
                  <c:v>41236</c:v>
                </c:pt>
                <c:pt idx="603">
                  <c:v>41239</c:v>
                </c:pt>
                <c:pt idx="604">
                  <c:v>41240</c:v>
                </c:pt>
                <c:pt idx="605">
                  <c:v>41241</c:v>
                </c:pt>
                <c:pt idx="606">
                  <c:v>41242</c:v>
                </c:pt>
                <c:pt idx="607">
                  <c:v>41243</c:v>
                </c:pt>
                <c:pt idx="608">
                  <c:v>41246</c:v>
                </c:pt>
                <c:pt idx="609">
                  <c:v>41247</c:v>
                </c:pt>
                <c:pt idx="610">
                  <c:v>41248</c:v>
                </c:pt>
                <c:pt idx="611">
                  <c:v>41249</c:v>
                </c:pt>
                <c:pt idx="612">
                  <c:v>41250</c:v>
                </c:pt>
                <c:pt idx="613">
                  <c:v>41253</c:v>
                </c:pt>
                <c:pt idx="614">
                  <c:v>41254</c:v>
                </c:pt>
                <c:pt idx="615">
                  <c:v>41255</c:v>
                </c:pt>
                <c:pt idx="616">
                  <c:v>41256</c:v>
                </c:pt>
                <c:pt idx="617">
                  <c:v>41257</c:v>
                </c:pt>
                <c:pt idx="618">
                  <c:v>41260</c:v>
                </c:pt>
                <c:pt idx="619">
                  <c:v>41261</c:v>
                </c:pt>
                <c:pt idx="620">
                  <c:v>41262</c:v>
                </c:pt>
                <c:pt idx="621">
                  <c:v>41263</c:v>
                </c:pt>
                <c:pt idx="622">
                  <c:v>41264</c:v>
                </c:pt>
                <c:pt idx="623">
                  <c:v>41267</c:v>
                </c:pt>
                <c:pt idx="624">
                  <c:v>41269</c:v>
                </c:pt>
                <c:pt idx="625">
                  <c:v>41270</c:v>
                </c:pt>
                <c:pt idx="626">
                  <c:v>41271</c:v>
                </c:pt>
                <c:pt idx="627">
                  <c:v>41274</c:v>
                </c:pt>
                <c:pt idx="628">
                  <c:v>41276</c:v>
                </c:pt>
                <c:pt idx="629">
                  <c:v>41277</c:v>
                </c:pt>
                <c:pt idx="630">
                  <c:v>41278</c:v>
                </c:pt>
                <c:pt idx="631">
                  <c:v>41281</c:v>
                </c:pt>
                <c:pt idx="632">
                  <c:v>41282</c:v>
                </c:pt>
                <c:pt idx="633">
                  <c:v>41283</c:v>
                </c:pt>
                <c:pt idx="634">
                  <c:v>41284</c:v>
                </c:pt>
                <c:pt idx="635">
                  <c:v>41285</c:v>
                </c:pt>
                <c:pt idx="636">
                  <c:v>41288</c:v>
                </c:pt>
                <c:pt idx="637">
                  <c:v>41289</c:v>
                </c:pt>
                <c:pt idx="638">
                  <c:v>41290</c:v>
                </c:pt>
                <c:pt idx="639">
                  <c:v>41291</c:v>
                </c:pt>
                <c:pt idx="640">
                  <c:v>41292</c:v>
                </c:pt>
                <c:pt idx="641">
                  <c:v>41295</c:v>
                </c:pt>
                <c:pt idx="642">
                  <c:v>41296</c:v>
                </c:pt>
                <c:pt idx="643">
                  <c:v>41297</c:v>
                </c:pt>
                <c:pt idx="644">
                  <c:v>41298</c:v>
                </c:pt>
                <c:pt idx="645">
                  <c:v>41299</c:v>
                </c:pt>
                <c:pt idx="646">
                  <c:v>41302</c:v>
                </c:pt>
                <c:pt idx="647">
                  <c:v>41303</c:v>
                </c:pt>
                <c:pt idx="648">
                  <c:v>41304</c:v>
                </c:pt>
                <c:pt idx="649">
                  <c:v>41305</c:v>
                </c:pt>
                <c:pt idx="650">
                  <c:v>41306</c:v>
                </c:pt>
                <c:pt idx="651">
                  <c:v>41309</c:v>
                </c:pt>
                <c:pt idx="652">
                  <c:v>41310</c:v>
                </c:pt>
                <c:pt idx="653">
                  <c:v>41311</c:v>
                </c:pt>
                <c:pt idx="654">
                  <c:v>41312</c:v>
                </c:pt>
                <c:pt idx="655">
                  <c:v>41313</c:v>
                </c:pt>
                <c:pt idx="656">
                  <c:v>41316</c:v>
                </c:pt>
                <c:pt idx="657">
                  <c:v>41317</c:v>
                </c:pt>
                <c:pt idx="658">
                  <c:v>41318</c:v>
                </c:pt>
                <c:pt idx="659">
                  <c:v>41319</c:v>
                </c:pt>
                <c:pt idx="660">
                  <c:v>41320</c:v>
                </c:pt>
                <c:pt idx="661">
                  <c:v>41323</c:v>
                </c:pt>
                <c:pt idx="662">
                  <c:v>41324</c:v>
                </c:pt>
                <c:pt idx="663">
                  <c:v>41325</c:v>
                </c:pt>
                <c:pt idx="664">
                  <c:v>41326</c:v>
                </c:pt>
                <c:pt idx="665">
                  <c:v>41327</c:v>
                </c:pt>
                <c:pt idx="666">
                  <c:v>41330</c:v>
                </c:pt>
                <c:pt idx="667">
                  <c:v>41331</c:v>
                </c:pt>
                <c:pt idx="668">
                  <c:v>41332</c:v>
                </c:pt>
                <c:pt idx="669">
                  <c:v>41333</c:v>
                </c:pt>
                <c:pt idx="670">
                  <c:v>41334</c:v>
                </c:pt>
                <c:pt idx="671">
                  <c:v>41337</c:v>
                </c:pt>
                <c:pt idx="672">
                  <c:v>41338</c:v>
                </c:pt>
                <c:pt idx="673">
                  <c:v>41339</c:v>
                </c:pt>
                <c:pt idx="674">
                  <c:v>41340</c:v>
                </c:pt>
                <c:pt idx="675">
                  <c:v>41341</c:v>
                </c:pt>
                <c:pt idx="676">
                  <c:v>41344</c:v>
                </c:pt>
                <c:pt idx="677">
                  <c:v>41345</c:v>
                </c:pt>
                <c:pt idx="678">
                  <c:v>41346</c:v>
                </c:pt>
                <c:pt idx="679">
                  <c:v>41347</c:v>
                </c:pt>
                <c:pt idx="680">
                  <c:v>41348</c:v>
                </c:pt>
                <c:pt idx="681">
                  <c:v>41351</c:v>
                </c:pt>
                <c:pt idx="682">
                  <c:v>41352</c:v>
                </c:pt>
                <c:pt idx="683">
                  <c:v>41353</c:v>
                </c:pt>
                <c:pt idx="684">
                  <c:v>41354</c:v>
                </c:pt>
                <c:pt idx="685">
                  <c:v>41355</c:v>
                </c:pt>
                <c:pt idx="686">
                  <c:v>41358</c:v>
                </c:pt>
                <c:pt idx="687">
                  <c:v>41359</c:v>
                </c:pt>
                <c:pt idx="688">
                  <c:v>41360</c:v>
                </c:pt>
                <c:pt idx="689">
                  <c:v>41361</c:v>
                </c:pt>
                <c:pt idx="690">
                  <c:v>41365</c:v>
                </c:pt>
                <c:pt idx="691">
                  <c:v>41366</c:v>
                </c:pt>
                <c:pt idx="692">
                  <c:v>41367</c:v>
                </c:pt>
                <c:pt idx="693">
                  <c:v>41368</c:v>
                </c:pt>
                <c:pt idx="694">
                  <c:v>41369</c:v>
                </c:pt>
                <c:pt idx="695">
                  <c:v>41372</c:v>
                </c:pt>
                <c:pt idx="696">
                  <c:v>41373</c:v>
                </c:pt>
                <c:pt idx="697">
                  <c:v>41374</c:v>
                </c:pt>
                <c:pt idx="698">
                  <c:v>41375</c:v>
                </c:pt>
                <c:pt idx="699">
                  <c:v>41376</c:v>
                </c:pt>
                <c:pt idx="700">
                  <c:v>41379</c:v>
                </c:pt>
                <c:pt idx="701">
                  <c:v>41380</c:v>
                </c:pt>
                <c:pt idx="702">
                  <c:v>41381</c:v>
                </c:pt>
                <c:pt idx="703">
                  <c:v>41382</c:v>
                </c:pt>
                <c:pt idx="704">
                  <c:v>41383</c:v>
                </c:pt>
                <c:pt idx="705">
                  <c:v>41386</c:v>
                </c:pt>
                <c:pt idx="706">
                  <c:v>41387</c:v>
                </c:pt>
                <c:pt idx="707">
                  <c:v>41388</c:v>
                </c:pt>
                <c:pt idx="708">
                  <c:v>41389</c:v>
                </c:pt>
                <c:pt idx="709">
                  <c:v>41390</c:v>
                </c:pt>
                <c:pt idx="710">
                  <c:v>41393</c:v>
                </c:pt>
                <c:pt idx="711">
                  <c:v>41394</c:v>
                </c:pt>
                <c:pt idx="712">
                  <c:v>41395</c:v>
                </c:pt>
                <c:pt idx="713">
                  <c:v>41396</c:v>
                </c:pt>
                <c:pt idx="714">
                  <c:v>41397</c:v>
                </c:pt>
                <c:pt idx="715">
                  <c:v>41400</c:v>
                </c:pt>
                <c:pt idx="716">
                  <c:v>41401</c:v>
                </c:pt>
                <c:pt idx="717">
                  <c:v>41402</c:v>
                </c:pt>
                <c:pt idx="718">
                  <c:v>41403</c:v>
                </c:pt>
                <c:pt idx="719">
                  <c:v>41404</c:v>
                </c:pt>
                <c:pt idx="720">
                  <c:v>41407</c:v>
                </c:pt>
                <c:pt idx="721">
                  <c:v>41408</c:v>
                </c:pt>
                <c:pt idx="722">
                  <c:v>41409</c:v>
                </c:pt>
                <c:pt idx="723">
                  <c:v>41410</c:v>
                </c:pt>
                <c:pt idx="724">
                  <c:v>41411</c:v>
                </c:pt>
                <c:pt idx="725">
                  <c:v>41414</c:v>
                </c:pt>
                <c:pt idx="726">
                  <c:v>41415</c:v>
                </c:pt>
                <c:pt idx="727">
                  <c:v>41416</c:v>
                </c:pt>
                <c:pt idx="728">
                  <c:v>41417</c:v>
                </c:pt>
                <c:pt idx="729">
                  <c:v>41418</c:v>
                </c:pt>
                <c:pt idx="730">
                  <c:v>41421</c:v>
                </c:pt>
                <c:pt idx="731">
                  <c:v>41422</c:v>
                </c:pt>
                <c:pt idx="732">
                  <c:v>41423</c:v>
                </c:pt>
                <c:pt idx="733">
                  <c:v>41424</c:v>
                </c:pt>
                <c:pt idx="734">
                  <c:v>41425</c:v>
                </c:pt>
                <c:pt idx="735">
                  <c:v>41428</c:v>
                </c:pt>
                <c:pt idx="736">
                  <c:v>41429</c:v>
                </c:pt>
                <c:pt idx="737">
                  <c:v>41430</c:v>
                </c:pt>
                <c:pt idx="738">
                  <c:v>41431</c:v>
                </c:pt>
                <c:pt idx="739">
                  <c:v>41432</c:v>
                </c:pt>
                <c:pt idx="740">
                  <c:v>41435</c:v>
                </c:pt>
                <c:pt idx="741">
                  <c:v>41436</c:v>
                </c:pt>
                <c:pt idx="742">
                  <c:v>41437</c:v>
                </c:pt>
                <c:pt idx="743">
                  <c:v>41438</c:v>
                </c:pt>
                <c:pt idx="744">
                  <c:v>41439</c:v>
                </c:pt>
                <c:pt idx="745">
                  <c:v>41442</c:v>
                </c:pt>
                <c:pt idx="746">
                  <c:v>41443</c:v>
                </c:pt>
                <c:pt idx="747">
                  <c:v>41444</c:v>
                </c:pt>
                <c:pt idx="748">
                  <c:v>41445</c:v>
                </c:pt>
                <c:pt idx="749">
                  <c:v>41446</c:v>
                </c:pt>
                <c:pt idx="750">
                  <c:v>41449</c:v>
                </c:pt>
                <c:pt idx="751">
                  <c:v>41450</c:v>
                </c:pt>
                <c:pt idx="752">
                  <c:v>41451</c:v>
                </c:pt>
                <c:pt idx="753">
                  <c:v>41452</c:v>
                </c:pt>
                <c:pt idx="754">
                  <c:v>41453</c:v>
                </c:pt>
                <c:pt idx="755">
                  <c:v>41456</c:v>
                </c:pt>
                <c:pt idx="756">
                  <c:v>41457</c:v>
                </c:pt>
                <c:pt idx="757">
                  <c:v>41458</c:v>
                </c:pt>
                <c:pt idx="758">
                  <c:v>41459</c:v>
                </c:pt>
                <c:pt idx="759">
                  <c:v>41460</c:v>
                </c:pt>
                <c:pt idx="760">
                  <c:v>41463</c:v>
                </c:pt>
                <c:pt idx="761">
                  <c:v>41464</c:v>
                </c:pt>
                <c:pt idx="762">
                  <c:v>41465</c:v>
                </c:pt>
                <c:pt idx="763">
                  <c:v>41466</c:v>
                </c:pt>
                <c:pt idx="764">
                  <c:v>41467</c:v>
                </c:pt>
                <c:pt idx="765">
                  <c:v>41470</c:v>
                </c:pt>
                <c:pt idx="766">
                  <c:v>41471</c:v>
                </c:pt>
                <c:pt idx="767">
                  <c:v>41472</c:v>
                </c:pt>
                <c:pt idx="768">
                  <c:v>41473</c:v>
                </c:pt>
                <c:pt idx="769">
                  <c:v>41474</c:v>
                </c:pt>
                <c:pt idx="770">
                  <c:v>41477</c:v>
                </c:pt>
                <c:pt idx="771">
                  <c:v>41478</c:v>
                </c:pt>
                <c:pt idx="772">
                  <c:v>41479</c:v>
                </c:pt>
                <c:pt idx="773">
                  <c:v>41480</c:v>
                </c:pt>
                <c:pt idx="774">
                  <c:v>41481</c:v>
                </c:pt>
                <c:pt idx="775">
                  <c:v>41484</c:v>
                </c:pt>
                <c:pt idx="776">
                  <c:v>41485</c:v>
                </c:pt>
                <c:pt idx="777">
                  <c:v>41486</c:v>
                </c:pt>
                <c:pt idx="778">
                  <c:v>41487</c:v>
                </c:pt>
                <c:pt idx="779">
                  <c:v>41488</c:v>
                </c:pt>
                <c:pt idx="780">
                  <c:v>41491</c:v>
                </c:pt>
                <c:pt idx="781">
                  <c:v>41492</c:v>
                </c:pt>
                <c:pt idx="782">
                  <c:v>41493</c:v>
                </c:pt>
                <c:pt idx="783">
                  <c:v>41494</c:v>
                </c:pt>
                <c:pt idx="784">
                  <c:v>41495</c:v>
                </c:pt>
                <c:pt idx="785">
                  <c:v>41498</c:v>
                </c:pt>
                <c:pt idx="786">
                  <c:v>41499</c:v>
                </c:pt>
                <c:pt idx="787">
                  <c:v>41500</c:v>
                </c:pt>
                <c:pt idx="788">
                  <c:v>41501</c:v>
                </c:pt>
                <c:pt idx="789">
                  <c:v>41502</c:v>
                </c:pt>
                <c:pt idx="790">
                  <c:v>41505</c:v>
                </c:pt>
                <c:pt idx="791">
                  <c:v>41506</c:v>
                </c:pt>
                <c:pt idx="792">
                  <c:v>41507</c:v>
                </c:pt>
                <c:pt idx="793">
                  <c:v>41508</c:v>
                </c:pt>
                <c:pt idx="794">
                  <c:v>41509</c:v>
                </c:pt>
                <c:pt idx="795">
                  <c:v>41512</c:v>
                </c:pt>
                <c:pt idx="796">
                  <c:v>41513</c:v>
                </c:pt>
                <c:pt idx="797">
                  <c:v>41514</c:v>
                </c:pt>
                <c:pt idx="798">
                  <c:v>41515</c:v>
                </c:pt>
                <c:pt idx="799">
                  <c:v>41516</c:v>
                </c:pt>
                <c:pt idx="800">
                  <c:v>41519</c:v>
                </c:pt>
                <c:pt idx="801">
                  <c:v>41520</c:v>
                </c:pt>
                <c:pt idx="802">
                  <c:v>41521</c:v>
                </c:pt>
                <c:pt idx="803">
                  <c:v>41522</c:v>
                </c:pt>
                <c:pt idx="804">
                  <c:v>41523</c:v>
                </c:pt>
                <c:pt idx="805">
                  <c:v>41526</c:v>
                </c:pt>
                <c:pt idx="806">
                  <c:v>41527</c:v>
                </c:pt>
                <c:pt idx="807">
                  <c:v>41528</c:v>
                </c:pt>
                <c:pt idx="808">
                  <c:v>41529</c:v>
                </c:pt>
                <c:pt idx="809">
                  <c:v>41530</c:v>
                </c:pt>
                <c:pt idx="810">
                  <c:v>41533</c:v>
                </c:pt>
                <c:pt idx="811">
                  <c:v>41534</c:v>
                </c:pt>
                <c:pt idx="812">
                  <c:v>41535</c:v>
                </c:pt>
                <c:pt idx="813">
                  <c:v>41536</c:v>
                </c:pt>
                <c:pt idx="814">
                  <c:v>41537</c:v>
                </c:pt>
                <c:pt idx="815">
                  <c:v>41540</c:v>
                </c:pt>
                <c:pt idx="816">
                  <c:v>41541</c:v>
                </c:pt>
                <c:pt idx="817">
                  <c:v>41542</c:v>
                </c:pt>
                <c:pt idx="818">
                  <c:v>41543</c:v>
                </c:pt>
                <c:pt idx="819">
                  <c:v>41544</c:v>
                </c:pt>
                <c:pt idx="820">
                  <c:v>41547</c:v>
                </c:pt>
                <c:pt idx="821">
                  <c:v>41548</c:v>
                </c:pt>
                <c:pt idx="822">
                  <c:v>41549</c:v>
                </c:pt>
                <c:pt idx="823">
                  <c:v>41550</c:v>
                </c:pt>
                <c:pt idx="824">
                  <c:v>41551</c:v>
                </c:pt>
                <c:pt idx="825">
                  <c:v>41554</c:v>
                </c:pt>
                <c:pt idx="826">
                  <c:v>41555</c:v>
                </c:pt>
                <c:pt idx="827">
                  <c:v>41556</c:v>
                </c:pt>
                <c:pt idx="828">
                  <c:v>41557</c:v>
                </c:pt>
                <c:pt idx="829">
                  <c:v>41558</c:v>
                </c:pt>
                <c:pt idx="830">
                  <c:v>41561</c:v>
                </c:pt>
                <c:pt idx="831">
                  <c:v>41562</c:v>
                </c:pt>
                <c:pt idx="832">
                  <c:v>41563</c:v>
                </c:pt>
                <c:pt idx="833">
                  <c:v>41564</c:v>
                </c:pt>
                <c:pt idx="834">
                  <c:v>41565</c:v>
                </c:pt>
                <c:pt idx="835">
                  <c:v>41568</c:v>
                </c:pt>
                <c:pt idx="836">
                  <c:v>41569</c:v>
                </c:pt>
                <c:pt idx="837">
                  <c:v>41570</c:v>
                </c:pt>
                <c:pt idx="838">
                  <c:v>41571</c:v>
                </c:pt>
                <c:pt idx="839">
                  <c:v>41572</c:v>
                </c:pt>
                <c:pt idx="840">
                  <c:v>41575</c:v>
                </c:pt>
                <c:pt idx="841">
                  <c:v>41576</c:v>
                </c:pt>
                <c:pt idx="842">
                  <c:v>41577</c:v>
                </c:pt>
                <c:pt idx="843">
                  <c:v>41578</c:v>
                </c:pt>
                <c:pt idx="844">
                  <c:v>41579</c:v>
                </c:pt>
                <c:pt idx="845">
                  <c:v>41582</c:v>
                </c:pt>
                <c:pt idx="846">
                  <c:v>41583</c:v>
                </c:pt>
                <c:pt idx="847">
                  <c:v>41584</c:v>
                </c:pt>
                <c:pt idx="848">
                  <c:v>41585</c:v>
                </c:pt>
                <c:pt idx="849">
                  <c:v>41586</c:v>
                </c:pt>
                <c:pt idx="850">
                  <c:v>41589</c:v>
                </c:pt>
                <c:pt idx="851">
                  <c:v>41590</c:v>
                </c:pt>
                <c:pt idx="852">
                  <c:v>41591</c:v>
                </c:pt>
                <c:pt idx="853">
                  <c:v>41592</c:v>
                </c:pt>
                <c:pt idx="854">
                  <c:v>41596</c:v>
                </c:pt>
                <c:pt idx="855">
                  <c:v>41597</c:v>
                </c:pt>
                <c:pt idx="856">
                  <c:v>41598</c:v>
                </c:pt>
                <c:pt idx="857">
                  <c:v>41599</c:v>
                </c:pt>
                <c:pt idx="858">
                  <c:v>41600</c:v>
                </c:pt>
                <c:pt idx="859">
                  <c:v>41603</c:v>
                </c:pt>
                <c:pt idx="860">
                  <c:v>41604</c:v>
                </c:pt>
                <c:pt idx="861">
                  <c:v>41605</c:v>
                </c:pt>
                <c:pt idx="862">
                  <c:v>41606</c:v>
                </c:pt>
                <c:pt idx="863">
                  <c:v>41607</c:v>
                </c:pt>
                <c:pt idx="864">
                  <c:v>41610</c:v>
                </c:pt>
                <c:pt idx="865">
                  <c:v>41611</c:v>
                </c:pt>
                <c:pt idx="866">
                  <c:v>41612</c:v>
                </c:pt>
                <c:pt idx="867">
                  <c:v>41613</c:v>
                </c:pt>
                <c:pt idx="868">
                  <c:v>41614</c:v>
                </c:pt>
                <c:pt idx="869">
                  <c:v>41617</c:v>
                </c:pt>
                <c:pt idx="870">
                  <c:v>41618</c:v>
                </c:pt>
                <c:pt idx="871">
                  <c:v>41619</c:v>
                </c:pt>
                <c:pt idx="872">
                  <c:v>41620</c:v>
                </c:pt>
                <c:pt idx="873">
                  <c:v>41621</c:v>
                </c:pt>
                <c:pt idx="874">
                  <c:v>41624</c:v>
                </c:pt>
                <c:pt idx="875">
                  <c:v>41625</c:v>
                </c:pt>
                <c:pt idx="876">
                  <c:v>41626</c:v>
                </c:pt>
                <c:pt idx="877">
                  <c:v>41627</c:v>
                </c:pt>
                <c:pt idx="878">
                  <c:v>41628</c:v>
                </c:pt>
                <c:pt idx="879">
                  <c:v>41631</c:v>
                </c:pt>
                <c:pt idx="880">
                  <c:v>41632</c:v>
                </c:pt>
                <c:pt idx="881">
                  <c:v>41634</c:v>
                </c:pt>
                <c:pt idx="882">
                  <c:v>41635</c:v>
                </c:pt>
                <c:pt idx="883">
                  <c:v>41638</c:v>
                </c:pt>
                <c:pt idx="884">
                  <c:v>41639</c:v>
                </c:pt>
                <c:pt idx="885">
                  <c:v>41641</c:v>
                </c:pt>
                <c:pt idx="886">
                  <c:v>41642</c:v>
                </c:pt>
                <c:pt idx="887">
                  <c:v>41645</c:v>
                </c:pt>
                <c:pt idx="888">
                  <c:v>41646</c:v>
                </c:pt>
                <c:pt idx="889">
                  <c:v>41647</c:v>
                </c:pt>
                <c:pt idx="890">
                  <c:v>41648</c:v>
                </c:pt>
                <c:pt idx="891">
                  <c:v>41649</c:v>
                </c:pt>
                <c:pt idx="892">
                  <c:v>41652</c:v>
                </c:pt>
                <c:pt idx="893">
                  <c:v>41653</c:v>
                </c:pt>
                <c:pt idx="894">
                  <c:v>41654</c:v>
                </c:pt>
                <c:pt idx="895">
                  <c:v>41655</c:v>
                </c:pt>
                <c:pt idx="896">
                  <c:v>41656</c:v>
                </c:pt>
                <c:pt idx="897">
                  <c:v>41659</c:v>
                </c:pt>
                <c:pt idx="898">
                  <c:v>41660</c:v>
                </c:pt>
                <c:pt idx="899">
                  <c:v>41661</c:v>
                </c:pt>
                <c:pt idx="900">
                  <c:v>41662</c:v>
                </c:pt>
                <c:pt idx="901">
                  <c:v>41663</c:v>
                </c:pt>
                <c:pt idx="902">
                  <c:v>41666</c:v>
                </c:pt>
                <c:pt idx="903">
                  <c:v>41667</c:v>
                </c:pt>
                <c:pt idx="904">
                  <c:v>41668</c:v>
                </c:pt>
                <c:pt idx="905">
                  <c:v>41669</c:v>
                </c:pt>
                <c:pt idx="906">
                  <c:v>41670</c:v>
                </c:pt>
                <c:pt idx="907">
                  <c:v>41673</c:v>
                </c:pt>
                <c:pt idx="908">
                  <c:v>41674</c:v>
                </c:pt>
                <c:pt idx="909">
                  <c:v>41675</c:v>
                </c:pt>
                <c:pt idx="910">
                  <c:v>41676</c:v>
                </c:pt>
                <c:pt idx="911">
                  <c:v>41677</c:v>
                </c:pt>
                <c:pt idx="912">
                  <c:v>41680</c:v>
                </c:pt>
                <c:pt idx="913">
                  <c:v>41681</c:v>
                </c:pt>
                <c:pt idx="914">
                  <c:v>41682</c:v>
                </c:pt>
                <c:pt idx="915">
                  <c:v>41683</c:v>
                </c:pt>
                <c:pt idx="916">
                  <c:v>41684</c:v>
                </c:pt>
                <c:pt idx="917">
                  <c:v>41687</c:v>
                </c:pt>
                <c:pt idx="918">
                  <c:v>41688</c:v>
                </c:pt>
                <c:pt idx="919">
                  <c:v>41689</c:v>
                </c:pt>
                <c:pt idx="920">
                  <c:v>41690</c:v>
                </c:pt>
                <c:pt idx="921">
                  <c:v>41691</c:v>
                </c:pt>
                <c:pt idx="922">
                  <c:v>41694</c:v>
                </c:pt>
                <c:pt idx="923">
                  <c:v>41695</c:v>
                </c:pt>
                <c:pt idx="924">
                  <c:v>41696</c:v>
                </c:pt>
                <c:pt idx="925">
                  <c:v>41697</c:v>
                </c:pt>
                <c:pt idx="926">
                  <c:v>41698</c:v>
                </c:pt>
                <c:pt idx="927">
                  <c:v>41702</c:v>
                </c:pt>
                <c:pt idx="928">
                  <c:v>41703</c:v>
                </c:pt>
                <c:pt idx="929">
                  <c:v>41704</c:v>
                </c:pt>
                <c:pt idx="930">
                  <c:v>41705</c:v>
                </c:pt>
                <c:pt idx="931">
                  <c:v>41708</c:v>
                </c:pt>
                <c:pt idx="932">
                  <c:v>41709</c:v>
                </c:pt>
                <c:pt idx="933">
                  <c:v>41710</c:v>
                </c:pt>
                <c:pt idx="934">
                  <c:v>41711</c:v>
                </c:pt>
                <c:pt idx="935">
                  <c:v>41712</c:v>
                </c:pt>
                <c:pt idx="936">
                  <c:v>41715</c:v>
                </c:pt>
                <c:pt idx="937">
                  <c:v>41716</c:v>
                </c:pt>
                <c:pt idx="938">
                  <c:v>41717</c:v>
                </c:pt>
                <c:pt idx="939">
                  <c:v>41718</c:v>
                </c:pt>
                <c:pt idx="940">
                  <c:v>41719</c:v>
                </c:pt>
                <c:pt idx="941">
                  <c:v>41722</c:v>
                </c:pt>
                <c:pt idx="942">
                  <c:v>41723</c:v>
                </c:pt>
                <c:pt idx="943">
                  <c:v>41724</c:v>
                </c:pt>
                <c:pt idx="944">
                  <c:v>41725</c:v>
                </c:pt>
                <c:pt idx="945">
                  <c:v>41726</c:v>
                </c:pt>
                <c:pt idx="946">
                  <c:v>41729</c:v>
                </c:pt>
                <c:pt idx="947">
                  <c:v>41730</c:v>
                </c:pt>
                <c:pt idx="948">
                  <c:v>41731</c:v>
                </c:pt>
                <c:pt idx="949">
                  <c:v>41732</c:v>
                </c:pt>
                <c:pt idx="950">
                  <c:v>41733</c:v>
                </c:pt>
                <c:pt idx="951">
                  <c:v>41736</c:v>
                </c:pt>
                <c:pt idx="952">
                  <c:v>41737</c:v>
                </c:pt>
                <c:pt idx="953">
                  <c:v>41738</c:v>
                </c:pt>
                <c:pt idx="954">
                  <c:v>41739</c:v>
                </c:pt>
                <c:pt idx="955">
                  <c:v>41740</c:v>
                </c:pt>
                <c:pt idx="956">
                  <c:v>41743</c:v>
                </c:pt>
                <c:pt idx="957">
                  <c:v>41744</c:v>
                </c:pt>
                <c:pt idx="958">
                  <c:v>41745</c:v>
                </c:pt>
                <c:pt idx="959">
                  <c:v>41746</c:v>
                </c:pt>
                <c:pt idx="960">
                  <c:v>41751</c:v>
                </c:pt>
                <c:pt idx="961">
                  <c:v>41752</c:v>
                </c:pt>
                <c:pt idx="962">
                  <c:v>41753</c:v>
                </c:pt>
                <c:pt idx="963">
                  <c:v>41754</c:v>
                </c:pt>
                <c:pt idx="964">
                  <c:v>41757</c:v>
                </c:pt>
                <c:pt idx="965">
                  <c:v>41758</c:v>
                </c:pt>
                <c:pt idx="966">
                  <c:v>41759</c:v>
                </c:pt>
                <c:pt idx="967">
                  <c:v>41760</c:v>
                </c:pt>
                <c:pt idx="968">
                  <c:v>41761</c:v>
                </c:pt>
                <c:pt idx="969">
                  <c:v>41764</c:v>
                </c:pt>
                <c:pt idx="970">
                  <c:v>41765</c:v>
                </c:pt>
                <c:pt idx="971">
                  <c:v>41766</c:v>
                </c:pt>
                <c:pt idx="972">
                  <c:v>41767</c:v>
                </c:pt>
                <c:pt idx="973">
                  <c:v>41768</c:v>
                </c:pt>
                <c:pt idx="974">
                  <c:v>41771</c:v>
                </c:pt>
                <c:pt idx="975">
                  <c:v>41772</c:v>
                </c:pt>
                <c:pt idx="976">
                  <c:v>41773</c:v>
                </c:pt>
                <c:pt idx="977">
                  <c:v>41774</c:v>
                </c:pt>
                <c:pt idx="978">
                  <c:v>41775</c:v>
                </c:pt>
                <c:pt idx="979">
                  <c:v>41778</c:v>
                </c:pt>
                <c:pt idx="980">
                  <c:v>41779</c:v>
                </c:pt>
                <c:pt idx="981">
                  <c:v>41780</c:v>
                </c:pt>
                <c:pt idx="982">
                  <c:v>41781</c:v>
                </c:pt>
                <c:pt idx="983">
                  <c:v>41782</c:v>
                </c:pt>
                <c:pt idx="984">
                  <c:v>41785</c:v>
                </c:pt>
                <c:pt idx="985">
                  <c:v>41786</c:v>
                </c:pt>
                <c:pt idx="986">
                  <c:v>41787</c:v>
                </c:pt>
                <c:pt idx="987">
                  <c:v>41788</c:v>
                </c:pt>
                <c:pt idx="988">
                  <c:v>41789</c:v>
                </c:pt>
                <c:pt idx="989">
                  <c:v>41792</c:v>
                </c:pt>
                <c:pt idx="990">
                  <c:v>41793</c:v>
                </c:pt>
                <c:pt idx="991">
                  <c:v>41794</c:v>
                </c:pt>
                <c:pt idx="992">
                  <c:v>41795</c:v>
                </c:pt>
                <c:pt idx="993">
                  <c:v>41796</c:v>
                </c:pt>
                <c:pt idx="994">
                  <c:v>41799</c:v>
                </c:pt>
                <c:pt idx="995">
                  <c:v>41800</c:v>
                </c:pt>
                <c:pt idx="996">
                  <c:v>41801</c:v>
                </c:pt>
                <c:pt idx="997">
                  <c:v>41802</c:v>
                </c:pt>
                <c:pt idx="998">
                  <c:v>41803</c:v>
                </c:pt>
                <c:pt idx="999">
                  <c:v>41806</c:v>
                </c:pt>
                <c:pt idx="1000">
                  <c:v>41807</c:v>
                </c:pt>
                <c:pt idx="1001">
                  <c:v>41808</c:v>
                </c:pt>
                <c:pt idx="1002">
                  <c:v>41809</c:v>
                </c:pt>
                <c:pt idx="1003">
                  <c:v>41810</c:v>
                </c:pt>
                <c:pt idx="1004">
                  <c:v>41813</c:v>
                </c:pt>
                <c:pt idx="1005">
                  <c:v>41814</c:v>
                </c:pt>
                <c:pt idx="1006">
                  <c:v>41815</c:v>
                </c:pt>
                <c:pt idx="1007">
                  <c:v>41816</c:v>
                </c:pt>
                <c:pt idx="1008">
                  <c:v>41817</c:v>
                </c:pt>
                <c:pt idx="1009">
                  <c:v>41820</c:v>
                </c:pt>
                <c:pt idx="1010">
                  <c:v>41821</c:v>
                </c:pt>
                <c:pt idx="1011">
                  <c:v>41822</c:v>
                </c:pt>
                <c:pt idx="1012">
                  <c:v>41823</c:v>
                </c:pt>
                <c:pt idx="1013">
                  <c:v>41824</c:v>
                </c:pt>
                <c:pt idx="1014">
                  <c:v>41827</c:v>
                </c:pt>
                <c:pt idx="1015">
                  <c:v>41828</c:v>
                </c:pt>
                <c:pt idx="1016">
                  <c:v>41829</c:v>
                </c:pt>
                <c:pt idx="1017">
                  <c:v>41830</c:v>
                </c:pt>
                <c:pt idx="1018">
                  <c:v>41831</c:v>
                </c:pt>
                <c:pt idx="1019">
                  <c:v>41834</c:v>
                </c:pt>
                <c:pt idx="1020">
                  <c:v>41835</c:v>
                </c:pt>
                <c:pt idx="1021">
                  <c:v>41836</c:v>
                </c:pt>
                <c:pt idx="1022">
                  <c:v>41837</c:v>
                </c:pt>
                <c:pt idx="1023">
                  <c:v>41838</c:v>
                </c:pt>
                <c:pt idx="1024">
                  <c:v>41841</c:v>
                </c:pt>
                <c:pt idx="1025">
                  <c:v>41842</c:v>
                </c:pt>
                <c:pt idx="1026">
                  <c:v>41843</c:v>
                </c:pt>
                <c:pt idx="1027">
                  <c:v>41844</c:v>
                </c:pt>
                <c:pt idx="1028">
                  <c:v>41845</c:v>
                </c:pt>
                <c:pt idx="1029">
                  <c:v>41848</c:v>
                </c:pt>
                <c:pt idx="1030">
                  <c:v>41849</c:v>
                </c:pt>
                <c:pt idx="1031">
                  <c:v>41850</c:v>
                </c:pt>
                <c:pt idx="1032">
                  <c:v>41851</c:v>
                </c:pt>
                <c:pt idx="1033">
                  <c:v>41852</c:v>
                </c:pt>
                <c:pt idx="1034">
                  <c:v>41855</c:v>
                </c:pt>
                <c:pt idx="1035">
                  <c:v>41856</c:v>
                </c:pt>
                <c:pt idx="1036">
                  <c:v>41857</c:v>
                </c:pt>
                <c:pt idx="1037">
                  <c:v>41858</c:v>
                </c:pt>
                <c:pt idx="1038">
                  <c:v>41859</c:v>
                </c:pt>
                <c:pt idx="1039">
                  <c:v>41862</c:v>
                </c:pt>
                <c:pt idx="1040">
                  <c:v>41863</c:v>
                </c:pt>
                <c:pt idx="1041">
                  <c:v>41864</c:v>
                </c:pt>
                <c:pt idx="1042">
                  <c:v>41865</c:v>
                </c:pt>
                <c:pt idx="1043">
                  <c:v>41866</c:v>
                </c:pt>
                <c:pt idx="1044">
                  <c:v>41869</c:v>
                </c:pt>
                <c:pt idx="1045">
                  <c:v>41870</c:v>
                </c:pt>
                <c:pt idx="1046">
                  <c:v>41871</c:v>
                </c:pt>
                <c:pt idx="1047">
                  <c:v>41872</c:v>
                </c:pt>
                <c:pt idx="1048">
                  <c:v>41873</c:v>
                </c:pt>
                <c:pt idx="1049">
                  <c:v>41876</c:v>
                </c:pt>
                <c:pt idx="1050">
                  <c:v>41877</c:v>
                </c:pt>
                <c:pt idx="1051">
                  <c:v>41878</c:v>
                </c:pt>
                <c:pt idx="1052">
                  <c:v>41879</c:v>
                </c:pt>
                <c:pt idx="1053">
                  <c:v>41880</c:v>
                </c:pt>
                <c:pt idx="1054">
                  <c:v>41883</c:v>
                </c:pt>
                <c:pt idx="1055">
                  <c:v>41884</c:v>
                </c:pt>
                <c:pt idx="1056">
                  <c:v>41885</c:v>
                </c:pt>
                <c:pt idx="1057">
                  <c:v>41886</c:v>
                </c:pt>
                <c:pt idx="1058">
                  <c:v>41887</c:v>
                </c:pt>
                <c:pt idx="1059">
                  <c:v>41890</c:v>
                </c:pt>
                <c:pt idx="1060">
                  <c:v>41891</c:v>
                </c:pt>
                <c:pt idx="1061">
                  <c:v>41892</c:v>
                </c:pt>
                <c:pt idx="1062">
                  <c:v>41893</c:v>
                </c:pt>
                <c:pt idx="1063">
                  <c:v>41894</c:v>
                </c:pt>
                <c:pt idx="1064">
                  <c:v>41897</c:v>
                </c:pt>
                <c:pt idx="1065">
                  <c:v>41898</c:v>
                </c:pt>
                <c:pt idx="1066">
                  <c:v>41899</c:v>
                </c:pt>
                <c:pt idx="1067">
                  <c:v>41900</c:v>
                </c:pt>
                <c:pt idx="1068">
                  <c:v>41901</c:v>
                </c:pt>
                <c:pt idx="1069">
                  <c:v>41904</c:v>
                </c:pt>
                <c:pt idx="1070">
                  <c:v>41905</c:v>
                </c:pt>
                <c:pt idx="1071">
                  <c:v>41906</c:v>
                </c:pt>
                <c:pt idx="1072">
                  <c:v>41907</c:v>
                </c:pt>
                <c:pt idx="1073">
                  <c:v>41908</c:v>
                </c:pt>
                <c:pt idx="1074">
                  <c:v>41911</c:v>
                </c:pt>
                <c:pt idx="1075">
                  <c:v>41912</c:v>
                </c:pt>
                <c:pt idx="1076">
                  <c:v>41913</c:v>
                </c:pt>
                <c:pt idx="1077">
                  <c:v>41914</c:v>
                </c:pt>
                <c:pt idx="1078">
                  <c:v>41915</c:v>
                </c:pt>
                <c:pt idx="1079">
                  <c:v>41918</c:v>
                </c:pt>
                <c:pt idx="1080">
                  <c:v>41919</c:v>
                </c:pt>
                <c:pt idx="1081">
                  <c:v>41920</c:v>
                </c:pt>
                <c:pt idx="1082">
                  <c:v>41921</c:v>
                </c:pt>
                <c:pt idx="1083">
                  <c:v>41922</c:v>
                </c:pt>
                <c:pt idx="1084">
                  <c:v>41925</c:v>
                </c:pt>
                <c:pt idx="1085">
                  <c:v>41926</c:v>
                </c:pt>
                <c:pt idx="1086">
                  <c:v>41927</c:v>
                </c:pt>
                <c:pt idx="1087">
                  <c:v>41928</c:v>
                </c:pt>
                <c:pt idx="1088">
                  <c:v>41929</c:v>
                </c:pt>
                <c:pt idx="1089">
                  <c:v>41932</c:v>
                </c:pt>
                <c:pt idx="1090">
                  <c:v>41933</c:v>
                </c:pt>
                <c:pt idx="1091">
                  <c:v>41934</c:v>
                </c:pt>
                <c:pt idx="1092">
                  <c:v>41935</c:v>
                </c:pt>
                <c:pt idx="1093">
                  <c:v>41936</c:v>
                </c:pt>
                <c:pt idx="1094">
                  <c:v>41939</c:v>
                </c:pt>
                <c:pt idx="1095">
                  <c:v>41940</c:v>
                </c:pt>
                <c:pt idx="1096">
                  <c:v>41941</c:v>
                </c:pt>
                <c:pt idx="1097">
                  <c:v>41942</c:v>
                </c:pt>
                <c:pt idx="1098">
                  <c:v>41943</c:v>
                </c:pt>
                <c:pt idx="1099">
                  <c:v>41946</c:v>
                </c:pt>
                <c:pt idx="1100">
                  <c:v>41947</c:v>
                </c:pt>
                <c:pt idx="1101">
                  <c:v>41948</c:v>
                </c:pt>
                <c:pt idx="1102">
                  <c:v>41949</c:v>
                </c:pt>
                <c:pt idx="1103">
                  <c:v>41950</c:v>
                </c:pt>
                <c:pt idx="1104">
                  <c:v>41953</c:v>
                </c:pt>
                <c:pt idx="1105">
                  <c:v>41954</c:v>
                </c:pt>
                <c:pt idx="1106">
                  <c:v>41955</c:v>
                </c:pt>
                <c:pt idx="1107">
                  <c:v>41956</c:v>
                </c:pt>
                <c:pt idx="1108">
                  <c:v>41957</c:v>
                </c:pt>
                <c:pt idx="1109">
                  <c:v>41960</c:v>
                </c:pt>
                <c:pt idx="1110">
                  <c:v>41961</c:v>
                </c:pt>
                <c:pt idx="1111">
                  <c:v>41962</c:v>
                </c:pt>
                <c:pt idx="1112">
                  <c:v>41963</c:v>
                </c:pt>
                <c:pt idx="1113">
                  <c:v>41964</c:v>
                </c:pt>
                <c:pt idx="1114">
                  <c:v>41967</c:v>
                </c:pt>
                <c:pt idx="1115">
                  <c:v>41968</c:v>
                </c:pt>
                <c:pt idx="1116">
                  <c:v>41969</c:v>
                </c:pt>
                <c:pt idx="1117">
                  <c:v>41970</c:v>
                </c:pt>
                <c:pt idx="1118">
                  <c:v>41971</c:v>
                </c:pt>
                <c:pt idx="1119">
                  <c:v>41974</c:v>
                </c:pt>
                <c:pt idx="1120">
                  <c:v>41975</c:v>
                </c:pt>
                <c:pt idx="1121">
                  <c:v>41976</c:v>
                </c:pt>
                <c:pt idx="1122">
                  <c:v>41977</c:v>
                </c:pt>
                <c:pt idx="1123">
                  <c:v>41978</c:v>
                </c:pt>
                <c:pt idx="1124">
                  <c:v>41981</c:v>
                </c:pt>
                <c:pt idx="1125">
                  <c:v>41982</c:v>
                </c:pt>
                <c:pt idx="1126">
                  <c:v>41983</c:v>
                </c:pt>
                <c:pt idx="1127">
                  <c:v>41984</c:v>
                </c:pt>
                <c:pt idx="1128">
                  <c:v>41985</c:v>
                </c:pt>
                <c:pt idx="1129">
                  <c:v>41988</c:v>
                </c:pt>
                <c:pt idx="1130">
                  <c:v>41989</c:v>
                </c:pt>
                <c:pt idx="1131">
                  <c:v>41990</c:v>
                </c:pt>
                <c:pt idx="1132">
                  <c:v>41991</c:v>
                </c:pt>
                <c:pt idx="1133">
                  <c:v>41992</c:v>
                </c:pt>
                <c:pt idx="1134">
                  <c:v>41995</c:v>
                </c:pt>
                <c:pt idx="1135">
                  <c:v>41996</c:v>
                </c:pt>
                <c:pt idx="1136">
                  <c:v>41997</c:v>
                </c:pt>
                <c:pt idx="1137">
                  <c:v>41998</c:v>
                </c:pt>
                <c:pt idx="1138">
                  <c:v>41999</c:v>
                </c:pt>
                <c:pt idx="1139">
                  <c:v>42002</c:v>
                </c:pt>
                <c:pt idx="1140">
                  <c:v>42003</c:v>
                </c:pt>
                <c:pt idx="1141">
                  <c:v>42004</c:v>
                </c:pt>
                <c:pt idx="1142">
                  <c:v>42005</c:v>
                </c:pt>
                <c:pt idx="1143">
                  <c:v>42006</c:v>
                </c:pt>
                <c:pt idx="1144">
                  <c:v>42009</c:v>
                </c:pt>
                <c:pt idx="1145">
                  <c:v>42010</c:v>
                </c:pt>
                <c:pt idx="1146">
                  <c:v>42011</c:v>
                </c:pt>
                <c:pt idx="1147">
                  <c:v>42012</c:v>
                </c:pt>
                <c:pt idx="1148">
                  <c:v>42013</c:v>
                </c:pt>
                <c:pt idx="1149">
                  <c:v>42016</c:v>
                </c:pt>
                <c:pt idx="1150">
                  <c:v>42017</c:v>
                </c:pt>
                <c:pt idx="1151">
                  <c:v>42018</c:v>
                </c:pt>
                <c:pt idx="1152">
                  <c:v>42019</c:v>
                </c:pt>
                <c:pt idx="1153">
                  <c:v>42020</c:v>
                </c:pt>
                <c:pt idx="1154">
                  <c:v>42023</c:v>
                </c:pt>
                <c:pt idx="1155">
                  <c:v>42024</c:v>
                </c:pt>
                <c:pt idx="1156">
                  <c:v>42025</c:v>
                </c:pt>
                <c:pt idx="1157">
                  <c:v>42026</c:v>
                </c:pt>
                <c:pt idx="1158">
                  <c:v>42027</c:v>
                </c:pt>
                <c:pt idx="1159">
                  <c:v>42030</c:v>
                </c:pt>
                <c:pt idx="1160">
                  <c:v>42031</c:v>
                </c:pt>
                <c:pt idx="1161">
                  <c:v>42032</c:v>
                </c:pt>
                <c:pt idx="1162">
                  <c:v>42033</c:v>
                </c:pt>
                <c:pt idx="1163">
                  <c:v>42034</c:v>
                </c:pt>
                <c:pt idx="1164">
                  <c:v>42037</c:v>
                </c:pt>
                <c:pt idx="1165">
                  <c:v>42038</c:v>
                </c:pt>
                <c:pt idx="1166">
                  <c:v>42039</c:v>
                </c:pt>
                <c:pt idx="1167">
                  <c:v>42040</c:v>
                </c:pt>
                <c:pt idx="1168">
                  <c:v>42041</c:v>
                </c:pt>
                <c:pt idx="1169">
                  <c:v>42044</c:v>
                </c:pt>
                <c:pt idx="1170">
                  <c:v>42045</c:v>
                </c:pt>
                <c:pt idx="1171">
                  <c:v>42046</c:v>
                </c:pt>
                <c:pt idx="1172">
                  <c:v>42047</c:v>
                </c:pt>
                <c:pt idx="1173">
                  <c:v>42048</c:v>
                </c:pt>
                <c:pt idx="1174">
                  <c:v>42051</c:v>
                </c:pt>
                <c:pt idx="1175">
                  <c:v>42052</c:v>
                </c:pt>
                <c:pt idx="1176">
                  <c:v>42053</c:v>
                </c:pt>
                <c:pt idx="1177">
                  <c:v>42054</c:v>
                </c:pt>
                <c:pt idx="1178">
                  <c:v>42055</c:v>
                </c:pt>
                <c:pt idx="1179">
                  <c:v>42058</c:v>
                </c:pt>
                <c:pt idx="1180">
                  <c:v>42059</c:v>
                </c:pt>
                <c:pt idx="1181">
                  <c:v>42060</c:v>
                </c:pt>
                <c:pt idx="1182">
                  <c:v>42061</c:v>
                </c:pt>
                <c:pt idx="1183">
                  <c:v>42062</c:v>
                </c:pt>
                <c:pt idx="1184">
                  <c:v>42065</c:v>
                </c:pt>
                <c:pt idx="1185">
                  <c:v>42066</c:v>
                </c:pt>
                <c:pt idx="1186">
                  <c:v>42067</c:v>
                </c:pt>
                <c:pt idx="1187">
                  <c:v>42068</c:v>
                </c:pt>
                <c:pt idx="1188">
                  <c:v>42069</c:v>
                </c:pt>
                <c:pt idx="1189">
                  <c:v>42072</c:v>
                </c:pt>
                <c:pt idx="1190">
                  <c:v>42073</c:v>
                </c:pt>
                <c:pt idx="1191">
                  <c:v>42074</c:v>
                </c:pt>
                <c:pt idx="1192">
                  <c:v>42075</c:v>
                </c:pt>
                <c:pt idx="1193">
                  <c:v>42076</c:v>
                </c:pt>
                <c:pt idx="1194">
                  <c:v>42079</c:v>
                </c:pt>
                <c:pt idx="1195">
                  <c:v>42080</c:v>
                </c:pt>
                <c:pt idx="1196">
                  <c:v>42081</c:v>
                </c:pt>
                <c:pt idx="1197">
                  <c:v>42082</c:v>
                </c:pt>
                <c:pt idx="1198">
                  <c:v>42083</c:v>
                </c:pt>
                <c:pt idx="1199">
                  <c:v>42086</c:v>
                </c:pt>
                <c:pt idx="1200">
                  <c:v>42087</c:v>
                </c:pt>
                <c:pt idx="1201">
                  <c:v>42088</c:v>
                </c:pt>
                <c:pt idx="1202">
                  <c:v>42089</c:v>
                </c:pt>
                <c:pt idx="1203">
                  <c:v>42090</c:v>
                </c:pt>
                <c:pt idx="1204">
                  <c:v>42093</c:v>
                </c:pt>
                <c:pt idx="1205">
                  <c:v>42094</c:v>
                </c:pt>
                <c:pt idx="1206">
                  <c:v>42095</c:v>
                </c:pt>
                <c:pt idx="1207">
                  <c:v>42096</c:v>
                </c:pt>
                <c:pt idx="1208">
                  <c:v>42100</c:v>
                </c:pt>
                <c:pt idx="1209">
                  <c:v>42101</c:v>
                </c:pt>
                <c:pt idx="1210">
                  <c:v>42102</c:v>
                </c:pt>
                <c:pt idx="1211">
                  <c:v>42103</c:v>
                </c:pt>
                <c:pt idx="1212">
                  <c:v>42104</c:v>
                </c:pt>
                <c:pt idx="1213">
                  <c:v>42107</c:v>
                </c:pt>
                <c:pt idx="1214">
                  <c:v>42108</c:v>
                </c:pt>
                <c:pt idx="1215">
                  <c:v>42109</c:v>
                </c:pt>
                <c:pt idx="1216">
                  <c:v>42110</c:v>
                </c:pt>
                <c:pt idx="1217">
                  <c:v>42111</c:v>
                </c:pt>
                <c:pt idx="1218">
                  <c:v>42114</c:v>
                </c:pt>
                <c:pt idx="1219">
                  <c:v>42115</c:v>
                </c:pt>
                <c:pt idx="1220">
                  <c:v>42116</c:v>
                </c:pt>
                <c:pt idx="1221">
                  <c:v>42117</c:v>
                </c:pt>
                <c:pt idx="1222">
                  <c:v>42118</c:v>
                </c:pt>
                <c:pt idx="1223">
                  <c:v>42121</c:v>
                </c:pt>
                <c:pt idx="1224">
                  <c:v>42122</c:v>
                </c:pt>
                <c:pt idx="1225">
                  <c:v>42123</c:v>
                </c:pt>
                <c:pt idx="1226">
                  <c:v>42124</c:v>
                </c:pt>
                <c:pt idx="1227">
                  <c:v>42125</c:v>
                </c:pt>
                <c:pt idx="1228">
                  <c:v>42128</c:v>
                </c:pt>
                <c:pt idx="1229">
                  <c:v>42129</c:v>
                </c:pt>
                <c:pt idx="1230">
                  <c:v>42130</c:v>
                </c:pt>
                <c:pt idx="1231">
                  <c:v>42131</c:v>
                </c:pt>
                <c:pt idx="1232">
                  <c:v>42132</c:v>
                </c:pt>
                <c:pt idx="1233">
                  <c:v>42135</c:v>
                </c:pt>
                <c:pt idx="1234">
                  <c:v>42136</c:v>
                </c:pt>
                <c:pt idx="1235">
                  <c:v>42137</c:v>
                </c:pt>
                <c:pt idx="1236">
                  <c:v>42138</c:v>
                </c:pt>
                <c:pt idx="1237">
                  <c:v>42139</c:v>
                </c:pt>
                <c:pt idx="1238">
                  <c:v>42142</c:v>
                </c:pt>
                <c:pt idx="1239">
                  <c:v>42143</c:v>
                </c:pt>
                <c:pt idx="1240">
                  <c:v>42144</c:v>
                </c:pt>
                <c:pt idx="1241">
                  <c:v>42145</c:v>
                </c:pt>
                <c:pt idx="1242">
                  <c:v>42146</c:v>
                </c:pt>
                <c:pt idx="1243">
                  <c:v>42149</c:v>
                </c:pt>
                <c:pt idx="1244">
                  <c:v>42150</c:v>
                </c:pt>
                <c:pt idx="1245">
                  <c:v>42151</c:v>
                </c:pt>
                <c:pt idx="1246">
                  <c:v>42152</c:v>
                </c:pt>
                <c:pt idx="1247">
                  <c:v>42153</c:v>
                </c:pt>
                <c:pt idx="1248">
                  <c:v>42156</c:v>
                </c:pt>
                <c:pt idx="1249">
                  <c:v>42157</c:v>
                </c:pt>
                <c:pt idx="1250">
                  <c:v>42158</c:v>
                </c:pt>
                <c:pt idx="1251">
                  <c:v>42159</c:v>
                </c:pt>
                <c:pt idx="1252">
                  <c:v>42160</c:v>
                </c:pt>
                <c:pt idx="1253">
                  <c:v>42163</c:v>
                </c:pt>
                <c:pt idx="1254">
                  <c:v>42164</c:v>
                </c:pt>
                <c:pt idx="1255">
                  <c:v>42165</c:v>
                </c:pt>
                <c:pt idx="1256">
                  <c:v>42166</c:v>
                </c:pt>
                <c:pt idx="1257">
                  <c:v>42167</c:v>
                </c:pt>
                <c:pt idx="1258">
                  <c:v>42170</c:v>
                </c:pt>
                <c:pt idx="1259">
                  <c:v>42171</c:v>
                </c:pt>
                <c:pt idx="1260">
                  <c:v>42172</c:v>
                </c:pt>
                <c:pt idx="1261">
                  <c:v>42173</c:v>
                </c:pt>
                <c:pt idx="1262">
                  <c:v>42174</c:v>
                </c:pt>
                <c:pt idx="1263">
                  <c:v>42177</c:v>
                </c:pt>
                <c:pt idx="1264">
                  <c:v>42178</c:v>
                </c:pt>
                <c:pt idx="1265">
                  <c:v>42179</c:v>
                </c:pt>
                <c:pt idx="1266">
                  <c:v>42180</c:v>
                </c:pt>
                <c:pt idx="1267">
                  <c:v>42181</c:v>
                </c:pt>
                <c:pt idx="1268">
                  <c:v>42184</c:v>
                </c:pt>
                <c:pt idx="1269">
                  <c:v>42185</c:v>
                </c:pt>
                <c:pt idx="1270">
                  <c:v>42186</c:v>
                </c:pt>
                <c:pt idx="1271">
                  <c:v>42187</c:v>
                </c:pt>
                <c:pt idx="1272">
                  <c:v>42188</c:v>
                </c:pt>
                <c:pt idx="1273">
                  <c:v>42191</c:v>
                </c:pt>
                <c:pt idx="1274">
                  <c:v>42192</c:v>
                </c:pt>
                <c:pt idx="1275">
                  <c:v>42193</c:v>
                </c:pt>
                <c:pt idx="1276">
                  <c:v>42194</c:v>
                </c:pt>
                <c:pt idx="1277">
                  <c:v>42195</c:v>
                </c:pt>
                <c:pt idx="1278">
                  <c:v>42198</c:v>
                </c:pt>
                <c:pt idx="1279">
                  <c:v>42199</c:v>
                </c:pt>
                <c:pt idx="1280">
                  <c:v>42200</c:v>
                </c:pt>
                <c:pt idx="1281">
                  <c:v>42201</c:v>
                </c:pt>
                <c:pt idx="1282">
                  <c:v>42202</c:v>
                </c:pt>
                <c:pt idx="1283">
                  <c:v>42205</c:v>
                </c:pt>
                <c:pt idx="1284">
                  <c:v>42206</c:v>
                </c:pt>
                <c:pt idx="1285">
                  <c:v>42207</c:v>
                </c:pt>
                <c:pt idx="1286">
                  <c:v>42208</c:v>
                </c:pt>
                <c:pt idx="1287">
                  <c:v>42209</c:v>
                </c:pt>
                <c:pt idx="1288">
                  <c:v>42212</c:v>
                </c:pt>
                <c:pt idx="1289">
                  <c:v>42213</c:v>
                </c:pt>
                <c:pt idx="1290">
                  <c:v>42214</c:v>
                </c:pt>
                <c:pt idx="1291">
                  <c:v>42215</c:v>
                </c:pt>
                <c:pt idx="1292">
                  <c:v>42216</c:v>
                </c:pt>
                <c:pt idx="1293">
                  <c:v>42219</c:v>
                </c:pt>
                <c:pt idx="1294">
                  <c:v>42220</c:v>
                </c:pt>
                <c:pt idx="1295">
                  <c:v>42221</c:v>
                </c:pt>
                <c:pt idx="1296">
                  <c:v>42222</c:v>
                </c:pt>
                <c:pt idx="1297">
                  <c:v>42223</c:v>
                </c:pt>
                <c:pt idx="1298">
                  <c:v>42226</c:v>
                </c:pt>
                <c:pt idx="1299">
                  <c:v>42227</c:v>
                </c:pt>
                <c:pt idx="1300">
                  <c:v>42228</c:v>
                </c:pt>
                <c:pt idx="1301">
                  <c:v>42229</c:v>
                </c:pt>
                <c:pt idx="1302">
                  <c:v>42230</c:v>
                </c:pt>
                <c:pt idx="1303">
                  <c:v>42233</c:v>
                </c:pt>
                <c:pt idx="1304">
                  <c:v>42234</c:v>
                </c:pt>
                <c:pt idx="1305">
                  <c:v>42235</c:v>
                </c:pt>
                <c:pt idx="1306">
                  <c:v>42236</c:v>
                </c:pt>
                <c:pt idx="1307">
                  <c:v>42237</c:v>
                </c:pt>
                <c:pt idx="1308">
                  <c:v>42240</c:v>
                </c:pt>
                <c:pt idx="1309">
                  <c:v>42241</c:v>
                </c:pt>
                <c:pt idx="1310">
                  <c:v>42242</c:v>
                </c:pt>
                <c:pt idx="1311">
                  <c:v>42243</c:v>
                </c:pt>
                <c:pt idx="1312">
                  <c:v>42244</c:v>
                </c:pt>
                <c:pt idx="1313">
                  <c:v>42247</c:v>
                </c:pt>
                <c:pt idx="1314">
                  <c:v>42248</c:v>
                </c:pt>
                <c:pt idx="1315">
                  <c:v>42249</c:v>
                </c:pt>
                <c:pt idx="1316">
                  <c:v>42250</c:v>
                </c:pt>
                <c:pt idx="1317">
                  <c:v>42251</c:v>
                </c:pt>
                <c:pt idx="1318">
                  <c:v>42254</c:v>
                </c:pt>
                <c:pt idx="1319">
                  <c:v>42255</c:v>
                </c:pt>
                <c:pt idx="1320">
                  <c:v>42256</c:v>
                </c:pt>
                <c:pt idx="1321">
                  <c:v>42257</c:v>
                </c:pt>
                <c:pt idx="1322">
                  <c:v>42258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42268</c:v>
                </c:pt>
                <c:pt idx="1329">
                  <c:v>42269</c:v>
                </c:pt>
                <c:pt idx="1330">
                  <c:v>42270</c:v>
                </c:pt>
                <c:pt idx="1331">
                  <c:v>42271</c:v>
                </c:pt>
                <c:pt idx="1332">
                  <c:v>42272</c:v>
                </c:pt>
                <c:pt idx="1333">
                  <c:v>42275</c:v>
                </c:pt>
                <c:pt idx="1334">
                  <c:v>42276</c:v>
                </c:pt>
                <c:pt idx="1335">
                  <c:v>42277</c:v>
                </c:pt>
                <c:pt idx="1336">
                  <c:v>42278</c:v>
                </c:pt>
                <c:pt idx="1337">
                  <c:v>42279</c:v>
                </c:pt>
                <c:pt idx="1338">
                  <c:v>42282</c:v>
                </c:pt>
                <c:pt idx="1339">
                  <c:v>42283</c:v>
                </c:pt>
                <c:pt idx="1340">
                  <c:v>42284</c:v>
                </c:pt>
                <c:pt idx="1341">
                  <c:v>42285</c:v>
                </c:pt>
                <c:pt idx="1342">
                  <c:v>42286</c:v>
                </c:pt>
                <c:pt idx="1343">
                  <c:v>42289</c:v>
                </c:pt>
                <c:pt idx="1344">
                  <c:v>42290</c:v>
                </c:pt>
                <c:pt idx="1345">
                  <c:v>42291</c:v>
                </c:pt>
                <c:pt idx="1346">
                  <c:v>42292</c:v>
                </c:pt>
                <c:pt idx="1347">
                  <c:v>42293</c:v>
                </c:pt>
                <c:pt idx="1348">
                  <c:v>42296</c:v>
                </c:pt>
                <c:pt idx="1349">
                  <c:v>42297</c:v>
                </c:pt>
                <c:pt idx="1350">
                  <c:v>42298</c:v>
                </c:pt>
                <c:pt idx="1351">
                  <c:v>42299</c:v>
                </c:pt>
                <c:pt idx="1352">
                  <c:v>42300</c:v>
                </c:pt>
                <c:pt idx="1353">
                  <c:v>42303</c:v>
                </c:pt>
                <c:pt idx="1354">
                  <c:v>42304</c:v>
                </c:pt>
                <c:pt idx="1355">
                  <c:v>42305</c:v>
                </c:pt>
                <c:pt idx="1356">
                  <c:v>42306</c:v>
                </c:pt>
                <c:pt idx="1357">
                  <c:v>42307</c:v>
                </c:pt>
                <c:pt idx="1358">
                  <c:v>42310</c:v>
                </c:pt>
                <c:pt idx="1359">
                  <c:v>42311</c:v>
                </c:pt>
                <c:pt idx="1360">
                  <c:v>42312</c:v>
                </c:pt>
                <c:pt idx="1361">
                  <c:v>42313</c:v>
                </c:pt>
                <c:pt idx="1362">
                  <c:v>42314</c:v>
                </c:pt>
                <c:pt idx="1363">
                  <c:v>42317</c:v>
                </c:pt>
                <c:pt idx="1364">
                  <c:v>42318</c:v>
                </c:pt>
                <c:pt idx="1365">
                  <c:v>42319</c:v>
                </c:pt>
                <c:pt idx="1366">
                  <c:v>42320</c:v>
                </c:pt>
                <c:pt idx="1367">
                  <c:v>42321</c:v>
                </c:pt>
                <c:pt idx="1368">
                  <c:v>42324</c:v>
                </c:pt>
                <c:pt idx="1369">
                  <c:v>42325</c:v>
                </c:pt>
                <c:pt idx="1370">
                  <c:v>42326</c:v>
                </c:pt>
                <c:pt idx="1371">
                  <c:v>42327</c:v>
                </c:pt>
                <c:pt idx="1372">
                  <c:v>42328</c:v>
                </c:pt>
                <c:pt idx="1373">
                  <c:v>42331</c:v>
                </c:pt>
                <c:pt idx="1374">
                  <c:v>42332</c:v>
                </c:pt>
                <c:pt idx="1375">
                  <c:v>42333</c:v>
                </c:pt>
                <c:pt idx="1376">
                  <c:v>42334</c:v>
                </c:pt>
                <c:pt idx="1377">
                  <c:v>42335</c:v>
                </c:pt>
                <c:pt idx="1378">
                  <c:v>42338</c:v>
                </c:pt>
                <c:pt idx="1379">
                  <c:v>42339</c:v>
                </c:pt>
                <c:pt idx="1380">
                  <c:v>42340</c:v>
                </c:pt>
                <c:pt idx="1381">
                  <c:v>42341</c:v>
                </c:pt>
                <c:pt idx="1382">
                  <c:v>42342</c:v>
                </c:pt>
                <c:pt idx="1383">
                  <c:v>42345</c:v>
                </c:pt>
                <c:pt idx="1384">
                  <c:v>42346</c:v>
                </c:pt>
                <c:pt idx="1385">
                  <c:v>42347</c:v>
                </c:pt>
                <c:pt idx="1386">
                  <c:v>42348</c:v>
                </c:pt>
                <c:pt idx="1387">
                  <c:v>42349</c:v>
                </c:pt>
                <c:pt idx="1388">
                  <c:v>42352</c:v>
                </c:pt>
                <c:pt idx="1389">
                  <c:v>42353</c:v>
                </c:pt>
                <c:pt idx="1390">
                  <c:v>42354</c:v>
                </c:pt>
                <c:pt idx="1391">
                  <c:v>42355</c:v>
                </c:pt>
                <c:pt idx="1392">
                  <c:v>42356</c:v>
                </c:pt>
                <c:pt idx="1393">
                  <c:v>42359</c:v>
                </c:pt>
                <c:pt idx="1394">
                  <c:v>42360</c:v>
                </c:pt>
                <c:pt idx="1395">
                  <c:v>42361</c:v>
                </c:pt>
                <c:pt idx="1396">
                  <c:v>42362</c:v>
                </c:pt>
                <c:pt idx="1397">
                  <c:v>42363</c:v>
                </c:pt>
                <c:pt idx="1398">
                  <c:v>42366</c:v>
                </c:pt>
                <c:pt idx="1399">
                  <c:v>42367</c:v>
                </c:pt>
                <c:pt idx="1400">
                  <c:v>42368</c:v>
                </c:pt>
                <c:pt idx="1401">
                  <c:v>42369</c:v>
                </c:pt>
                <c:pt idx="1402">
                  <c:v>42373</c:v>
                </c:pt>
                <c:pt idx="1403">
                  <c:v>42374</c:v>
                </c:pt>
                <c:pt idx="1404">
                  <c:v>42375</c:v>
                </c:pt>
                <c:pt idx="1405">
                  <c:v>42376</c:v>
                </c:pt>
                <c:pt idx="1406">
                  <c:v>42377</c:v>
                </c:pt>
                <c:pt idx="1407">
                  <c:v>42380</c:v>
                </c:pt>
                <c:pt idx="1408">
                  <c:v>42381</c:v>
                </c:pt>
                <c:pt idx="1409">
                  <c:v>42382</c:v>
                </c:pt>
                <c:pt idx="1410">
                  <c:v>42383</c:v>
                </c:pt>
                <c:pt idx="1411">
                  <c:v>42384</c:v>
                </c:pt>
                <c:pt idx="1412">
                  <c:v>42387</c:v>
                </c:pt>
                <c:pt idx="1413">
                  <c:v>42388</c:v>
                </c:pt>
                <c:pt idx="1414">
                  <c:v>42389</c:v>
                </c:pt>
                <c:pt idx="1415">
                  <c:v>42390</c:v>
                </c:pt>
                <c:pt idx="1416">
                  <c:v>42391</c:v>
                </c:pt>
                <c:pt idx="1417">
                  <c:v>42394</c:v>
                </c:pt>
                <c:pt idx="1418">
                  <c:v>42395</c:v>
                </c:pt>
                <c:pt idx="1419">
                  <c:v>42396</c:v>
                </c:pt>
                <c:pt idx="1420">
                  <c:v>42397</c:v>
                </c:pt>
                <c:pt idx="1421">
                  <c:v>42398</c:v>
                </c:pt>
                <c:pt idx="1422">
                  <c:v>42401</c:v>
                </c:pt>
                <c:pt idx="1423">
                  <c:v>42402</c:v>
                </c:pt>
                <c:pt idx="1424">
                  <c:v>42403</c:v>
                </c:pt>
                <c:pt idx="1425">
                  <c:v>42404</c:v>
                </c:pt>
                <c:pt idx="1426">
                  <c:v>42405</c:v>
                </c:pt>
                <c:pt idx="1427">
                  <c:v>42409</c:v>
                </c:pt>
                <c:pt idx="1428">
                  <c:v>42410</c:v>
                </c:pt>
                <c:pt idx="1429">
                  <c:v>42411</c:v>
                </c:pt>
                <c:pt idx="1430">
                  <c:v>42412</c:v>
                </c:pt>
                <c:pt idx="1431">
                  <c:v>42415</c:v>
                </c:pt>
                <c:pt idx="1432">
                  <c:v>42416</c:v>
                </c:pt>
                <c:pt idx="1433">
                  <c:v>42417</c:v>
                </c:pt>
                <c:pt idx="1434">
                  <c:v>42418</c:v>
                </c:pt>
                <c:pt idx="1435">
                  <c:v>42419</c:v>
                </c:pt>
                <c:pt idx="1436">
                  <c:v>42422</c:v>
                </c:pt>
                <c:pt idx="1437">
                  <c:v>42423</c:v>
                </c:pt>
                <c:pt idx="1438">
                  <c:v>42424</c:v>
                </c:pt>
                <c:pt idx="1439">
                  <c:v>42425</c:v>
                </c:pt>
                <c:pt idx="1440">
                  <c:v>42426</c:v>
                </c:pt>
                <c:pt idx="1441">
                  <c:v>42429</c:v>
                </c:pt>
                <c:pt idx="1442">
                  <c:v>42430</c:v>
                </c:pt>
                <c:pt idx="1443">
                  <c:v>42431</c:v>
                </c:pt>
                <c:pt idx="1444">
                  <c:v>42432</c:v>
                </c:pt>
                <c:pt idx="1445">
                  <c:v>42433</c:v>
                </c:pt>
                <c:pt idx="1446">
                  <c:v>42436</c:v>
                </c:pt>
                <c:pt idx="1447">
                  <c:v>42437</c:v>
                </c:pt>
                <c:pt idx="1448">
                  <c:v>42438</c:v>
                </c:pt>
                <c:pt idx="1449">
                  <c:v>42439</c:v>
                </c:pt>
                <c:pt idx="1450">
                  <c:v>42440</c:v>
                </c:pt>
                <c:pt idx="1451">
                  <c:v>42443</c:v>
                </c:pt>
                <c:pt idx="1452">
                  <c:v>42444</c:v>
                </c:pt>
                <c:pt idx="1453">
                  <c:v>42445</c:v>
                </c:pt>
                <c:pt idx="1454">
                  <c:v>42446</c:v>
                </c:pt>
                <c:pt idx="1455">
                  <c:v>42447</c:v>
                </c:pt>
                <c:pt idx="1456">
                  <c:v>42450</c:v>
                </c:pt>
                <c:pt idx="1457">
                  <c:v>42451</c:v>
                </c:pt>
                <c:pt idx="1458">
                  <c:v>42452</c:v>
                </c:pt>
                <c:pt idx="1459">
                  <c:v>42453</c:v>
                </c:pt>
                <c:pt idx="1460">
                  <c:v>42457</c:v>
                </c:pt>
                <c:pt idx="1461">
                  <c:v>42458</c:v>
                </c:pt>
                <c:pt idx="1462">
                  <c:v>42459</c:v>
                </c:pt>
                <c:pt idx="1463">
                  <c:v>42460</c:v>
                </c:pt>
                <c:pt idx="1464">
                  <c:v>42461</c:v>
                </c:pt>
                <c:pt idx="1465">
                  <c:v>42464</c:v>
                </c:pt>
                <c:pt idx="1466">
                  <c:v>42465</c:v>
                </c:pt>
                <c:pt idx="1467">
                  <c:v>42466</c:v>
                </c:pt>
                <c:pt idx="1468">
                  <c:v>42467</c:v>
                </c:pt>
                <c:pt idx="1469">
                  <c:v>42468</c:v>
                </c:pt>
                <c:pt idx="1470">
                  <c:v>42471</c:v>
                </c:pt>
                <c:pt idx="1471">
                  <c:v>42472</c:v>
                </c:pt>
                <c:pt idx="1472">
                  <c:v>42473</c:v>
                </c:pt>
                <c:pt idx="1473">
                  <c:v>42474</c:v>
                </c:pt>
                <c:pt idx="1474">
                  <c:v>42475</c:v>
                </c:pt>
                <c:pt idx="1475">
                  <c:v>42478</c:v>
                </c:pt>
                <c:pt idx="1476">
                  <c:v>42479</c:v>
                </c:pt>
                <c:pt idx="1477">
                  <c:v>42480</c:v>
                </c:pt>
                <c:pt idx="1478">
                  <c:v>42481</c:v>
                </c:pt>
                <c:pt idx="1479">
                  <c:v>42482</c:v>
                </c:pt>
                <c:pt idx="1480">
                  <c:v>42485</c:v>
                </c:pt>
                <c:pt idx="1481">
                  <c:v>42486</c:v>
                </c:pt>
                <c:pt idx="1482">
                  <c:v>42487</c:v>
                </c:pt>
                <c:pt idx="1483">
                  <c:v>42488</c:v>
                </c:pt>
                <c:pt idx="1484">
                  <c:v>42489</c:v>
                </c:pt>
                <c:pt idx="1485">
                  <c:v>42492</c:v>
                </c:pt>
                <c:pt idx="1486">
                  <c:v>42493</c:v>
                </c:pt>
                <c:pt idx="1487">
                  <c:v>42494</c:v>
                </c:pt>
                <c:pt idx="1488">
                  <c:v>42495</c:v>
                </c:pt>
                <c:pt idx="1489">
                  <c:v>42496</c:v>
                </c:pt>
                <c:pt idx="1490">
                  <c:v>42499</c:v>
                </c:pt>
                <c:pt idx="1491">
                  <c:v>42500</c:v>
                </c:pt>
                <c:pt idx="1492">
                  <c:v>42501</c:v>
                </c:pt>
                <c:pt idx="1493">
                  <c:v>42502</c:v>
                </c:pt>
                <c:pt idx="1494">
                  <c:v>42503</c:v>
                </c:pt>
                <c:pt idx="1495">
                  <c:v>42506</c:v>
                </c:pt>
                <c:pt idx="1496">
                  <c:v>42507</c:v>
                </c:pt>
                <c:pt idx="1497">
                  <c:v>42508</c:v>
                </c:pt>
                <c:pt idx="1498">
                  <c:v>42509</c:v>
                </c:pt>
                <c:pt idx="1499">
                  <c:v>42510</c:v>
                </c:pt>
                <c:pt idx="1500">
                  <c:v>42513</c:v>
                </c:pt>
                <c:pt idx="1501">
                  <c:v>42514</c:v>
                </c:pt>
                <c:pt idx="1502">
                  <c:v>42515</c:v>
                </c:pt>
                <c:pt idx="1503">
                  <c:v>42516</c:v>
                </c:pt>
                <c:pt idx="1504">
                  <c:v>42517</c:v>
                </c:pt>
                <c:pt idx="1505">
                  <c:v>42520</c:v>
                </c:pt>
                <c:pt idx="1506">
                  <c:v>42521</c:v>
                </c:pt>
                <c:pt idx="1507">
                  <c:v>42522</c:v>
                </c:pt>
                <c:pt idx="1508">
                  <c:v>42523</c:v>
                </c:pt>
                <c:pt idx="1509">
                  <c:v>42524</c:v>
                </c:pt>
                <c:pt idx="1510">
                  <c:v>42527</c:v>
                </c:pt>
                <c:pt idx="1511">
                  <c:v>42528</c:v>
                </c:pt>
                <c:pt idx="1512">
                  <c:v>42529</c:v>
                </c:pt>
                <c:pt idx="1513">
                  <c:v>42530</c:v>
                </c:pt>
                <c:pt idx="1514">
                  <c:v>42531</c:v>
                </c:pt>
                <c:pt idx="1515">
                  <c:v>42534</c:v>
                </c:pt>
                <c:pt idx="1516">
                  <c:v>42535</c:v>
                </c:pt>
                <c:pt idx="1517">
                  <c:v>42536</c:v>
                </c:pt>
                <c:pt idx="1518">
                  <c:v>42537</c:v>
                </c:pt>
                <c:pt idx="1519">
                  <c:v>42538</c:v>
                </c:pt>
                <c:pt idx="1520">
                  <c:v>42541</c:v>
                </c:pt>
                <c:pt idx="1521">
                  <c:v>42542</c:v>
                </c:pt>
                <c:pt idx="1522">
                  <c:v>42543</c:v>
                </c:pt>
                <c:pt idx="1523">
                  <c:v>42544</c:v>
                </c:pt>
                <c:pt idx="1524">
                  <c:v>42545</c:v>
                </c:pt>
                <c:pt idx="1525">
                  <c:v>42548</c:v>
                </c:pt>
                <c:pt idx="1526">
                  <c:v>42549</c:v>
                </c:pt>
                <c:pt idx="1527">
                  <c:v>42550</c:v>
                </c:pt>
                <c:pt idx="1528">
                  <c:v>42551</c:v>
                </c:pt>
                <c:pt idx="1529">
                  <c:v>42552</c:v>
                </c:pt>
                <c:pt idx="1530">
                  <c:v>42555</c:v>
                </c:pt>
                <c:pt idx="1531">
                  <c:v>42556</c:v>
                </c:pt>
                <c:pt idx="1532">
                  <c:v>42557</c:v>
                </c:pt>
                <c:pt idx="1533">
                  <c:v>42558</c:v>
                </c:pt>
                <c:pt idx="1534">
                  <c:v>42559</c:v>
                </c:pt>
                <c:pt idx="1535">
                  <c:v>42562</c:v>
                </c:pt>
                <c:pt idx="1536">
                  <c:v>42563</c:v>
                </c:pt>
                <c:pt idx="1537">
                  <c:v>42564</c:v>
                </c:pt>
                <c:pt idx="1538">
                  <c:v>42565</c:v>
                </c:pt>
                <c:pt idx="1539">
                  <c:v>42566</c:v>
                </c:pt>
                <c:pt idx="1540">
                  <c:v>42569</c:v>
                </c:pt>
                <c:pt idx="1541">
                  <c:v>42570</c:v>
                </c:pt>
                <c:pt idx="1542">
                  <c:v>42571</c:v>
                </c:pt>
                <c:pt idx="1543">
                  <c:v>42572</c:v>
                </c:pt>
                <c:pt idx="1544">
                  <c:v>42573</c:v>
                </c:pt>
                <c:pt idx="1545">
                  <c:v>42576</c:v>
                </c:pt>
                <c:pt idx="1546">
                  <c:v>42577</c:v>
                </c:pt>
                <c:pt idx="1547">
                  <c:v>42578</c:v>
                </c:pt>
                <c:pt idx="1548">
                  <c:v>42579</c:v>
                </c:pt>
                <c:pt idx="1549">
                  <c:v>42580</c:v>
                </c:pt>
                <c:pt idx="1550">
                  <c:v>42583</c:v>
                </c:pt>
                <c:pt idx="1551">
                  <c:v>42584</c:v>
                </c:pt>
                <c:pt idx="1552">
                  <c:v>42585</c:v>
                </c:pt>
                <c:pt idx="1553">
                  <c:v>42586</c:v>
                </c:pt>
                <c:pt idx="1554">
                  <c:v>42587</c:v>
                </c:pt>
                <c:pt idx="1555">
                  <c:v>42590</c:v>
                </c:pt>
                <c:pt idx="1556">
                  <c:v>42591</c:v>
                </c:pt>
                <c:pt idx="1557">
                  <c:v>42592</c:v>
                </c:pt>
                <c:pt idx="1558">
                  <c:v>42593</c:v>
                </c:pt>
                <c:pt idx="1559">
                  <c:v>42594</c:v>
                </c:pt>
                <c:pt idx="1560">
                  <c:v>42597</c:v>
                </c:pt>
                <c:pt idx="1561">
                  <c:v>42598</c:v>
                </c:pt>
                <c:pt idx="1562">
                  <c:v>42599</c:v>
                </c:pt>
                <c:pt idx="1563">
                  <c:v>42600</c:v>
                </c:pt>
                <c:pt idx="1564">
                  <c:v>42601</c:v>
                </c:pt>
                <c:pt idx="1565">
                  <c:v>42604</c:v>
                </c:pt>
                <c:pt idx="1566">
                  <c:v>42605</c:v>
                </c:pt>
                <c:pt idx="1567">
                  <c:v>42606</c:v>
                </c:pt>
                <c:pt idx="1568">
                  <c:v>42607</c:v>
                </c:pt>
                <c:pt idx="1569">
                  <c:v>42608</c:v>
                </c:pt>
                <c:pt idx="1570">
                  <c:v>42611</c:v>
                </c:pt>
                <c:pt idx="1571">
                  <c:v>42612</c:v>
                </c:pt>
                <c:pt idx="1572">
                  <c:v>42613</c:v>
                </c:pt>
                <c:pt idx="1573">
                  <c:v>42614</c:v>
                </c:pt>
                <c:pt idx="1574">
                  <c:v>42615</c:v>
                </c:pt>
                <c:pt idx="1575">
                  <c:v>42618</c:v>
                </c:pt>
                <c:pt idx="1576">
                  <c:v>42619</c:v>
                </c:pt>
                <c:pt idx="1577">
                  <c:v>42620</c:v>
                </c:pt>
                <c:pt idx="1578">
                  <c:v>42621</c:v>
                </c:pt>
                <c:pt idx="1579">
                  <c:v>42622</c:v>
                </c:pt>
                <c:pt idx="1580">
                  <c:v>42625</c:v>
                </c:pt>
                <c:pt idx="1581">
                  <c:v>42626</c:v>
                </c:pt>
                <c:pt idx="1582">
                  <c:v>42627</c:v>
                </c:pt>
                <c:pt idx="1583">
                  <c:v>42628</c:v>
                </c:pt>
                <c:pt idx="1584">
                  <c:v>42629</c:v>
                </c:pt>
                <c:pt idx="1585">
                  <c:v>42632</c:v>
                </c:pt>
                <c:pt idx="1586">
                  <c:v>42633</c:v>
                </c:pt>
                <c:pt idx="1587">
                  <c:v>42634</c:v>
                </c:pt>
                <c:pt idx="1588">
                  <c:v>42635</c:v>
                </c:pt>
                <c:pt idx="1589">
                  <c:v>42636</c:v>
                </c:pt>
                <c:pt idx="1590">
                  <c:v>42639</c:v>
                </c:pt>
                <c:pt idx="1591">
                  <c:v>42640</c:v>
                </c:pt>
                <c:pt idx="1592">
                  <c:v>42641</c:v>
                </c:pt>
                <c:pt idx="1593">
                  <c:v>42642</c:v>
                </c:pt>
                <c:pt idx="1594">
                  <c:v>42643</c:v>
                </c:pt>
                <c:pt idx="1595">
                  <c:v>42646</c:v>
                </c:pt>
                <c:pt idx="1596">
                  <c:v>42647</c:v>
                </c:pt>
                <c:pt idx="1597">
                  <c:v>42648</c:v>
                </c:pt>
                <c:pt idx="1598">
                  <c:v>42649</c:v>
                </c:pt>
                <c:pt idx="1599">
                  <c:v>42650</c:v>
                </c:pt>
                <c:pt idx="1600">
                  <c:v>42653</c:v>
                </c:pt>
                <c:pt idx="1601">
                  <c:v>42654</c:v>
                </c:pt>
                <c:pt idx="1602">
                  <c:v>42655</c:v>
                </c:pt>
                <c:pt idx="1603">
                  <c:v>42656</c:v>
                </c:pt>
                <c:pt idx="1604">
                  <c:v>42657</c:v>
                </c:pt>
                <c:pt idx="1605">
                  <c:v>42660</c:v>
                </c:pt>
                <c:pt idx="1606">
                  <c:v>42661</c:v>
                </c:pt>
                <c:pt idx="1607">
                  <c:v>42662</c:v>
                </c:pt>
                <c:pt idx="1608">
                  <c:v>42663</c:v>
                </c:pt>
                <c:pt idx="1609">
                  <c:v>42664</c:v>
                </c:pt>
                <c:pt idx="1610">
                  <c:v>42667</c:v>
                </c:pt>
                <c:pt idx="1611">
                  <c:v>42668</c:v>
                </c:pt>
                <c:pt idx="1612">
                  <c:v>42669</c:v>
                </c:pt>
                <c:pt idx="1613">
                  <c:v>42670</c:v>
                </c:pt>
                <c:pt idx="1614">
                  <c:v>42671</c:v>
                </c:pt>
                <c:pt idx="1615">
                  <c:v>42674</c:v>
                </c:pt>
                <c:pt idx="1616">
                  <c:v>42675</c:v>
                </c:pt>
                <c:pt idx="1617">
                  <c:v>42676</c:v>
                </c:pt>
                <c:pt idx="1618">
                  <c:v>42677</c:v>
                </c:pt>
                <c:pt idx="1619">
                  <c:v>42678</c:v>
                </c:pt>
                <c:pt idx="1620">
                  <c:v>42681</c:v>
                </c:pt>
                <c:pt idx="1621">
                  <c:v>42682</c:v>
                </c:pt>
                <c:pt idx="1622">
                  <c:v>42683</c:v>
                </c:pt>
                <c:pt idx="1623">
                  <c:v>42684</c:v>
                </c:pt>
                <c:pt idx="1624">
                  <c:v>42685</c:v>
                </c:pt>
                <c:pt idx="1625">
                  <c:v>42688</c:v>
                </c:pt>
                <c:pt idx="1626">
                  <c:v>42689</c:v>
                </c:pt>
                <c:pt idx="1627">
                  <c:v>42690</c:v>
                </c:pt>
                <c:pt idx="1628">
                  <c:v>42691</c:v>
                </c:pt>
                <c:pt idx="1629">
                  <c:v>42692</c:v>
                </c:pt>
                <c:pt idx="1630">
                  <c:v>42695</c:v>
                </c:pt>
                <c:pt idx="1631">
                  <c:v>42696</c:v>
                </c:pt>
                <c:pt idx="1632">
                  <c:v>42697</c:v>
                </c:pt>
                <c:pt idx="1633">
                  <c:v>42698</c:v>
                </c:pt>
                <c:pt idx="1634">
                  <c:v>42699</c:v>
                </c:pt>
                <c:pt idx="1635">
                  <c:v>42702</c:v>
                </c:pt>
                <c:pt idx="1636">
                  <c:v>42703</c:v>
                </c:pt>
                <c:pt idx="1637">
                  <c:v>42704</c:v>
                </c:pt>
                <c:pt idx="1638">
                  <c:v>42705</c:v>
                </c:pt>
                <c:pt idx="1639">
                  <c:v>42706</c:v>
                </c:pt>
                <c:pt idx="1640">
                  <c:v>42709</c:v>
                </c:pt>
                <c:pt idx="1641">
                  <c:v>42710</c:v>
                </c:pt>
                <c:pt idx="1642">
                  <c:v>42711</c:v>
                </c:pt>
                <c:pt idx="1643">
                  <c:v>42712</c:v>
                </c:pt>
                <c:pt idx="1644">
                  <c:v>42713</c:v>
                </c:pt>
                <c:pt idx="1645">
                  <c:v>42716</c:v>
                </c:pt>
                <c:pt idx="1646">
                  <c:v>42717</c:v>
                </c:pt>
                <c:pt idx="1647">
                  <c:v>42718</c:v>
                </c:pt>
                <c:pt idx="1648">
                  <c:v>42719</c:v>
                </c:pt>
                <c:pt idx="1649">
                  <c:v>42720</c:v>
                </c:pt>
                <c:pt idx="1650">
                  <c:v>42723</c:v>
                </c:pt>
                <c:pt idx="1651">
                  <c:v>42724</c:v>
                </c:pt>
                <c:pt idx="1652">
                  <c:v>42725</c:v>
                </c:pt>
                <c:pt idx="1653">
                  <c:v>42726</c:v>
                </c:pt>
                <c:pt idx="1654">
                  <c:v>42727</c:v>
                </c:pt>
              </c:numCache>
            </c:numRef>
          </c:cat>
          <c:val>
            <c:numRef>
              <c:f>EWMA_Rolling!$L$5:$L$1760</c:f>
              <c:numCache>
                <c:formatCode>0.0%</c:formatCode>
                <c:ptCount val="1655"/>
                <c:pt idx="0">
                  <c:v>0.2207553296199147</c:v>
                </c:pt>
                <c:pt idx="1">
                  <c:v>0.22221154977419089</c:v>
                </c:pt>
                <c:pt idx="2">
                  <c:v>0.22702712592237956</c:v>
                </c:pt>
                <c:pt idx="3">
                  <c:v>0.22011266469836663</c:v>
                </c:pt>
                <c:pt idx="4">
                  <c:v>0.22676067385526452</c:v>
                </c:pt>
                <c:pt idx="5">
                  <c:v>0.22246611769828967</c:v>
                </c:pt>
                <c:pt idx="6">
                  <c:v>0.21580412480726019</c:v>
                </c:pt>
                <c:pt idx="7">
                  <c:v>0.20966682254016039</c:v>
                </c:pt>
                <c:pt idx="8">
                  <c:v>0.20342926821945867</c:v>
                </c:pt>
                <c:pt idx="9">
                  <c:v>0.1974139113673499</c:v>
                </c:pt>
                <c:pt idx="10">
                  <c:v>0.19415867977428283</c:v>
                </c:pt>
                <c:pt idx="11">
                  <c:v>0.19689194772151802</c:v>
                </c:pt>
                <c:pt idx="12">
                  <c:v>0.19316228413009998</c:v>
                </c:pt>
                <c:pt idx="13">
                  <c:v>0.18793516713939523</c:v>
                </c:pt>
                <c:pt idx="14">
                  <c:v>0.18238359184930095</c:v>
                </c:pt>
                <c:pt idx="15">
                  <c:v>0.17774283014643671</c:v>
                </c:pt>
                <c:pt idx="16">
                  <c:v>0.1728386355744842</c:v>
                </c:pt>
                <c:pt idx="17">
                  <c:v>0.17152732655721953</c:v>
                </c:pt>
                <c:pt idx="18">
                  <c:v>0.18581307233505465</c:v>
                </c:pt>
                <c:pt idx="19">
                  <c:v>0.18045212789764509</c:v>
                </c:pt>
                <c:pt idx="20">
                  <c:v>0.17583596859637052</c:v>
                </c:pt>
                <c:pt idx="21">
                  <c:v>0.17240117806812111</c:v>
                </c:pt>
                <c:pt idx="22">
                  <c:v>0.17487663293246689</c:v>
                </c:pt>
                <c:pt idx="23">
                  <c:v>0.16957829596784812</c:v>
                </c:pt>
                <c:pt idx="24">
                  <c:v>0.16999008465751364</c:v>
                </c:pt>
                <c:pt idx="25">
                  <c:v>0.16526293780080759</c:v>
                </c:pt>
                <c:pt idx="26">
                  <c:v>0.1652793580147682</c:v>
                </c:pt>
                <c:pt idx="27">
                  <c:v>0.16746610263497921</c:v>
                </c:pt>
                <c:pt idx="28">
                  <c:v>0.16372484643921223</c:v>
                </c:pt>
                <c:pt idx="29">
                  <c:v>0.16837893631059975</c:v>
                </c:pt>
                <c:pt idx="30">
                  <c:v>0.19387259762999606</c:v>
                </c:pt>
                <c:pt idx="31">
                  <c:v>0.20370712457329779</c:v>
                </c:pt>
                <c:pt idx="32">
                  <c:v>0.20462741071146021</c:v>
                </c:pt>
                <c:pt idx="33">
                  <c:v>0.2293267805795341</c:v>
                </c:pt>
                <c:pt idx="34">
                  <c:v>0.22286851693906623</c:v>
                </c:pt>
                <c:pt idx="35">
                  <c:v>0.21621038391769409</c:v>
                </c:pt>
                <c:pt idx="36">
                  <c:v>0.20966200288402018</c:v>
                </c:pt>
                <c:pt idx="37">
                  <c:v>0.20423766490246539</c:v>
                </c:pt>
                <c:pt idx="38">
                  <c:v>0.1984223417959802</c:v>
                </c:pt>
                <c:pt idx="39">
                  <c:v>0.19267284736563889</c:v>
                </c:pt>
                <c:pt idx="40">
                  <c:v>0.1999228443292998</c:v>
                </c:pt>
                <c:pt idx="41">
                  <c:v>0.19479689811413933</c:v>
                </c:pt>
                <c:pt idx="42">
                  <c:v>0.19036117883253426</c:v>
                </c:pt>
                <c:pt idx="43">
                  <c:v>0.18629364451430216</c:v>
                </c:pt>
                <c:pt idx="44">
                  <c:v>0.18360457441042718</c:v>
                </c:pt>
                <c:pt idx="45">
                  <c:v>0.18911023284504583</c:v>
                </c:pt>
                <c:pt idx="46">
                  <c:v>0.18530859457694773</c:v>
                </c:pt>
                <c:pt idx="47">
                  <c:v>0.18300248985807913</c:v>
                </c:pt>
                <c:pt idx="48">
                  <c:v>0.17942509165182879</c:v>
                </c:pt>
                <c:pt idx="49">
                  <c:v>0.17721073773998283</c:v>
                </c:pt>
                <c:pt idx="50">
                  <c:v>0.17540553381776555</c:v>
                </c:pt>
                <c:pt idx="51">
                  <c:v>0.17164057479335049</c:v>
                </c:pt>
                <c:pt idx="52">
                  <c:v>0.16641172600394458</c:v>
                </c:pt>
                <c:pt idx="53">
                  <c:v>0.16173879430904464</c:v>
                </c:pt>
                <c:pt idx="54">
                  <c:v>0.16308017320108092</c:v>
                </c:pt>
                <c:pt idx="55">
                  <c:v>0.1583437808944439</c:v>
                </c:pt>
                <c:pt idx="56">
                  <c:v>0.16135404319293647</c:v>
                </c:pt>
                <c:pt idx="57">
                  <c:v>0.16158990643702553</c:v>
                </c:pt>
                <c:pt idx="58">
                  <c:v>0.16038223514073977</c:v>
                </c:pt>
                <c:pt idx="59">
                  <c:v>0.16351362002924785</c:v>
                </c:pt>
                <c:pt idx="60">
                  <c:v>0.15866520352501637</c:v>
                </c:pt>
                <c:pt idx="61">
                  <c:v>0.15893446522391258</c:v>
                </c:pt>
                <c:pt idx="62">
                  <c:v>0.15409556916629863</c:v>
                </c:pt>
                <c:pt idx="63">
                  <c:v>0.14958827268947497</c:v>
                </c:pt>
                <c:pt idx="64">
                  <c:v>0.14512169120263177</c:v>
                </c:pt>
                <c:pt idx="65">
                  <c:v>0.17347265200908135</c:v>
                </c:pt>
                <c:pt idx="66">
                  <c:v>0.1708630766090446</c:v>
                </c:pt>
                <c:pt idx="67">
                  <c:v>0.17079415078142626</c:v>
                </c:pt>
                <c:pt idx="68">
                  <c:v>0.16573170133654364</c:v>
                </c:pt>
                <c:pt idx="69">
                  <c:v>0.16070771286140795</c:v>
                </c:pt>
                <c:pt idx="70">
                  <c:v>0.16875338027969927</c:v>
                </c:pt>
                <c:pt idx="71">
                  <c:v>0.16388244158868792</c:v>
                </c:pt>
                <c:pt idx="72">
                  <c:v>0.15948029703861627</c:v>
                </c:pt>
                <c:pt idx="73">
                  <c:v>0.15585027792604736</c:v>
                </c:pt>
                <c:pt idx="74">
                  <c:v>0.15879874622798815</c:v>
                </c:pt>
                <c:pt idx="75">
                  <c:v>0.1550905844445937</c:v>
                </c:pt>
                <c:pt idx="76">
                  <c:v>0.16152476036536342</c:v>
                </c:pt>
                <c:pt idx="77">
                  <c:v>0.15796984135358813</c:v>
                </c:pt>
                <c:pt idx="78">
                  <c:v>0.15318159564683467</c:v>
                </c:pt>
                <c:pt idx="79">
                  <c:v>0.1574663701062477</c:v>
                </c:pt>
                <c:pt idx="80">
                  <c:v>0.15268558169297561</c:v>
                </c:pt>
                <c:pt idx="81">
                  <c:v>0.1499762456889753</c:v>
                </c:pt>
                <c:pt idx="82">
                  <c:v>0.15227749988032768</c:v>
                </c:pt>
                <c:pt idx="83">
                  <c:v>0.16128881239715323</c:v>
                </c:pt>
                <c:pt idx="84">
                  <c:v>0.15839981167682649</c:v>
                </c:pt>
                <c:pt idx="85">
                  <c:v>0.1662471498239278</c:v>
                </c:pt>
                <c:pt idx="86">
                  <c:v>0.16130765022914312</c:v>
                </c:pt>
                <c:pt idx="87">
                  <c:v>0.1710813344748143</c:v>
                </c:pt>
                <c:pt idx="88">
                  <c:v>0.19056091077755016</c:v>
                </c:pt>
                <c:pt idx="89">
                  <c:v>0.20818606511363655</c:v>
                </c:pt>
                <c:pt idx="90">
                  <c:v>0.20239687358643327</c:v>
                </c:pt>
                <c:pt idx="91">
                  <c:v>0.20630007533251271</c:v>
                </c:pt>
                <c:pt idx="92">
                  <c:v>0.20083387165234035</c:v>
                </c:pt>
                <c:pt idx="93">
                  <c:v>0.19506155555752655</c:v>
                </c:pt>
                <c:pt idx="94">
                  <c:v>0.21128737171500625</c:v>
                </c:pt>
                <c:pt idx="95">
                  <c:v>0.20510258431496828</c:v>
                </c:pt>
                <c:pt idx="96">
                  <c:v>0.199303138196263</c:v>
                </c:pt>
                <c:pt idx="97">
                  <c:v>0.19360028797592446</c:v>
                </c:pt>
                <c:pt idx="98">
                  <c:v>0.18808395785519846</c:v>
                </c:pt>
                <c:pt idx="99">
                  <c:v>0.19366144151151243</c:v>
                </c:pt>
                <c:pt idx="100">
                  <c:v>0.18851646250930368</c:v>
                </c:pt>
                <c:pt idx="101">
                  <c:v>0.18468268000482968</c:v>
                </c:pt>
                <c:pt idx="102">
                  <c:v>0.18453597119916806</c:v>
                </c:pt>
                <c:pt idx="103">
                  <c:v>0.18020909047530095</c:v>
                </c:pt>
                <c:pt idx="104">
                  <c:v>0.18156087946656746</c:v>
                </c:pt>
                <c:pt idx="105">
                  <c:v>0.17896840886899668</c:v>
                </c:pt>
                <c:pt idx="106">
                  <c:v>0.17784221992760793</c:v>
                </c:pt>
                <c:pt idx="107">
                  <c:v>0.17724288562611676</c:v>
                </c:pt>
                <c:pt idx="108">
                  <c:v>0.18042781268599081</c:v>
                </c:pt>
                <c:pt idx="109">
                  <c:v>0.17553838784243619</c:v>
                </c:pt>
                <c:pt idx="110">
                  <c:v>0.17019297046043108</c:v>
                </c:pt>
                <c:pt idx="111">
                  <c:v>0.16501046377725692</c:v>
                </c:pt>
                <c:pt idx="112">
                  <c:v>0.16441452008632865</c:v>
                </c:pt>
                <c:pt idx="113">
                  <c:v>0.15998799668669994</c:v>
                </c:pt>
                <c:pt idx="114">
                  <c:v>0.16362682346764659</c:v>
                </c:pt>
                <c:pt idx="115">
                  <c:v>0.15988190873237423</c:v>
                </c:pt>
                <c:pt idx="116">
                  <c:v>0.1550112617054413</c:v>
                </c:pt>
                <c:pt idx="117">
                  <c:v>0.15475042131138883</c:v>
                </c:pt>
                <c:pt idx="118">
                  <c:v>0.15133128874133656</c:v>
                </c:pt>
                <c:pt idx="119">
                  <c:v>0.15282473643751981</c:v>
                </c:pt>
                <c:pt idx="120">
                  <c:v>0.15079440494828916</c:v>
                </c:pt>
                <c:pt idx="121">
                  <c:v>0.14899837727587412</c:v>
                </c:pt>
                <c:pt idx="122">
                  <c:v>0.14451128485091136</c:v>
                </c:pt>
                <c:pt idx="123">
                  <c:v>0.14106950656648781</c:v>
                </c:pt>
                <c:pt idx="124">
                  <c:v>0.15220457816888208</c:v>
                </c:pt>
                <c:pt idx="125">
                  <c:v>0.15564127431018981</c:v>
                </c:pt>
                <c:pt idx="126">
                  <c:v>0.15137850792629728</c:v>
                </c:pt>
                <c:pt idx="127">
                  <c:v>0.14788507627393085</c:v>
                </c:pt>
                <c:pt idx="128">
                  <c:v>0.14439708934337533</c:v>
                </c:pt>
                <c:pt idx="129">
                  <c:v>0.14775491442552816</c:v>
                </c:pt>
                <c:pt idx="130">
                  <c:v>0.14588071319180182</c:v>
                </c:pt>
                <c:pt idx="131">
                  <c:v>0.14344995975321728</c:v>
                </c:pt>
                <c:pt idx="132">
                  <c:v>0.14005605629128426</c:v>
                </c:pt>
                <c:pt idx="133">
                  <c:v>0.13578938459848525</c:v>
                </c:pt>
                <c:pt idx="134">
                  <c:v>0.13764683435000324</c:v>
                </c:pt>
                <c:pt idx="135">
                  <c:v>0.13855927856764033</c:v>
                </c:pt>
                <c:pt idx="136">
                  <c:v>0.15499991556365367</c:v>
                </c:pt>
                <c:pt idx="137">
                  <c:v>0.1504481229530667</c:v>
                </c:pt>
                <c:pt idx="138">
                  <c:v>0.16370742834160867</c:v>
                </c:pt>
                <c:pt idx="139">
                  <c:v>0.17205588271201372</c:v>
                </c:pt>
                <c:pt idx="140">
                  <c:v>0.16687377488668068</c:v>
                </c:pt>
                <c:pt idx="141">
                  <c:v>0.18375052496351779</c:v>
                </c:pt>
                <c:pt idx="142">
                  <c:v>0.17823867407810651</c:v>
                </c:pt>
                <c:pt idx="143">
                  <c:v>0.17451578170658788</c:v>
                </c:pt>
                <c:pt idx="144">
                  <c:v>0.19252815286045358</c:v>
                </c:pt>
                <c:pt idx="145">
                  <c:v>0.18793364189228193</c:v>
                </c:pt>
                <c:pt idx="146">
                  <c:v>0.19552417656597243</c:v>
                </c:pt>
                <c:pt idx="147">
                  <c:v>0.19540863954161494</c:v>
                </c:pt>
                <c:pt idx="148">
                  <c:v>0.18987613015020197</c:v>
                </c:pt>
                <c:pt idx="149">
                  <c:v>0.19769149165157865</c:v>
                </c:pt>
                <c:pt idx="150">
                  <c:v>0.19178170231039732</c:v>
                </c:pt>
                <c:pt idx="151">
                  <c:v>0.18722870398371574</c:v>
                </c:pt>
                <c:pt idx="152">
                  <c:v>0.18730393591188693</c:v>
                </c:pt>
                <c:pt idx="153">
                  <c:v>0.18766673581098248</c:v>
                </c:pt>
                <c:pt idx="154">
                  <c:v>0.18402285689036588</c:v>
                </c:pt>
                <c:pt idx="155">
                  <c:v>0.17843081482631709</c:v>
                </c:pt>
                <c:pt idx="156">
                  <c:v>0.17301613757225529</c:v>
                </c:pt>
                <c:pt idx="157">
                  <c:v>0.17005602582182466</c:v>
                </c:pt>
                <c:pt idx="158">
                  <c:v>0.17752773795887047</c:v>
                </c:pt>
                <c:pt idx="159">
                  <c:v>0.18260327372409607</c:v>
                </c:pt>
                <c:pt idx="160">
                  <c:v>0.18394788059742986</c:v>
                </c:pt>
                <c:pt idx="161">
                  <c:v>0.17850652883207019</c:v>
                </c:pt>
                <c:pt idx="162">
                  <c:v>0.17306850084730679</c:v>
                </c:pt>
                <c:pt idx="163">
                  <c:v>0.16779613710214597</c:v>
                </c:pt>
                <c:pt idx="164">
                  <c:v>0.16821650334493365</c:v>
                </c:pt>
                <c:pt idx="165">
                  <c:v>0.17775897464702203</c:v>
                </c:pt>
                <c:pt idx="166">
                  <c:v>0.17646502353364238</c:v>
                </c:pt>
                <c:pt idx="167">
                  <c:v>0.17340748571773074</c:v>
                </c:pt>
                <c:pt idx="168">
                  <c:v>0.16839274651488437</c:v>
                </c:pt>
                <c:pt idx="169">
                  <c:v>0.17332144488471973</c:v>
                </c:pt>
                <c:pt idx="170">
                  <c:v>0.16851084090889523</c:v>
                </c:pt>
                <c:pt idx="171">
                  <c:v>0.16796543334305411</c:v>
                </c:pt>
                <c:pt idx="172">
                  <c:v>0.16322387893146462</c:v>
                </c:pt>
                <c:pt idx="173">
                  <c:v>0.16651919630525377</c:v>
                </c:pt>
                <c:pt idx="174">
                  <c:v>0.16192926417617928</c:v>
                </c:pt>
                <c:pt idx="175">
                  <c:v>0.15771673359446678</c:v>
                </c:pt>
                <c:pt idx="176">
                  <c:v>0.15349928603444962</c:v>
                </c:pt>
                <c:pt idx="177">
                  <c:v>0.15241323001268473</c:v>
                </c:pt>
                <c:pt idx="178">
                  <c:v>0.14834744437856506</c:v>
                </c:pt>
                <c:pt idx="179">
                  <c:v>0.14764497207467017</c:v>
                </c:pt>
                <c:pt idx="180">
                  <c:v>0.14706480224936141</c:v>
                </c:pt>
                <c:pt idx="181">
                  <c:v>0.14772804108585325</c:v>
                </c:pt>
                <c:pt idx="182">
                  <c:v>0.14529918783483808</c:v>
                </c:pt>
                <c:pt idx="183">
                  <c:v>0.1410701543461689</c:v>
                </c:pt>
                <c:pt idx="184">
                  <c:v>0.14385348446866583</c:v>
                </c:pt>
                <c:pt idx="185">
                  <c:v>0.1396913560083633</c:v>
                </c:pt>
                <c:pt idx="186">
                  <c:v>0.13786208437166125</c:v>
                </c:pt>
                <c:pt idx="187">
                  <c:v>0.13728465533226311</c:v>
                </c:pt>
                <c:pt idx="188">
                  <c:v>0.15149065755743782</c:v>
                </c:pt>
                <c:pt idx="189">
                  <c:v>0.14879412641158854</c:v>
                </c:pt>
                <c:pt idx="190">
                  <c:v>0.14477128462752203</c:v>
                </c:pt>
                <c:pt idx="191">
                  <c:v>0.1423610042286107</c:v>
                </c:pt>
                <c:pt idx="192">
                  <c:v>0.15660078571681366</c:v>
                </c:pt>
                <c:pt idx="193">
                  <c:v>0.1581166596214926</c:v>
                </c:pt>
                <c:pt idx="194">
                  <c:v>0.16216824435887478</c:v>
                </c:pt>
                <c:pt idx="195">
                  <c:v>0.15730636818067323</c:v>
                </c:pt>
                <c:pt idx="196">
                  <c:v>0.15284036246573399</c:v>
                </c:pt>
                <c:pt idx="197">
                  <c:v>0.15669872454005021</c:v>
                </c:pt>
                <c:pt idx="198">
                  <c:v>0.1558364573308508</c:v>
                </c:pt>
                <c:pt idx="199">
                  <c:v>0.15352061752674986</c:v>
                </c:pt>
                <c:pt idx="200">
                  <c:v>0.15397040541297727</c:v>
                </c:pt>
                <c:pt idx="201">
                  <c:v>0.16403251195776036</c:v>
                </c:pt>
                <c:pt idx="202">
                  <c:v>0.16461148829342392</c:v>
                </c:pt>
                <c:pt idx="203">
                  <c:v>0.16010474514580986</c:v>
                </c:pt>
                <c:pt idx="204">
                  <c:v>0.16713584479094362</c:v>
                </c:pt>
                <c:pt idx="205">
                  <c:v>0.16251431532394181</c:v>
                </c:pt>
                <c:pt idx="206">
                  <c:v>0.1583082997336496</c:v>
                </c:pt>
                <c:pt idx="207">
                  <c:v>0.16707149298153537</c:v>
                </c:pt>
                <c:pt idx="208">
                  <c:v>0.16257379575921002</c:v>
                </c:pt>
                <c:pt idx="209">
                  <c:v>0.16437971757193828</c:v>
                </c:pt>
                <c:pt idx="210">
                  <c:v>0.16131202205240849</c:v>
                </c:pt>
                <c:pt idx="211">
                  <c:v>0.16488320094210365</c:v>
                </c:pt>
                <c:pt idx="212">
                  <c:v>0.16775392569533659</c:v>
                </c:pt>
                <c:pt idx="213">
                  <c:v>0.16525868387456319</c:v>
                </c:pt>
                <c:pt idx="214">
                  <c:v>0.16086000228507694</c:v>
                </c:pt>
                <c:pt idx="215">
                  <c:v>0.15673911687361969</c:v>
                </c:pt>
                <c:pt idx="216">
                  <c:v>0.16406639283740534</c:v>
                </c:pt>
                <c:pt idx="217">
                  <c:v>0.15909992123143998</c:v>
                </c:pt>
                <c:pt idx="218">
                  <c:v>0.16028608701286423</c:v>
                </c:pt>
                <c:pt idx="219">
                  <c:v>0.15585912975965124</c:v>
                </c:pt>
                <c:pt idx="220">
                  <c:v>0.1525120655530455</c:v>
                </c:pt>
                <c:pt idx="221">
                  <c:v>0.15331268122396749</c:v>
                </c:pt>
                <c:pt idx="222">
                  <c:v>0.16547989028649843</c:v>
                </c:pt>
                <c:pt idx="223">
                  <c:v>0.16788986417471929</c:v>
                </c:pt>
                <c:pt idx="224">
                  <c:v>0.16294395613261611</c:v>
                </c:pt>
                <c:pt idx="225">
                  <c:v>0.17571122046425075</c:v>
                </c:pt>
                <c:pt idx="226">
                  <c:v>0.17060959587192182</c:v>
                </c:pt>
                <c:pt idx="227">
                  <c:v>0.16580256975252514</c:v>
                </c:pt>
                <c:pt idx="228">
                  <c:v>0.16298460906476125</c:v>
                </c:pt>
                <c:pt idx="229">
                  <c:v>0.16493990292653135</c:v>
                </c:pt>
                <c:pt idx="230">
                  <c:v>0.16529198277291574</c:v>
                </c:pt>
                <c:pt idx="231">
                  <c:v>0.16066181319059092</c:v>
                </c:pt>
                <c:pt idx="232">
                  <c:v>0.1602351886963625</c:v>
                </c:pt>
                <c:pt idx="233">
                  <c:v>0.16192012923038632</c:v>
                </c:pt>
                <c:pt idx="234">
                  <c:v>0.15740480963537148</c:v>
                </c:pt>
                <c:pt idx="235">
                  <c:v>0.15276526729548795</c:v>
                </c:pt>
                <c:pt idx="236">
                  <c:v>0.14899843144856284</c:v>
                </c:pt>
                <c:pt idx="237">
                  <c:v>0.14518821275992058</c:v>
                </c:pt>
                <c:pt idx="238">
                  <c:v>0.1407651949061087</c:v>
                </c:pt>
                <c:pt idx="239">
                  <c:v>0.13694150520844095</c:v>
                </c:pt>
                <c:pt idx="240">
                  <c:v>0.13338166224672504</c:v>
                </c:pt>
                <c:pt idx="241">
                  <c:v>0.14657803174536721</c:v>
                </c:pt>
                <c:pt idx="242">
                  <c:v>0.14212550625276041</c:v>
                </c:pt>
                <c:pt idx="243">
                  <c:v>0.13786431118283335</c:v>
                </c:pt>
                <c:pt idx="244">
                  <c:v>0.14723102665327756</c:v>
                </c:pt>
                <c:pt idx="245">
                  <c:v>0.14596424529410737</c:v>
                </c:pt>
                <c:pt idx="246">
                  <c:v>0.15072861445452923</c:v>
                </c:pt>
                <c:pt idx="247">
                  <c:v>0.14902509983994597</c:v>
                </c:pt>
                <c:pt idx="248">
                  <c:v>0.14618953650260086</c:v>
                </c:pt>
                <c:pt idx="249">
                  <c:v>0.14822768689445545</c:v>
                </c:pt>
                <c:pt idx="250">
                  <c:v>0.16522323404841008</c:v>
                </c:pt>
                <c:pt idx="251">
                  <c:v>0.16365575070255625</c:v>
                </c:pt>
                <c:pt idx="252">
                  <c:v>0.17066718115269583</c:v>
                </c:pt>
                <c:pt idx="253">
                  <c:v>0.1772288154096319</c:v>
                </c:pt>
                <c:pt idx="254">
                  <c:v>0.17232975038226075</c:v>
                </c:pt>
                <c:pt idx="255">
                  <c:v>0.17224558041615015</c:v>
                </c:pt>
                <c:pt idx="256">
                  <c:v>0.16777832035047952</c:v>
                </c:pt>
                <c:pt idx="257">
                  <c:v>0.16268592056318562</c:v>
                </c:pt>
                <c:pt idx="258">
                  <c:v>0.17473628760955609</c:v>
                </c:pt>
                <c:pt idx="259">
                  <c:v>0.16941381116535578</c:v>
                </c:pt>
                <c:pt idx="260">
                  <c:v>0.16538868310278412</c:v>
                </c:pt>
                <c:pt idx="261">
                  <c:v>0.16548179773533553</c:v>
                </c:pt>
                <c:pt idx="262">
                  <c:v>0.17460880908045648</c:v>
                </c:pt>
                <c:pt idx="263">
                  <c:v>0.17159015685525758</c:v>
                </c:pt>
                <c:pt idx="264">
                  <c:v>0.16653770854015637</c:v>
                </c:pt>
                <c:pt idx="265">
                  <c:v>0.16258054098614258</c:v>
                </c:pt>
                <c:pt idx="266">
                  <c:v>0.17739196297915313</c:v>
                </c:pt>
                <c:pt idx="267">
                  <c:v>0.19308736060068396</c:v>
                </c:pt>
                <c:pt idx="268">
                  <c:v>0.29080526987660321</c:v>
                </c:pt>
                <c:pt idx="269">
                  <c:v>0.28212882545307078</c:v>
                </c:pt>
                <c:pt idx="270">
                  <c:v>0.4167198602295733</c:v>
                </c:pt>
                <c:pt idx="271">
                  <c:v>0.45008879467627205</c:v>
                </c:pt>
                <c:pt idx="272">
                  <c:v>0.43677257589954266</c:v>
                </c:pt>
                <c:pt idx="273">
                  <c:v>0.44837620534519229</c:v>
                </c:pt>
                <c:pt idx="274">
                  <c:v>0.4348205196299858</c:v>
                </c:pt>
                <c:pt idx="275">
                  <c:v>0.43019590570575705</c:v>
                </c:pt>
                <c:pt idx="276">
                  <c:v>0.41774363953692745</c:v>
                </c:pt>
                <c:pt idx="277">
                  <c:v>0.40855434430850862</c:v>
                </c:pt>
                <c:pt idx="278">
                  <c:v>0.41909743160180507</c:v>
                </c:pt>
                <c:pt idx="279">
                  <c:v>0.40942383741285132</c:v>
                </c:pt>
                <c:pt idx="280">
                  <c:v>0.39695151692761971</c:v>
                </c:pt>
                <c:pt idx="281">
                  <c:v>0.39759703034672456</c:v>
                </c:pt>
                <c:pt idx="282">
                  <c:v>0.38548518078689881</c:v>
                </c:pt>
                <c:pt idx="283">
                  <c:v>0.37866936170383586</c:v>
                </c:pt>
                <c:pt idx="284">
                  <c:v>0.3682920131798082</c:v>
                </c:pt>
                <c:pt idx="285">
                  <c:v>0.37364682947676547</c:v>
                </c:pt>
                <c:pt idx="286">
                  <c:v>0.36416510432429983</c:v>
                </c:pt>
                <c:pt idx="287">
                  <c:v>0.36157069507254941</c:v>
                </c:pt>
                <c:pt idx="288">
                  <c:v>0.36792553252876353</c:v>
                </c:pt>
                <c:pt idx="289">
                  <c:v>0.37217621919827582</c:v>
                </c:pt>
                <c:pt idx="290">
                  <c:v>0.37593346364733587</c:v>
                </c:pt>
                <c:pt idx="291">
                  <c:v>0.3818187072541237</c:v>
                </c:pt>
                <c:pt idx="292">
                  <c:v>0.37018697126811145</c:v>
                </c:pt>
                <c:pt idx="293">
                  <c:v>0.36563638947603644</c:v>
                </c:pt>
                <c:pt idx="294">
                  <c:v>0.37572994337287868</c:v>
                </c:pt>
                <c:pt idx="295">
                  <c:v>0.36434128618381384</c:v>
                </c:pt>
                <c:pt idx="296">
                  <c:v>0.35338014646301741</c:v>
                </c:pt>
                <c:pt idx="297">
                  <c:v>0.34653089316311847</c:v>
                </c:pt>
                <c:pt idx="298">
                  <c:v>0.33603883095381754</c:v>
                </c:pt>
                <c:pt idx="299">
                  <c:v>0.33077605364819918</c:v>
                </c:pt>
                <c:pt idx="300">
                  <c:v>0.32078223873950085</c:v>
                </c:pt>
                <c:pt idx="301">
                  <c:v>0.31489490065720505</c:v>
                </c:pt>
                <c:pt idx="302">
                  <c:v>0.30652566140338189</c:v>
                </c:pt>
                <c:pt idx="303">
                  <c:v>0.35147345925519757</c:v>
                </c:pt>
                <c:pt idx="304">
                  <c:v>0.34078563787496874</c:v>
                </c:pt>
                <c:pt idx="305">
                  <c:v>0.33255669281778144</c:v>
                </c:pt>
                <c:pt idx="306">
                  <c:v>0.3226680581124155</c:v>
                </c:pt>
                <c:pt idx="307">
                  <c:v>0.3163305425803481</c:v>
                </c:pt>
                <c:pt idx="308">
                  <c:v>0.30680732860199911</c:v>
                </c:pt>
                <c:pt idx="309">
                  <c:v>0.30732207731003358</c:v>
                </c:pt>
                <c:pt idx="310">
                  <c:v>0.31899338028642421</c:v>
                </c:pt>
                <c:pt idx="311">
                  <c:v>0.30938038581469957</c:v>
                </c:pt>
                <c:pt idx="312">
                  <c:v>0.30100586765074977</c:v>
                </c:pt>
                <c:pt idx="313">
                  <c:v>0.30762908641148823</c:v>
                </c:pt>
                <c:pt idx="314">
                  <c:v>0.30824733974611745</c:v>
                </c:pt>
                <c:pt idx="315">
                  <c:v>0.33620179402330158</c:v>
                </c:pt>
                <c:pt idx="316">
                  <c:v>0.32856145697903644</c:v>
                </c:pt>
                <c:pt idx="317">
                  <c:v>0.31855215138412735</c:v>
                </c:pt>
                <c:pt idx="318">
                  <c:v>0.31372052597195094</c:v>
                </c:pt>
                <c:pt idx="319">
                  <c:v>0.30569654200121477</c:v>
                </c:pt>
                <c:pt idx="320">
                  <c:v>0.30675155679755634</c:v>
                </c:pt>
                <c:pt idx="321">
                  <c:v>0.30819384967360419</c:v>
                </c:pt>
                <c:pt idx="322">
                  <c:v>0.29884119277989102</c:v>
                </c:pt>
                <c:pt idx="323">
                  <c:v>0.2975280090271013</c:v>
                </c:pt>
                <c:pt idx="324">
                  <c:v>0.30207443563060771</c:v>
                </c:pt>
                <c:pt idx="325">
                  <c:v>0.3147073951950824</c:v>
                </c:pt>
                <c:pt idx="326">
                  <c:v>0.30791834446167243</c:v>
                </c:pt>
                <c:pt idx="327">
                  <c:v>0.30436267593488958</c:v>
                </c:pt>
                <c:pt idx="328">
                  <c:v>0.32865442937039974</c:v>
                </c:pt>
                <c:pt idx="329">
                  <c:v>0.31904084591145387</c:v>
                </c:pt>
                <c:pt idx="330">
                  <c:v>0.31870221463409237</c:v>
                </c:pt>
                <c:pt idx="331">
                  <c:v>0.31632191231875628</c:v>
                </c:pt>
                <c:pt idx="332">
                  <c:v>0.30668547256140977</c:v>
                </c:pt>
                <c:pt idx="333">
                  <c:v>0.30318966023931615</c:v>
                </c:pt>
                <c:pt idx="334">
                  <c:v>0.29565176758772843</c:v>
                </c:pt>
                <c:pt idx="335">
                  <c:v>0.2887800002239872</c:v>
                </c:pt>
                <c:pt idx="336">
                  <c:v>0.28021214593650279</c:v>
                </c:pt>
                <c:pt idx="337">
                  <c:v>0.28856050064757344</c:v>
                </c:pt>
                <c:pt idx="338">
                  <c:v>0.28019333806696073</c:v>
                </c:pt>
                <c:pt idx="339">
                  <c:v>0.28408615015927413</c:v>
                </c:pt>
                <c:pt idx="340">
                  <c:v>0.27609852133305879</c:v>
                </c:pt>
                <c:pt idx="341">
                  <c:v>0.2676874481057403</c:v>
                </c:pt>
                <c:pt idx="342">
                  <c:v>0.26031294290066093</c:v>
                </c:pt>
                <c:pt idx="343">
                  <c:v>0.27309364796968905</c:v>
                </c:pt>
                <c:pt idx="344">
                  <c:v>0.26535667487161158</c:v>
                </c:pt>
                <c:pt idx="345">
                  <c:v>0.25908869564896947</c:v>
                </c:pt>
                <c:pt idx="346">
                  <c:v>0.25275806366308773</c:v>
                </c:pt>
                <c:pt idx="347">
                  <c:v>0.25304440030865921</c:v>
                </c:pt>
                <c:pt idx="348">
                  <c:v>0.2462998409716301</c:v>
                </c:pt>
                <c:pt idx="349">
                  <c:v>0.24033035757268706</c:v>
                </c:pt>
                <c:pt idx="350">
                  <c:v>0.24621014433928443</c:v>
                </c:pt>
                <c:pt idx="351">
                  <c:v>0.2438512965581629</c:v>
                </c:pt>
                <c:pt idx="352">
                  <c:v>0.26108240576296704</c:v>
                </c:pt>
                <c:pt idx="353">
                  <c:v>0.26757193352675118</c:v>
                </c:pt>
                <c:pt idx="354">
                  <c:v>0.2599918692317954</c:v>
                </c:pt>
                <c:pt idx="355">
                  <c:v>0.26129949609267566</c:v>
                </c:pt>
                <c:pt idx="356">
                  <c:v>0.25668337682084102</c:v>
                </c:pt>
                <c:pt idx="357">
                  <c:v>0.25531678553570614</c:v>
                </c:pt>
                <c:pt idx="358">
                  <c:v>0.26016327577147813</c:v>
                </c:pt>
                <c:pt idx="359">
                  <c:v>0.25772235023230883</c:v>
                </c:pt>
                <c:pt idx="360">
                  <c:v>0.25683410687648256</c:v>
                </c:pt>
                <c:pt idx="361">
                  <c:v>0.24921201510308891</c:v>
                </c:pt>
                <c:pt idx="362">
                  <c:v>0.24833292954007699</c:v>
                </c:pt>
                <c:pt idx="363">
                  <c:v>0.2417411415553023</c:v>
                </c:pt>
                <c:pt idx="364">
                  <c:v>0.23493370982547795</c:v>
                </c:pt>
                <c:pt idx="365">
                  <c:v>0.23440677470041915</c:v>
                </c:pt>
                <c:pt idx="366">
                  <c:v>0.25255430617756935</c:v>
                </c:pt>
                <c:pt idx="367">
                  <c:v>0.24528714046239314</c:v>
                </c:pt>
                <c:pt idx="368">
                  <c:v>0.24254489294577988</c:v>
                </c:pt>
                <c:pt idx="369">
                  <c:v>0.23637232116543175</c:v>
                </c:pt>
                <c:pt idx="370">
                  <c:v>0.22918135533705422</c:v>
                </c:pt>
                <c:pt idx="371">
                  <c:v>0.22334961377011631</c:v>
                </c:pt>
                <c:pt idx="372">
                  <c:v>0.23795313579084013</c:v>
                </c:pt>
                <c:pt idx="373">
                  <c:v>0.23120126231965452</c:v>
                </c:pt>
                <c:pt idx="374">
                  <c:v>0.2241579404712436</c:v>
                </c:pt>
                <c:pt idx="375">
                  <c:v>0.22947460165330796</c:v>
                </c:pt>
                <c:pt idx="376">
                  <c:v>0.24252239128071945</c:v>
                </c:pt>
                <c:pt idx="377">
                  <c:v>0.23522584750150458</c:v>
                </c:pt>
                <c:pt idx="378">
                  <c:v>0.23428233723754263</c:v>
                </c:pt>
                <c:pt idx="379">
                  <c:v>0.2271737743176962</c:v>
                </c:pt>
                <c:pt idx="380">
                  <c:v>0.22256804122614204</c:v>
                </c:pt>
                <c:pt idx="381">
                  <c:v>0.22097285817346429</c:v>
                </c:pt>
                <c:pt idx="382">
                  <c:v>0.21448244021716367</c:v>
                </c:pt>
                <c:pt idx="383">
                  <c:v>0.20796595295046572</c:v>
                </c:pt>
                <c:pt idx="384">
                  <c:v>0.20779544901333613</c:v>
                </c:pt>
                <c:pt idx="385">
                  <c:v>0.20838211576616492</c:v>
                </c:pt>
                <c:pt idx="386">
                  <c:v>0.20692264584147047</c:v>
                </c:pt>
                <c:pt idx="387">
                  <c:v>0.21216998170441403</c:v>
                </c:pt>
                <c:pt idx="388">
                  <c:v>0.20610683859240075</c:v>
                </c:pt>
                <c:pt idx="389">
                  <c:v>0.20128826579305698</c:v>
                </c:pt>
                <c:pt idx="390">
                  <c:v>0.19521100162025057</c:v>
                </c:pt>
                <c:pt idx="391">
                  <c:v>0.18936665067874833</c:v>
                </c:pt>
                <c:pt idx="392">
                  <c:v>0.18359777963235252</c:v>
                </c:pt>
                <c:pt idx="393">
                  <c:v>0.1803596699273709</c:v>
                </c:pt>
                <c:pt idx="394">
                  <c:v>0.1748912282616929</c:v>
                </c:pt>
                <c:pt idx="395">
                  <c:v>0.16976610288020624</c:v>
                </c:pt>
                <c:pt idx="396">
                  <c:v>0.16565621311325557</c:v>
                </c:pt>
                <c:pt idx="397">
                  <c:v>0.18517253299482242</c:v>
                </c:pt>
                <c:pt idx="398">
                  <c:v>0.17953821875153028</c:v>
                </c:pt>
                <c:pt idx="399">
                  <c:v>0.17807926108846325</c:v>
                </c:pt>
                <c:pt idx="400">
                  <c:v>0.17265466421137479</c:v>
                </c:pt>
                <c:pt idx="401">
                  <c:v>0.17242230786390625</c:v>
                </c:pt>
                <c:pt idx="402">
                  <c:v>0.16724635233731058</c:v>
                </c:pt>
                <c:pt idx="403">
                  <c:v>0.16312100709499888</c:v>
                </c:pt>
                <c:pt idx="404">
                  <c:v>0.18243517483856547</c:v>
                </c:pt>
                <c:pt idx="405">
                  <c:v>0.20463439370938302</c:v>
                </c:pt>
                <c:pt idx="406">
                  <c:v>0.20213053011584983</c:v>
                </c:pt>
                <c:pt idx="407">
                  <c:v>0.19696320290694619</c:v>
                </c:pt>
                <c:pt idx="408">
                  <c:v>0.1964238880368277</c:v>
                </c:pt>
                <c:pt idx="409">
                  <c:v>0.19047467538562704</c:v>
                </c:pt>
                <c:pt idx="410">
                  <c:v>0.18467204944296362</c:v>
                </c:pt>
                <c:pt idx="411">
                  <c:v>0.179164269209346</c:v>
                </c:pt>
                <c:pt idx="412">
                  <c:v>0.17444801656307304</c:v>
                </c:pt>
                <c:pt idx="413">
                  <c:v>0.16928992863479489</c:v>
                </c:pt>
                <c:pt idx="414">
                  <c:v>0.16926119055872177</c:v>
                </c:pt>
                <c:pt idx="415">
                  <c:v>0.16958200782254115</c:v>
                </c:pt>
                <c:pt idx="416">
                  <c:v>0.16464425303314673</c:v>
                </c:pt>
                <c:pt idx="417">
                  <c:v>0.17017276231804601</c:v>
                </c:pt>
                <c:pt idx="418">
                  <c:v>0.17441432034073523</c:v>
                </c:pt>
                <c:pt idx="419">
                  <c:v>0.17548478361903733</c:v>
                </c:pt>
                <c:pt idx="420">
                  <c:v>0.20121113321170739</c:v>
                </c:pt>
                <c:pt idx="421">
                  <c:v>0.20239103328663285</c:v>
                </c:pt>
                <c:pt idx="422">
                  <c:v>0.20313182243815947</c:v>
                </c:pt>
                <c:pt idx="423">
                  <c:v>0.19730163281167287</c:v>
                </c:pt>
                <c:pt idx="424">
                  <c:v>0.19219391936693178</c:v>
                </c:pt>
                <c:pt idx="425">
                  <c:v>0.22040342195144572</c:v>
                </c:pt>
                <c:pt idx="426">
                  <c:v>0.21383117680985683</c:v>
                </c:pt>
                <c:pt idx="427">
                  <c:v>0.20932496093784558</c:v>
                </c:pt>
                <c:pt idx="428">
                  <c:v>0.20298274536272018</c:v>
                </c:pt>
                <c:pt idx="429">
                  <c:v>0.19681695486559592</c:v>
                </c:pt>
                <c:pt idx="430">
                  <c:v>0.19244652652674757</c:v>
                </c:pt>
                <c:pt idx="431">
                  <c:v>0.18827318429386511</c:v>
                </c:pt>
                <c:pt idx="432">
                  <c:v>0.19214912425347355</c:v>
                </c:pt>
                <c:pt idx="433">
                  <c:v>0.18629766127365402</c:v>
                </c:pt>
                <c:pt idx="434">
                  <c:v>0.18782064804349086</c:v>
                </c:pt>
                <c:pt idx="435">
                  <c:v>0.18596883647399223</c:v>
                </c:pt>
                <c:pt idx="436">
                  <c:v>0.18892179996114264</c:v>
                </c:pt>
                <c:pt idx="437">
                  <c:v>0.1835849929503833</c:v>
                </c:pt>
                <c:pt idx="438">
                  <c:v>0.17930285887669759</c:v>
                </c:pt>
                <c:pt idx="439">
                  <c:v>0.17896300462141573</c:v>
                </c:pt>
                <c:pt idx="440">
                  <c:v>0.18219214097949868</c:v>
                </c:pt>
                <c:pt idx="441">
                  <c:v>0.18245918211269377</c:v>
                </c:pt>
                <c:pt idx="442">
                  <c:v>0.17718024177872527</c:v>
                </c:pt>
                <c:pt idx="443">
                  <c:v>0.1780660955237027</c:v>
                </c:pt>
                <c:pt idx="444">
                  <c:v>0.18752849966195206</c:v>
                </c:pt>
                <c:pt idx="445">
                  <c:v>0.1839645309576374</c:v>
                </c:pt>
                <c:pt idx="446">
                  <c:v>0.21058979649713822</c:v>
                </c:pt>
                <c:pt idx="447">
                  <c:v>0.2124530582378395</c:v>
                </c:pt>
                <c:pt idx="448">
                  <c:v>0.20619787769755268</c:v>
                </c:pt>
                <c:pt idx="449">
                  <c:v>0.2053018858952346</c:v>
                </c:pt>
                <c:pt idx="450">
                  <c:v>0.19998350066025603</c:v>
                </c:pt>
                <c:pt idx="451">
                  <c:v>0.1953949803975232</c:v>
                </c:pt>
                <c:pt idx="452">
                  <c:v>0.18959972519663965</c:v>
                </c:pt>
                <c:pt idx="453">
                  <c:v>0.19318336112698933</c:v>
                </c:pt>
                <c:pt idx="454">
                  <c:v>0.18927466284088981</c:v>
                </c:pt>
                <c:pt idx="455">
                  <c:v>0.18403064946890665</c:v>
                </c:pt>
                <c:pt idx="456">
                  <c:v>0.18063762260765553</c:v>
                </c:pt>
                <c:pt idx="457">
                  <c:v>0.17797808422150196</c:v>
                </c:pt>
                <c:pt idx="458">
                  <c:v>0.17274776784195447</c:v>
                </c:pt>
                <c:pt idx="459">
                  <c:v>0.17173016631817886</c:v>
                </c:pt>
                <c:pt idx="460">
                  <c:v>0.1676831677984694</c:v>
                </c:pt>
                <c:pt idx="461">
                  <c:v>0.18134447654111879</c:v>
                </c:pt>
                <c:pt idx="462">
                  <c:v>0.17766546623653187</c:v>
                </c:pt>
                <c:pt idx="463">
                  <c:v>0.18060974069759494</c:v>
                </c:pt>
                <c:pt idx="464">
                  <c:v>0.17904029557883813</c:v>
                </c:pt>
                <c:pt idx="465">
                  <c:v>0.17367210307890377</c:v>
                </c:pt>
                <c:pt idx="466">
                  <c:v>0.16921025974892975</c:v>
                </c:pt>
                <c:pt idx="467">
                  <c:v>0.20603816107742864</c:v>
                </c:pt>
                <c:pt idx="468">
                  <c:v>0.21827072909977074</c:v>
                </c:pt>
                <c:pt idx="469">
                  <c:v>0.21300365257643994</c:v>
                </c:pt>
                <c:pt idx="470">
                  <c:v>0.24332048456050565</c:v>
                </c:pt>
                <c:pt idx="471">
                  <c:v>0.23837078024999267</c:v>
                </c:pt>
                <c:pt idx="472">
                  <c:v>0.27452215242756417</c:v>
                </c:pt>
                <c:pt idx="473">
                  <c:v>0.2867151391534159</c:v>
                </c:pt>
                <c:pt idx="474">
                  <c:v>0.27955436678357343</c:v>
                </c:pt>
                <c:pt idx="475">
                  <c:v>0.27391803181495661</c:v>
                </c:pt>
                <c:pt idx="476">
                  <c:v>0.26712840206903743</c:v>
                </c:pt>
                <c:pt idx="477">
                  <c:v>0.26446136805867954</c:v>
                </c:pt>
                <c:pt idx="478">
                  <c:v>0.25963402821078813</c:v>
                </c:pt>
                <c:pt idx="479">
                  <c:v>0.25864732289166509</c:v>
                </c:pt>
                <c:pt idx="480">
                  <c:v>0.25571436404276415</c:v>
                </c:pt>
                <c:pt idx="481">
                  <c:v>0.25978642078475883</c:v>
                </c:pt>
                <c:pt idx="482">
                  <c:v>0.25187429919584742</c:v>
                </c:pt>
                <c:pt idx="483">
                  <c:v>0.25351495234210181</c:v>
                </c:pt>
                <c:pt idx="484">
                  <c:v>0.27533250424703976</c:v>
                </c:pt>
                <c:pt idx="485">
                  <c:v>0.26694476698607406</c:v>
                </c:pt>
                <c:pt idx="486">
                  <c:v>0.25955818518378887</c:v>
                </c:pt>
                <c:pt idx="487">
                  <c:v>0.25350519306588876</c:v>
                </c:pt>
                <c:pt idx="488">
                  <c:v>0.25709736144070794</c:v>
                </c:pt>
                <c:pt idx="489">
                  <c:v>0.2528600119340797</c:v>
                </c:pt>
                <c:pt idx="490">
                  <c:v>0.24604450484503848</c:v>
                </c:pt>
                <c:pt idx="491">
                  <c:v>0.2443439769805523</c:v>
                </c:pt>
                <c:pt idx="492">
                  <c:v>0.23698333014797507</c:v>
                </c:pt>
                <c:pt idx="493">
                  <c:v>0.23996266165132085</c:v>
                </c:pt>
                <c:pt idx="494">
                  <c:v>0.23266075047542195</c:v>
                </c:pt>
                <c:pt idx="495">
                  <c:v>0.25229665269158474</c:v>
                </c:pt>
                <c:pt idx="496">
                  <c:v>0.24465393913606132</c:v>
                </c:pt>
                <c:pt idx="497">
                  <c:v>0.26344023867031541</c:v>
                </c:pt>
                <c:pt idx="498">
                  <c:v>0.25542473368556851</c:v>
                </c:pt>
                <c:pt idx="499">
                  <c:v>0.25315870146655145</c:v>
                </c:pt>
                <c:pt idx="500">
                  <c:v>0.24771347466211616</c:v>
                </c:pt>
                <c:pt idx="501">
                  <c:v>0.27108407133881846</c:v>
                </c:pt>
                <c:pt idx="502">
                  <c:v>0.26393674378120757</c:v>
                </c:pt>
                <c:pt idx="503">
                  <c:v>0.26732208883620245</c:v>
                </c:pt>
                <c:pt idx="504">
                  <c:v>0.26000123276456583</c:v>
                </c:pt>
                <c:pt idx="505">
                  <c:v>0.25295025096509555</c:v>
                </c:pt>
                <c:pt idx="506">
                  <c:v>0.25448000479590616</c:v>
                </c:pt>
                <c:pt idx="507">
                  <c:v>0.24672751867286502</c:v>
                </c:pt>
                <c:pt idx="508">
                  <c:v>0.26695680248152992</c:v>
                </c:pt>
                <c:pt idx="509">
                  <c:v>0.25901333762132867</c:v>
                </c:pt>
                <c:pt idx="510">
                  <c:v>0.25135327060771451</c:v>
                </c:pt>
                <c:pt idx="511">
                  <c:v>0.25253067697670889</c:v>
                </c:pt>
                <c:pt idx="512">
                  <c:v>0.25369947897046485</c:v>
                </c:pt>
                <c:pt idx="513">
                  <c:v>0.24873298778227809</c:v>
                </c:pt>
                <c:pt idx="514">
                  <c:v>0.24600213903514526</c:v>
                </c:pt>
                <c:pt idx="515">
                  <c:v>0.24463147333232826</c:v>
                </c:pt>
                <c:pt idx="516">
                  <c:v>0.25060484135476085</c:v>
                </c:pt>
                <c:pt idx="517">
                  <c:v>0.2568494803229272</c:v>
                </c:pt>
                <c:pt idx="518">
                  <c:v>0.25070604016061449</c:v>
                </c:pt>
                <c:pt idx="519">
                  <c:v>0.24307937385232714</c:v>
                </c:pt>
                <c:pt idx="520">
                  <c:v>0.25724853306285955</c:v>
                </c:pt>
                <c:pt idx="521">
                  <c:v>0.3097257611505928</c:v>
                </c:pt>
                <c:pt idx="522">
                  <c:v>0.30399130558310133</c:v>
                </c:pt>
                <c:pt idx="523">
                  <c:v>0.30480166423345645</c:v>
                </c:pt>
                <c:pt idx="524">
                  <c:v>0.29582475804542913</c:v>
                </c:pt>
                <c:pt idx="525">
                  <c:v>0.29172222462285274</c:v>
                </c:pt>
                <c:pt idx="526">
                  <c:v>0.30782802608269405</c:v>
                </c:pt>
                <c:pt idx="527">
                  <c:v>0.30748398528461512</c:v>
                </c:pt>
                <c:pt idx="528">
                  <c:v>0.30095719409092075</c:v>
                </c:pt>
                <c:pt idx="529">
                  <c:v>0.30323805957378186</c:v>
                </c:pt>
                <c:pt idx="530">
                  <c:v>0.29417529525216701</c:v>
                </c:pt>
                <c:pt idx="531">
                  <c:v>0.28700253427928374</c:v>
                </c:pt>
                <c:pt idx="532">
                  <c:v>0.27845267768731669</c:v>
                </c:pt>
                <c:pt idx="533">
                  <c:v>0.27849712772041957</c:v>
                </c:pt>
                <c:pt idx="534">
                  <c:v>0.27010685211708002</c:v>
                </c:pt>
                <c:pt idx="535">
                  <c:v>0.27500979722007163</c:v>
                </c:pt>
                <c:pt idx="536">
                  <c:v>0.26768949878391474</c:v>
                </c:pt>
                <c:pt idx="537">
                  <c:v>0.25987057638243316</c:v>
                </c:pt>
                <c:pt idx="538">
                  <c:v>0.25309098093668181</c:v>
                </c:pt>
                <c:pt idx="539">
                  <c:v>0.2472763513248275</c:v>
                </c:pt>
                <c:pt idx="540">
                  <c:v>0.24640737608913821</c:v>
                </c:pt>
                <c:pt idx="541">
                  <c:v>0.2389688341065386</c:v>
                </c:pt>
                <c:pt idx="542">
                  <c:v>0.2326312352393145</c:v>
                </c:pt>
                <c:pt idx="543">
                  <c:v>0.22640614710408294</c:v>
                </c:pt>
                <c:pt idx="544">
                  <c:v>0.23011403019365087</c:v>
                </c:pt>
                <c:pt idx="545">
                  <c:v>0.22323469981831318</c:v>
                </c:pt>
                <c:pt idx="546">
                  <c:v>0.21683876105415947</c:v>
                </c:pt>
                <c:pt idx="547">
                  <c:v>0.21076684162368042</c:v>
                </c:pt>
                <c:pt idx="548">
                  <c:v>0.21636560049864079</c:v>
                </c:pt>
                <c:pt idx="549">
                  <c:v>0.21424991933540014</c:v>
                </c:pt>
                <c:pt idx="550">
                  <c:v>0.23039069705984683</c:v>
                </c:pt>
                <c:pt idx="551">
                  <c:v>0.22344037492968083</c:v>
                </c:pt>
                <c:pt idx="552">
                  <c:v>0.22699737117148031</c:v>
                </c:pt>
                <c:pt idx="553">
                  <c:v>0.22249367479635662</c:v>
                </c:pt>
                <c:pt idx="554">
                  <c:v>0.25297120681209417</c:v>
                </c:pt>
                <c:pt idx="555">
                  <c:v>0.24543896024873457</c:v>
                </c:pt>
                <c:pt idx="556">
                  <c:v>0.23869954459055753</c:v>
                </c:pt>
                <c:pt idx="557">
                  <c:v>0.23142781813883689</c:v>
                </c:pt>
                <c:pt idx="558">
                  <c:v>0.22458263788950084</c:v>
                </c:pt>
                <c:pt idx="559">
                  <c:v>0.21775287638083493</c:v>
                </c:pt>
                <c:pt idx="560">
                  <c:v>0.21238908492925324</c:v>
                </c:pt>
                <c:pt idx="561">
                  <c:v>0.20928914592255307</c:v>
                </c:pt>
                <c:pt idx="562">
                  <c:v>0.2213690125181115</c:v>
                </c:pt>
                <c:pt idx="563">
                  <c:v>0.21463033331834805</c:v>
                </c:pt>
                <c:pt idx="564">
                  <c:v>0.20865492969452443</c:v>
                </c:pt>
                <c:pt idx="565">
                  <c:v>0.21363770955825542</c:v>
                </c:pt>
                <c:pt idx="566">
                  <c:v>0.20874886097939777</c:v>
                </c:pt>
                <c:pt idx="567">
                  <c:v>0.20366553862288239</c:v>
                </c:pt>
                <c:pt idx="568">
                  <c:v>0.20128540610949405</c:v>
                </c:pt>
                <c:pt idx="569">
                  <c:v>0.19547633134104025</c:v>
                </c:pt>
                <c:pt idx="570">
                  <c:v>0.18967188576561317</c:v>
                </c:pt>
                <c:pt idx="571">
                  <c:v>0.19043835843641124</c:v>
                </c:pt>
                <c:pt idx="572">
                  <c:v>0.18628946484718367</c:v>
                </c:pt>
                <c:pt idx="573">
                  <c:v>0.183405800914274</c:v>
                </c:pt>
                <c:pt idx="574">
                  <c:v>0.1839059201076482</c:v>
                </c:pt>
                <c:pt idx="575">
                  <c:v>0.17830340491309257</c:v>
                </c:pt>
                <c:pt idx="576">
                  <c:v>0.17527368845419239</c:v>
                </c:pt>
                <c:pt idx="577">
                  <c:v>0.17018704968596612</c:v>
                </c:pt>
                <c:pt idx="578">
                  <c:v>0.16650947980950037</c:v>
                </c:pt>
                <c:pt idx="579">
                  <c:v>0.1630486874582617</c:v>
                </c:pt>
                <c:pt idx="580">
                  <c:v>0.16668170576578134</c:v>
                </c:pt>
                <c:pt idx="581">
                  <c:v>0.16226508229797496</c:v>
                </c:pt>
                <c:pt idx="582">
                  <c:v>0.17095887476533256</c:v>
                </c:pt>
                <c:pt idx="583">
                  <c:v>0.16954956647282909</c:v>
                </c:pt>
                <c:pt idx="584">
                  <c:v>0.17069618038423082</c:v>
                </c:pt>
                <c:pt idx="585">
                  <c:v>0.16972416374255811</c:v>
                </c:pt>
                <c:pt idx="586">
                  <c:v>0.16469430825391299</c:v>
                </c:pt>
                <c:pt idx="587">
                  <c:v>0.16335993492872336</c:v>
                </c:pt>
                <c:pt idx="588">
                  <c:v>0.16372905367863094</c:v>
                </c:pt>
                <c:pt idx="589">
                  <c:v>0.1822657750662193</c:v>
                </c:pt>
                <c:pt idx="590">
                  <c:v>0.17708812466237067</c:v>
                </c:pt>
                <c:pt idx="591">
                  <c:v>0.19088717053969953</c:v>
                </c:pt>
                <c:pt idx="592">
                  <c:v>0.19504006263105075</c:v>
                </c:pt>
                <c:pt idx="593">
                  <c:v>0.20027789949074176</c:v>
                </c:pt>
                <c:pt idx="594">
                  <c:v>0.19450346704680674</c:v>
                </c:pt>
                <c:pt idx="595">
                  <c:v>0.18962418630150304</c:v>
                </c:pt>
                <c:pt idx="596">
                  <c:v>0.18608020174493659</c:v>
                </c:pt>
                <c:pt idx="597">
                  <c:v>0.19801696050669917</c:v>
                </c:pt>
                <c:pt idx="598">
                  <c:v>0.2013203967781137</c:v>
                </c:pt>
                <c:pt idx="599">
                  <c:v>0.20859972105275132</c:v>
                </c:pt>
                <c:pt idx="600">
                  <c:v>0.2022449332020175</c:v>
                </c:pt>
                <c:pt idx="601">
                  <c:v>0.19661020075604052</c:v>
                </c:pt>
                <c:pt idx="602">
                  <c:v>0.19109609356951271</c:v>
                </c:pt>
                <c:pt idx="603">
                  <c:v>0.20115702651886336</c:v>
                </c:pt>
                <c:pt idx="604">
                  <c:v>0.20305502717278745</c:v>
                </c:pt>
                <c:pt idx="605">
                  <c:v>0.19970140919981233</c:v>
                </c:pt>
                <c:pt idx="606">
                  <c:v>0.19466218458017592</c:v>
                </c:pt>
                <c:pt idx="607">
                  <c:v>0.20922603049436733</c:v>
                </c:pt>
                <c:pt idx="608">
                  <c:v>0.20443667734876345</c:v>
                </c:pt>
                <c:pt idx="609">
                  <c:v>0.20423288917010465</c:v>
                </c:pt>
                <c:pt idx="610">
                  <c:v>0.20256261724572588</c:v>
                </c:pt>
                <c:pt idx="611">
                  <c:v>0.19654636674788944</c:v>
                </c:pt>
                <c:pt idx="612">
                  <c:v>0.19056464971692103</c:v>
                </c:pt>
                <c:pt idx="613">
                  <c:v>0.19307037159616033</c:v>
                </c:pt>
                <c:pt idx="614">
                  <c:v>0.19390395433778854</c:v>
                </c:pt>
                <c:pt idx="615">
                  <c:v>0.18960190572597202</c:v>
                </c:pt>
                <c:pt idx="616">
                  <c:v>0.18408307534287138</c:v>
                </c:pt>
                <c:pt idx="617">
                  <c:v>0.17877171566554689</c:v>
                </c:pt>
                <c:pt idx="618">
                  <c:v>0.17435201197104677</c:v>
                </c:pt>
                <c:pt idx="619">
                  <c:v>0.16905910847401909</c:v>
                </c:pt>
                <c:pt idx="620">
                  <c:v>0.17399295619188038</c:v>
                </c:pt>
                <c:pt idx="621">
                  <c:v>0.17219932829116708</c:v>
                </c:pt>
                <c:pt idx="622">
                  <c:v>0.16788987466222347</c:v>
                </c:pt>
                <c:pt idx="623">
                  <c:v>0.16366848775909307</c:v>
                </c:pt>
                <c:pt idx="624">
                  <c:v>0.1586824862807093</c:v>
                </c:pt>
                <c:pt idx="625">
                  <c:v>0.15387783948134315</c:v>
                </c:pt>
                <c:pt idx="626">
                  <c:v>0.15317009573816956</c:v>
                </c:pt>
                <c:pt idx="627">
                  <c:v>0.15246008118515514</c:v>
                </c:pt>
                <c:pt idx="628">
                  <c:v>0.14781553292426697</c:v>
                </c:pt>
                <c:pt idx="629">
                  <c:v>0.17587331621294405</c:v>
                </c:pt>
                <c:pt idx="630">
                  <c:v>0.17697901047725595</c:v>
                </c:pt>
                <c:pt idx="631">
                  <c:v>0.17830540095075575</c:v>
                </c:pt>
                <c:pt idx="632">
                  <c:v>0.17673150631982265</c:v>
                </c:pt>
                <c:pt idx="633">
                  <c:v>0.17864092300082471</c:v>
                </c:pt>
                <c:pt idx="634">
                  <c:v>0.17555605077255357</c:v>
                </c:pt>
                <c:pt idx="635">
                  <c:v>0.17032436865544645</c:v>
                </c:pt>
                <c:pt idx="636">
                  <c:v>0.1655288628276719</c:v>
                </c:pt>
                <c:pt idx="637">
                  <c:v>0.16467044559417443</c:v>
                </c:pt>
                <c:pt idx="638">
                  <c:v>0.16117920308063</c:v>
                </c:pt>
                <c:pt idx="639">
                  <c:v>0.15631434141950484</c:v>
                </c:pt>
                <c:pt idx="640">
                  <c:v>0.15369855298786123</c:v>
                </c:pt>
                <c:pt idx="641">
                  <c:v>0.14975685989793483</c:v>
                </c:pt>
                <c:pt idx="642">
                  <c:v>0.14523785013646481</c:v>
                </c:pt>
                <c:pt idx="643">
                  <c:v>0.14141487524260871</c:v>
                </c:pt>
                <c:pt idx="644">
                  <c:v>0.1381899741330026</c:v>
                </c:pt>
                <c:pt idx="645">
                  <c:v>0.14299775795696659</c:v>
                </c:pt>
                <c:pt idx="646">
                  <c:v>0.13864147018073647</c:v>
                </c:pt>
                <c:pt idx="647">
                  <c:v>0.15279127062297562</c:v>
                </c:pt>
                <c:pt idx="648">
                  <c:v>0.15016003964658275</c:v>
                </c:pt>
                <c:pt idx="649">
                  <c:v>0.16104651972395734</c:v>
                </c:pt>
                <c:pt idx="650">
                  <c:v>0.15860244877166035</c:v>
                </c:pt>
                <c:pt idx="651">
                  <c:v>0.15848507082779831</c:v>
                </c:pt>
                <c:pt idx="652">
                  <c:v>0.1615767277076087</c:v>
                </c:pt>
                <c:pt idx="653">
                  <c:v>0.15688651191592876</c:v>
                </c:pt>
                <c:pt idx="654">
                  <c:v>0.15550026523343149</c:v>
                </c:pt>
                <c:pt idx="655">
                  <c:v>0.15551884915596229</c:v>
                </c:pt>
                <c:pt idx="656">
                  <c:v>0.15101222565625572</c:v>
                </c:pt>
                <c:pt idx="657">
                  <c:v>0.14641178490748807</c:v>
                </c:pt>
                <c:pt idx="658">
                  <c:v>0.14195149211688041</c:v>
                </c:pt>
                <c:pt idx="659">
                  <c:v>0.1377631435285856</c:v>
                </c:pt>
                <c:pt idx="660">
                  <c:v>0.13534426876591946</c:v>
                </c:pt>
                <c:pt idx="661">
                  <c:v>0.13173731580783188</c:v>
                </c:pt>
                <c:pt idx="662">
                  <c:v>0.12919416784144269</c:v>
                </c:pt>
                <c:pt idx="663">
                  <c:v>0.12687891077384464</c:v>
                </c:pt>
                <c:pt idx="664">
                  <c:v>0.14519179193311926</c:v>
                </c:pt>
                <c:pt idx="665">
                  <c:v>0.14077760437137615</c:v>
                </c:pt>
                <c:pt idx="666">
                  <c:v>0.14156192892476419</c:v>
                </c:pt>
                <c:pt idx="667">
                  <c:v>0.13735763862337436</c:v>
                </c:pt>
                <c:pt idx="668">
                  <c:v>0.13510307848574088</c:v>
                </c:pt>
                <c:pt idx="669">
                  <c:v>0.13285381404448959</c:v>
                </c:pt>
                <c:pt idx="670">
                  <c:v>0.12921070228956538</c:v>
                </c:pt>
                <c:pt idx="671">
                  <c:v>0.13050754188596045</c:v>
                </c:pt>
                <c:pt idx="672">
                  <c:v>0.12923720397012181</c:v>
                </c:pt>
                <c:pt idx="673">
                  <c:v>0.13086186502320579</c:v>
                </c:pt>
                <c:pt idx="674">
                  <c:v>0.18765121700678275</c:v>
                </c:pt>
                <c:pt idx="675">
                  <c:v>0.19184021357108533</c:v>
                </c:pt>
                <c:pt idx="676">
                  <c:v>0.18799754685813688</c:v>
                </c:pt>
                <c:pt idx="677">
                  <c:v>0.18242280974818809</c:v>
                </c:pt>
                <c:pt idx="678">
                  <c:v>0.1782693424635482</c:v>
                </c:pt>
                <c:pt idx="679">
                  <c:v>0.18136594398283387</c:v>
                </c:pt>
                <c:pt idx="680">
                  <c:v>0.17598435558960074</c:v>
                </c:pt>
                <c:pt idx="681">
                  <c:v>0.17289733755881123</c:v>
                </c:pt>
                <c:pt idx="682">
                  <c:v>0.16778002201829825</c:v>
                </c:pt>
                <c:pt idx="683">
                  <c:v>0.16794111089129329</c:v>
                </c:pt>
                <c:pt idx="684">
                  <c:v>0.16442054768989237</c:v>
                </c:pt>
                <c:pt idx="685">
                  <c:v>0.1624868649004651</c:v>
                </c:pt>
                <c:pt idx="686">
                  <c:v>0.15925313878124023</c:v>
                </c:pt>
                <c:pt idx="687">
                  <c:v>0.15658592740501806</c:v>
                </c:pt>
                <c:pt idx="688">
                  <c:v>0.16201194945545846</c:v>
                </c:pt>
                <c:pt idx="689">
                  <c:v>0.1591083982597454</c:v>
                </c:pt>
                <c:pt idx="690">
                  <c:v>0.15582973628797081</c:v>
                </c:pt>
                <c:pt idx="691">
                  <c:v>0.15423917682208718</c:v>
                </c:pt>
                <c:pt idx="692">
                  <c:v>0.16531199351121934</c:v>
                </c:pt>
                <c:pt idx="693">
                  <c:v>0.16722963510187019</c:v>
                </c:pt>
                <c:pt idx="694">
                  <c:v>0.17431160649799746</c:v>
                </c:pt>
                <c:pt idx="695">
                  <c:v>0.17141028125800697</c:v>
                </c:pt>
                <c:pt idx="696">
                  <c:v>0.16621454574283687</c:v>
                </c:pt>
                <c:pt idx="697">
                  <c:v>0.17122227821273317</c:v>
                </c:pt>
                <c:pt idx="698">
                  <c:v>0.1671003810935752</c:v>
                </c:pt>
                <c:pt idx="699">
                  <c:v>0.17089020505725455</c:v>
                </c:pt>
                <c:pt idx="700">
                  <c:v>0.16851543449649267</c:v>
                </c:pt>
                <c:pt idx="701">
                  <c:v>0.21672481819168682</c:v>
                </c:pt>
                <c:pt idx="702">
                  <c:v>0.22359452201352725</c:v>
                </c:pt>
                <c:pt idx="703">
                  <c:v>0.23102526118748809</c:v>
                </c:pt>
                <c:pt idx="704">
                  <c:v>0.22495831777314451</c:v>
                </c:pt>
                <c:pt idx="705">
                  <c:v>0.22513121651938089</c:v>
                </c:pt>
                <c:pt idx="706">
                  <c:v>0.21988673064753855</c:v>
                </c:pt>
                <c:pt idx="707">
                  <c:v>0.21729334687324173</c:v>
                </c:pt>
                <c:pt idx="708">
                  <c:v>0.21079157390866746</c:v>
                </c:pt>
                <c:pt idx="709">
                  <c:v>0.20437536310579493</c:v>
                </c:pt>
                <c:pt idx="710">
                  <c:v>0.20443891006105422</c:v>
                </c:pt>
                <c:pt idx="711">
                  <c:v>0.20337240978823257</c:v>
                </c:pt>
                <c:pt idx="712">
                  <c:v>0.21007707450971247</c:v>
                </c:pt>
                <c:pt idx="713">
                  <c:v>0.20367728052113651</c:v>
                </c:pt>
                <c:pt idx="714">
                  <c:v>0.20166854297721334</c:v>
                </c:pt>
                <c:pt idx="715">
                  <c:v>0.19587335550931601</c:v>
                </c:pt>
                <c:pt idx="716">
                  <c:v>0.18995005443131838</c:v>
                </c:pt>
                <c:pt idx="717">
                  <c:v>0.19346352299759906</c:v>
                </c:pt>
                <c:pt idx="718">
                  <c:v>0.19035887407004132</c:v>
                </c:pt>
                <c:pt idx="719">
                  <c:v>0.186230866804208</c:v>
                </c:pt>
                <c:pt idx="720">
                  <c:v>0.1821228595306805</c:v>
                </c:pt>
                <c:pt idx="721">
                  <c:v>0.18261319519934327</c:v>
                </c:pt>
                <c:pt idx="722">
                  <c:v>0.1777398356876117</c:v>
                </c:pt>
                <c:pt idx="723">
                  <c:v>0.17338880459867767</c:v>
                </c:pt>
                <c:pt idx="724">
                  <c:v>0.16850596129353962</c:v>
                </c:pt>
                <c:pt idx="725">
                  <c:v>0.16572168648387645</c:v>
                </c:pt>
                <c:pt idx="726">
                  <c:v>0.16506358365613477</c:v>
                </c:pt>
                <c:pt idx="727">
                  <c:v>0.16481641876782002</c:v>
                </c:pt>
                <c:pt idx="728">
                  <c:v>0.16019664011259263</c:v>
                </c:pt>
                <c:pt idx="729">
                  <c:v>0.15541264704355312</c:v>
                </c:pt>
                <c:pt idx="730">
                  <c:v>0.15072822773866121</c:v>
                </c:pt>
                <c:pt idx="731">
                  <c:v>0.14613815364599245</c:v>
                </c:pt>
                <c:pt idx="732">
                  <c:v>0.14384018067815491</c:v>
                </c:pt>
                <c:pt idx="733">
                  <c:v>0.17002220824530145</c:v>
                </c:pt>
                <c:pt idx="734">
                  <c:v>0.16484264684483846</c:v>
                </c:pt>
                <c:pt idx="735">
                  <c:v>0.17887100086634508</c:v>
                </c:pt>
                <c:pt idx="736">
                  <c:v>0.17632253776596765</c:v>
                </c:pt>
                <c:pt idx="737">
                  <c:v>0.17103321059284199</c:v>
                </c:pt>
                <c:pt idx="738">
                  <c:v>0.18761797962236673</c:v>
                </c:pt>
                <c:pt idx="739">
                  <c:v>0.1820131242048097</c:v>
                </c:pt>
                <c:pt idx="740">
                  <c:v>0.19952081947588665</c:v>
                </c:pt>
                <c:pt idx="741">
                  <c:v>0.19477557831754369</c:v>
                </c:pt>
                <c:pt idx="742">
                  <c:v>0.22225485621357394</c:v>
                </c:pt>
                <c:pt idx="743">
                  <c:v>0.22034864807311846</c:v>
                </c:pt>
                <c:pt idx="744">
                  <c:v>0.23487054926355252</c:v>
                </c:pt>
                <c:pt idx="745">
                  <c:v>0.24254048334871617</c:v>
                </c:pt>
                <c:pt idx="746">
                  <c:v>0.23593490568863146</c:v>
                </c:pt>
                <c:pt idx="747">
                  <c:v>0.23068120205552375</c:v>
                </c:pt>
                <c:pt idx="748">
                  <c:v>0.25551802396529971</c:v>
                </c:pt>
                <c:pt idx="749">
                  <c:v>0.24910417377141753</c:v>
                </c:pt>
                <c:pt idx="750">
                  <c:v>0.2589547583992135</c:v>
                </c:pt>
                <c:pt idx="751">
                  <c:v>0.26676153711785627</c:v>
                </c:pt>
                <c:pt idx="752">
                  <c:v>0.27028666865213757</c:v>
                </c:pt>
                <c:pt idx="753">
                  <c:v>0.2630714612743425</c:v>
                </c:pt>
                <c:pt idx="754">
                  <c:v>0.25759399655314447</c:v>
                </c:pt>
                <c:pt idx="755">
                  <c:v>0.25005634292245954</c:v>
                </c:pt>
                <c:pt idx="756">
                  <c:v>0.24315441970895621</c:v>
                </c:pt>
                <c:pt idx="757">
                  <c:v>0.28758885327595463</c:v>
                </c:pt>
                <c:pt idx="758">
                  <c:v>0.27928060249712916</c:v>
                </c:pt>
                <c:pt idx="759">
                  <c:v>0.27779780749250194</c:v>
                </c:pt>
                <c:pt idx="760">
                  <c:v>0.2733981395449519</c:v>
                </c:pt>
                <c:pt idx="761">
                  <c:v>0.26532347428273401</c:v>
                </c:pt>
                <c:pt idx="762">
                  <c:v>0.25724065239602578</c:v>
                </c:pt>
                <c:pt idx="763">
                  <c:v>0.25187444087605543</c:v>
                </c:pt>
                <c:pt idx="764">
                  <c:v>0.26302092841849961</c:v>
                </c:pt>
                <c:pt idx="765">
                  <c:v>0.27081021337394828</c:v>
                </c:pt>
                <c:pt idx="766">
                  <c:v>0.28202627827761179</c:v>
                </c:pt>
                <c:pt idx="767">
                  <c:v>0.27364971609484073</c:v>
                </c:pt>
                <c:pt idx="768">
                  <c:v>0.26904181042151498</c:v>
                </c:pt>
                <c:pt idx="769">
                  <c:v>0.26164795263653329</c:v>
                </c:pt>
                <c:pt idx="770">
                  <c:v>0.25454021620005712</c:v>
                </c:pt>
                <c:pt idx="771">
                  <c:v>0.2649081870647183</c:v>
                </c:pt>
                <c:pt idx="772">
                  <c:v>0.2575883848199334</c:v>
                </c:pt>
                <c:pt idx="773">
                  <c:v>0.25224706659987423</c:v>
                </c:pt>
                <c:pt idx="774">
                  <c:v>0.25081792245007034</c:v>
                </c:pt>
                <c:pt idx="775">
                  <c:v>0.24480167416165197</c:v>
                </c:pt>
                <c:pt idx="776">
                  <c:v>0.23791690133258131</c:v>
                </c:pt>
                <c:pt idx="777">
                  <c:v>0.23632685512214061</c:v>
                </c:pt>
                <c:pt idx="778">
                  <c:v>0.23062123926081737</c:v>
                </c:pt>
                <c:pt idx="779">
                  <c:v>0.23522944323118863</c:v>
                </c:pt>
                <c:pt idx="780">
                  <c:v>0.2340862024572502</c:v>
                </c:pt>
                <c:pt idx="781">
                  <c:v>0.22697503474464328</c:v>
                </c:pt>
                <c:pt idx="782">
                  <c:v>0.23465039041753877</c:v>
                </c:pt>
                <c:pt idx="783">
                  <c:v>0.22751112638446588</c:v>
                </c:pt>
                <c:pt idx="784">
                  <c:v>0.2518120673467989</c:v>
                </c:pt>
                <c:pt idx="785">
                  <c:v>0.2554559566564864</c:v>
                </c:pt>
                <c:pt idx="786">
                  <c:v>0.24987611091256462</c:v>
                </c:pt>
                <c:pt idx="787">
                  <c:v>0.24337923394731212</c:v>
                </c:pt>
                <c:pt idx="788">
                  <c:v>0.2370540915564836</c:v>
                </c:pt>
                <c:pt idx="789">
                  <c:v>0.22983442773199647</c:v>
                </c:pt>
                <c:pt idx="790">
                  <c:v>0.22797636376145031</c:v>
                </c:pt>
                <c:pt idx="791">
                  <c:v>0.22104733917360092</c:v>
                </c:pt>
                <c:pt idx="792">
                  <c:v>0.22891646167594218</c:v>
                </c:pt>
                <c:pt idx="793">
                  <c:v>0.22208113515892516</c:v>
                </c:pt>
                <c:pt idx="794">
                  <c:v>0.22852259533459557</c:v>
                </c:pt>
                <c:pt idx="795">
                  <c:v>0.22966671112737097</c:v>
                </c:pt>
                <c:pt idx="796">
                  <c:v>0.22989494021068621</c:v>
                </c:pt>
                <c:pt idx="797">
                  <c:v>0.24477209469716679</c:v>
                </c:pt>
                <c:pt idx="798">
                  <c:v>0.23795511129862679</c:v>
                </c:pt>
                <c:pt idx="799">
                  <c:v>0.23074584097891454</c:v>
                </c:pt>
                <c:pt idx="800">
                  <c:v>0.22381782531086877</c:v>
                </c:pt>
                <c:pt idx="801">
                  <c:v>0.25935439517844233</c:v>
                </c:pt>
                <c:pt idx="802">
                  <c:v>0.25194475441474917</c:v>
                </c:pt>
                <c:pt idx="803">
                  <c:v>0.24436492908703258</c:v>
                </c:pt>
                <c:pt idx="804">
                  <c:v>0.24169387924538815</c:v>
                </c:pt>
                <c:pt idx="805">
                  <c:v>0.25629329559436975</c:v>
                </c:pt>
                <c:pt idx="806">
                  <c:v>0.25112992249428956</c:v>
                </c:pt>
                <c:pt idx="807">
                  <c:v>0.24426343570094364</c:v>
                </c:pt>
                <c:pt idx="808">
                  <c:v>0.2386440470393619</c:v>
                </c:pt>
                <c:pt idx="809">
                  <c:v>0.23216239380391387</c:v>
                </c:pt>
                <c:pt idx="810">
                  <c:v>0.22791477351487818</c:v>
                </c:pt>
                <c:pt idx="811">
                  <c:v>0.22097844851136605</c:v>
                </c:pt>
                <c:pt idx="812">
                  <c:v>0.21669511531896496</c:v>
                </c:pt>
                <c:pt idx="813">
                  <c:v>0.23379705992215447</c:v>
                </c:pt>
                <c:pt idx="814">
                  <c:v>0.23060376160993051</c:v>
                </c:pt>
                <c:pt idx="815">
                  <c:v>0.23415075983235803</c:v>
                </c:pt>
                <c:pt idx="816">
                  <c:v>0.2297581556505639</c:v>
                </c:pt>
                <c:pt idx="817">
                  <c:v>0.2230926880636685</c:v>
                </c:pt>
                <c:pt idx="818">
                  <c:v>0.21663681673901192</c:v>
                </c:pt>
                <c:pt idx="819">
                  <c:v>0.21281368459838912</c:v>
                </c:pt>
                <c:pt idx="820">
                  <c:v>0.2063550997728863</c:v>
                </c:pt>
                <c:pt idx="821">
                  <c:v>0.22427692363363955</c:v>
                </c:pt>
                <c:pt idx="822">
                  <c:v>0.22624899223934031</c:v>
                </c:pt>
                <c:pt idx="823">
                  <c:v>0.21943311992371042</c:v>
                </c:pt>
                <c:pt idx="824">
                  <c:v>0.21739201064871011</c:v>
                </c:pt>
                <c:pt idx="825">
                  <c:v>0.21244161583706161</c:v>
                </c:pt>
                <c:pt idx="826">
                  <c:v>0.20840642069158527</c:v>
                </c:pt>
                <c:pt idx="827">
                  <c:v>0.20220662992484173</c:v>
                </c:pt>
                <c:pt idx="828">
                  <c:v>0.1968250398011569</c:v>
                </c:pt>
                <c:pt idx="829">
                  <c:v>0.19369890168082415</c:v>
                </c:pt>
                <c:pt idx="830">
                  <c:v>0.18813318490836942</c:v>
                </c:pt>
                <c:pt idx="831">
                  <c:v>0.19710360078317904</c:v>
                </c:pt>
                <c:pt idx="832">
                  <c:v>0.19974929138369929</c:v>
                </c:pt>
                <c:pt idx="833">
                  <c:v>0.20598985821424487</c:v>
                </c:pt>
                <c:pt idx="834">
                  <c:v>0.20423188149973537</c:v>
                </c:pt>
                <c:pt idx="835">
                  <c:v>0.1980153048478718</c:v>
                </c:pt>
                <c:pt idx="836">
                  <c:v>0.19815696230665203</c:v>
                </c:pt>
                <c:pt idx="837">
                  <c:v>0.19394670776571243</c:v>
                </c:pt>
                <c:pt idx="838">
                  <c:v>0.20073997138537905</c:v>
                </c:pt>
                <c:pt idx="839">
                  <c:v>0.19858839481257951</c:v>
                </c:pt>
                <c:pt idx="840">
                  <c:v>0.1992375510155133</c:v>
                </c:pt>
                <c:pt idx="841">
                  <c:v>0.20413294800403251</c:v>
                </c:pt>
                <c:pt idx="842">
                  <c:v>0.20148100328471372</c:v>
                </c:pt>
                <c:pt idx="843">
                  <c:v>0.19707809395224088</c:v>
                </c:pt>
                <c:pt idx="844">
                  <c:v>0.19116800868676806</c:v>
                </c:pt>
                <c:pt idx="845">
                  <c:v>0.18616038915023439</c:v>
                </c:pt>
                <c:pt idx="846">
                  <c:v>0.18304823992128899</c:v>
                </c:pt>
                <c:pt idx="847">
                  <c:v>0.18265884772221971</c:v>
                </c:pt>
                <c:pt idx="848">
                  <c:v>0.18001692986061227</c:v>
                </c:pt>
                <c:pt idx="849">
                  <c:v>0.18072293719810528</c:v>
                </c:pt>
                <c:pt idx="850">
                  <c:v>0.17893170587107496</c:v>
                </c:pt>
                <c:pt idx="851">
                  <c:v>0.17571131407433496</c:v>
                </c:pt>
                <c:pt idx="852">
                  <c:v>0.18080135474446923</c:v>
                </c:pt>
                <c:pt idx="853">
                  <c:v>0.17818538807410639</c:v>
                </c:pt>
                <c:pt idx="854">
                  <c:v>0.19522355456955401</c:v>
                </c:pt>
                <c:pt idx="855">
                  <c:v>0.19924397872893071</c:v>
                </c:pt>
                <c:pt idx="856">
                  <c:v>0.2136329243039953</c:v>
                </c:pt>
                <c:pt idx="857">
                  <c:v>0.20712480480588508</c:v>
                </c:pt>
                <c:pt idx="858">
                  <c:v>0.20240088064073705</c:v>
                </c:pt>
                <c:pt idx="859">
                  <c:v>0.19641118426269788</c:v>
                </c:pt>
                <c:pt idx="860">
                  <c:v>0.19449419787028055</c:v>
                </c:pt>
                <c:pt idx="861">
                  <c:v>0.1981150243582995</c:v>
                </c:pt>
                <c:pt idx="862">
                  <c:v>0.19461532321196998</c:v>
                </c:pt>
                <c:pt idx="863">
                  <c:v>0.18868963687470428</c:v>
                </c:pt>
                <c:pt idx="864">
                  <c:v>0.18905113323077896</c:v>
                </c:pt>
                <c:pt idx="865">
                  <c:v>0.20494878692044868</c:v>
                </c:pt>
                <c:pt idx="866">
                  <c:v>0.21001417383100579</c:v>
                </c:pt>
                <c:pt idx="867">
                  <c:v>0.20387559999604557</c:v>
                </c:pt>
                <c:pt idx="868">
                  <c:v>0.20256378196576669</c:v>
                </c:pt>
                <c:pt idx="869">
                  <c:v>0.19675870474107462</c:v>
                </c:pt>
                <c:pt idx="870">
                  <c:v>0.1915097215948583</c:v>
                </c:pt>
                <c:pt idx="871">
                  <c:v>0.18613703904832407</c:v>
                </c:pt>
                <c:pt idx="872">
                  <c:v>0.19376206382888492</c:v>
                </c:pt>
                <c:pt idx="873">
                  <c:v>0.18790544051210287</c:v>
                </c:pt>
                <c:pt idx="874">
                  <c:v>0.18226300311414087</c:v>
                </c:pt>
                <c:pt idx="875">
                  <c:v>0.17759942378993093</c:v>
                </c:pt>
                <c:pt idx="876">
                  <c:v>0.17280999583841797</c:v>
                </c:pt>
                <c:pt idx="877">
                  <c:v>0.17152314464239798</c:v>
                </c:pt>
                <c:pt idx="878">
                  <c:v>0.18554211417211253</c:v>
                </c:pt>
                <c:pt idx="879">
                  <c:v>0.18302191217089919</c:v>
                </c:pt>
                <c:pt idx="880">
                  <c:v>0.17791764721706732</c:v>
                </c:pt>
                <c:pt idx="881">
                  <c:v>0.17249755893861632</c:v>
                </c:pt>
                <c:pt idx="882">
                  <c:v>0.16755507520389051</c:v>
                </c:pt>
                <c:pt idx="883">
                  <c:v>0.16248747123903121</c:v>
                </c:pt>
                <c:pt idx="884">
                  <c:v>0.15859089179170854</c:v>
                </c:pt>
                <c:pt idx="885">
                  <c:v>0.15375957434167165</c:v>
                </c:pt>
                <c:pt idx="886">
                  <c:v>0.1731205350071261</c:v>
                </c:pt>
                <c:pt idx="887">
                  <c:v>0.17497155187170846</c:v>
                </c:pt>
                <c:pt idx="888">
                  <c:v>0.16964217030605239</c:v>
                </c:pt>
                <c:pt idx="889">
                  <c:v>0.1696211292515169</c:v>
                </c:pt>
                <c:pt idx="890">
                  <c:v>0.16484191335623158</c:v>
                </c:pt>
                <c:pt idx="891">
                  <c:v>0.18668601693954509</c:v>
                </c:pt>
                <c:pt idx="892">
                  <c:v>0.18339452452065122</c:v>
                </c:pt>
                <c:pt idx="893">
                  <c:v>0.17905405284547138</c:v>
                </c:pt>
                <c:pt idx="894">
                  <c:v>0.1749539206405564</c:v>
                </c:pt>
                <c:pt idx="895">
                  <c:v>0.17251887880719402</c:v>
                </c:pt>
                <c:pt idx="896">
                  <c:v>0.17024954013236135</c:v>
                </c:pt>
                <c:pt idx="897">
                  <c:v>0.16989968721747195</c:v>
                </c:pt>
                <c:pt idx="898">
                  <c:v>0.16892340645703047</c:v>
                </c:pt>
                <c:pt idx="899">
                  <c:v>0.16431477325400354</c:v>
                </c:pt>
                <c:pt idx="900">
                  <c:v>0.17047648224750755</c:v>
                </c:pt>
                <c:pt idx="901">
                  <c:v>0.18243150382487772</c:v>
                </c:pt>
                <c:pt idx="902">
                  <c:v>0.18200507559483434</c:v>
                </c:pt>
                <c:pt idx="903">
                  <c:v>0.17660023311132661</c:v>
                </c:pt>
                <c:pt idx="904">
                  <c:v>0.17159954223840121</c:v>
                </c:pt>
                <c:pt idx="905">
                  <c:v>0.16796729570490282</c:v>
                </c:pt>
                <c:pt idx="906">
                  <c:v>0.16484291191848999</c:v>
                </c:pt>
                <c:pt idx="907">
                  <c:v>0.1630898037077976</c:v>
                </c:pt>
                <c:pt idx="908">
                  <c:v>0.19955611834696094</c:v>
                </c:pt>
                <c:pt idx="909">
                  <c:v>0.20535077779497865</c:v>
                </c:pt>
                <c:pt idx="910">
                  <c:v>0.20107329410828137</c:v>
                </c:pt>
                <c:pt idx="911">
                  <c:v>0.21594370395190551</c:v>
                </c:pt>
                <c:pt idx="912">
                  <c:v>0.21114125844489498</c:v>
                </c:pt>
                <c:pt idx="913">
                  <c:v>0.2068014429735909</c:v>
                </c:pt>
                <c:pt idx="914">
                  <c:v>0.20965869926800776</c:v>
                </c:pt>
                <c:pt idx="915">
                  <c:v>0.20422692022144662</c:v>
                </c:pt>
                <c:pt idx="916">
                  <c:v>0.20066868892020173</c:v>
                </c:pt>
                <c:pt idx="917">
                  <c:v>0.19710144593922668</c:v>
                </c:pt>
                <c:pt idx="918">
                  <c:v>0.19763193515893077</c:v>
                </c:pt>
                <c:pt idx="919">
                  <c:v>0.20757028962514512</c:v>
                </c:pt>
                <c:pt idx="920">
                  <c:v>0.20643340887580211</c:v>
                </c:pt>
                <c:pt idx="921">
                  <c:v>0.20046688723397907</c:v>
                </c:pt>
                <c:pt idx="922">
                  <c:v>0.19450584534575135</c:v>
                </c:pt>
                <c:pt idx="923">
                  <c:v>0.18858355361428142</c:v>
                </c:pt>
                <c:pt idx="924">
                  <c:v>0.19110355761933176</c:v>
                </c:pt>
                <c:pt idx="925">
                  <c:v>0.18553622375245646</c:v>
                </c:pt>
                <c:pt idx="926">
                  <c:v>0.1985614235811626</c:v>
                </c:pt>
                <c:pt idx="927">
                  <c:v>0.19700835216374901</c:v>
                </c:pt>
                <c:pt idx="928">
                  <c:v>0.19100668410539773</c:v>
                </c:pt>
                <c:pt idx="929">
                  <c:v>0.18983119023716091</c:v>
                </c:pt>
                <c:pt idx="930">
                  <c:v>0.18879651117126819</c:v>
                </c:pt>
                <c:pt idx="931">
                  <c:v>0.19601112515533986</c:v>
                </c:pt>
                <c:pt idx="932">
                  <c:v>0.19921855576265501</c:v>
                </c:pt>
                <c:pt idx="933">
                  <c:v>0.19365924866190151</c:v>
                </c:pt>
                <c:pt idx="934">
                  <c:v>0.18827867783554728</c:v>
                </c:pt>
                <c:pt idx="935">
                  <c:v>0.18595118814975067</c:v>
                </c:pt>
                <c:pt idx="936">
                  <c:v>0.18487081065745395</c:v>
                </c:pt>
                <c:pt idx="937">
                  <c:v>0.17972110478561759</c:v>
                </c:pt>
                <c:pt idx="938">
                  <c:v>0.19567881022339079</c:v>
                </c:pt>
                <c:pt idx="939">
                  <c:v>0.19293233348539185</c:v>
                </c:pt>
                <c:pt idx="940">
                  <c:v>0.19625686352372909</c:v>
                </c:pt>
                <c:pt idx="941">
                  <c:v>0.19046459874649466</c:v>
                </c:pt>
                <c:pt idx="942">
                  <c:v>0.191381058987943</c:v>
                </c:pt>
                <c:pt idx="943">
                  <c:v>0.18616650409913699</c:v>
                </c:pt>
                <c:pt idx="944">
                  <c:v>0.181323637952165</c:v>
                </c:pt>
                <c:pt idx="945">
                  <c:v>0.222441454063286</c:v>
                </c:pt>
                <c:pt idx="946">
                  <c:v>0.21587404412296576</c:v>
                </c:pt>
                <c:pt idx="947">
                  <c:v>0.21531326295196274</c:v>
                </c:pt>
                <c:pt idx="948">
                  <c:v>0.20905145958792878</c:v>
                </c:pt>
                <c:pt idx="949">
                  <c:v>0.23092613624767322</c:v>
                </c:pt>
                <c:pt idx="950">
                  <c:v>0.22497188297143461</c:v>
                </c:pt>
                <c:pt idx="951">
                  <c:v>0.21951136216352524</c:v>
                </c:pt>
                <c:pt idx="952">
                  <c:v>0.22797319311620398</c:v>
                </c:pt>
                <c:pt idx="953">
                  <c:v>0.22448294703184823</c:v>
                </c:pt>
                <c:pt idx="954">
                  <c:v>0.22019446202873838</c:v>
                </c:pt>
                <c:pt idx="955">
                  <c:v>0.21353179048382243</c:v>
                </c:pt>
                <c:pt idx="956">
                  <c:v>0.21453642009899526</c:v>
                </c:pt>
                <c:pt idx="957">
                  <c:v>0.20898874789819491</c:v>
                </c:pt>
                <c:pt idx="958">
                  <c:v>0.22014840256061327</c:v>
                </c:pt>
                <c:pt idx="959">
                  <c:v>0.22105366678364091</c:v>
                </c:pt>
                <c:pt idx="960">
                  <c:v>0.22521682955561362</c:v>
                </c:pt>
                <c:pt idx="961">
                  <c:v>0.21858801452314536</c:v>
                </c:pt>
                <c:pt idx="962">
                  <c:v>0.21410683922702906</c:v>
                </c:pt>
                <c:pt idx="963">
                  <c:v>0.20842320900618133</c:v>
                </c:pt>
                <c:pt idx="964">
                  <c:v>0.20449497261138042</c:v>
                </c:pt>
                <c:pt idx="965">
                  <c:v>0.19826877593729908</c:v>
                </c:pt>
                <c:pt idx="966">
                  <c:v>0.19528715790213616</c:v>
                </c:pt>
                <c:pt idx="967">
                  <c:v>0.19000405295804487</c:v>
                </c:pt>
                <c:pt idx="968">
                  <c:v>0.18421576407043594</c:v>
                </c:pt>
                <c:pt idx="969">
                  <c:v>0.2056542168544746</c:v>
                </c:pt>
                <c:pt idx="970">
                  <c:v>0.20229950321536605</c:v>
                </c:pt>
                <c:pt idx="971">
                  <c:v>0.19763236794739886</c:v>
                </c:pt>
                <c:pt idx="972">
                  <c:v>0.19262569479518413</c:v>
                </c:pt>
                <c:pt idx="973">
                  <c:v>0.19218422944154592</c:v>
                </c:pt>
                <c:pt idx="974">
                  <c:v>0.18779803880544044</c:v>
                </c:pt>
                <c:pt idx="975">
                  <c:v>0.19498122579741048</c:v>
                </c:pt>
                <c:pt idx="976">
                  <c:v>0.18933062161785419</c:v>
                </c:pt>
                <c:pt idx="977">
                  <c:v>0.18714335528845796</c:v>
                </c:pt>
                <c:pt idx="978">
                  <c:v>0.18575703197363913</c:v>
                </c:pt>
                <c:pt idx="979">
                  <c:v>0.18030717595981446</c:v>
                </c:pt>
                <c:pt idx="980">
                  <c:v>0.18047761016134753</c:v>
                </c:pt>
                <c:pt idx="981">
                  <c:v>0.18918608529182829</c:v>
                </c:pt>
                <c:pt idx="982">
                  <c:v>0.18382074083873559</c:v>
                </c:pt>
                <c:pt idx="983">
                  <c:v>0.18379076384091012</c:v>
                </c:pt>
                <c:pt idx="984">
                  <c:v>0.17868299650292052</c:v>
                </c:pt>
                <c:pt idx="985">
                  <c:v>0.17471354852853616</c:v>
                </c:pt>
                <c:pt idx="986">
                  <c:v>0.17836698224076308</c:v>
                </c:pt>
                <c:pt idx="987">
                  <c:v>0.17640681747287049</c:v>
                </c:pt>
                <c:pt idx="988">
                  <c:v>0.17357146689505504</c:v>
                </c:pt>
                <c:pt idx="989">
                  <c:v>0.18401094033322157</c:v>
                </c:pt>
                <c:pt idx="990">
                  <c:v>0.1805600732359417</c:v>
                </c:pt>
                <c:pt idx="991">
                  <c:v>0.17798541783631824</c:v>
                </c:pt>
                <c:pt idx="992">
                  <c:v>0.17320546307377721</c:v>
                </c:pt>
                <c:pt idx="993">
                  <c:v>0.16918399491197522</c:v>
                </c:pt>
                <c:pt idx="994">
                  <c:v>0.20229541052535641</c:v>
                </c:pt>
                <c:pt idx="995">
                  <c:v>0.2132712123762652</c:v>
                </c:pt>
                <c:pt idx="996">
                  <c:v>0.20813105299079784</c:v>
                </c:pt>
                <c:pt idx="997">
                  <c:v>0.20488427876173496</c:v>
                </c:pt>
                <c:pt idx="998">
                  <c:v>0.19864267825090692</c:v>
                </c:pt>
                <c:pt idx="999">
                  <c:v>0.19371912083429393</c:v>
                </c:pt>
                <c:pt idx="1000">
                  <c:v>0.18823743629728062</c:v>
                </c:pt>
                <c:pt idx="1001">
                  <c:v>0.18400468202195278</c:v>
                </c:pt>
                <c:pt idx="1002">
                  <c:v>0.1897470106293174</c:v>
                </c:pt>
                <c:pt idx="1003">
                  <c:v>0.18396655228654077</c:v>
                </c:pt>
                <c:pt idx="1004">
                  <c:v>0.18273844355410546</c:v>
                </c:pt>
                <c:pt idx="1005">
                  <c:v>0.17977243712929994</c:v>
                </c:pt>
                <c:pt idx="1006">
                  <c:v>0.17436966727585859</c:v>
                </c:pt>
                <c:pt idx="1007">
                  <c:v>0.17981165691016124</c:v>
                </c:pt>
                <c:pt idx="1008">
                  <c:v>0.17443354580120615</c:v>
                </c:pt>
                <c:pt idx="1009">
                  <c:v>0.17101566167584967</c:v>
                </c:pt>
                <c:pt idx="1010">
                  <c:v>0.16580775983169349</c:v>
                </c:pt>
                <c:pt idx="1011">
                  <c:v>0.16075676539481498</c:v>
                </c:pt>
                <c:pt idx="1012">
                  <c:v>0.15620848948342164</c:v>
                </c:pt>
                <c:pt idx="1013">
                  <c:v>0.1636566840147633</c:v>
                </c:pt>
                <c:pt idx="1014">
                  <c:v>0.15920982158841063</c:v>
                </c:pt>
                <c:pt idx="1015">
                  <c:v>0.15543783698934696</c:v>
                </c:pt>
                <c:pt idx="1016">
                  <c:v>0.15118593562555938</c:v>
                </c:pt>
                <c:pt idx="1017">
                  <c:v>0.14658020297133317</c:v>
                </c:pt>
                <c:pt idx="1018">
                  <c:v>0.15818039273861437</c:v>
                </c:pt>
                <c:pt idx="1019">
                  <c:v>0.15397759144126891</c:v>
                </c:pt>
                <c:pt idx="1020">
                  <c:v>0.16404346127413572</c:v>
                </c:pt>
                <c:pt idx="1021">
                  <c:v>0.15985060532368547</c:v>
                </c:pt>
                <c:pt idx="1022">
                  <c:v>0.15599992387663827</c:v>
                </c:pt>
                <c:pt idx="1023">
                  <c:v>0.15135016316695982</c:v>
                </c:pt>
                <c:pt idx="1024">
                  <c:v>0.17542057512560844</c:v>
                </c:pt>
                <c:pt idx="1025">
                  <c:v>0.17527125201550792</c:v>
                </c:pt>
                <c:pt idx="1026">
                  <c:v>0.17155906329379958</c:v>
                </c:pt>
                <c:pt idx="1027">
                  <c:v>0.17056925074814075</c:v>
                </c:pt>
                <c:pt idx="1028">
                  <c:v>0.16962924165608775</c:v>
                </c:pt>
                <c:pt idx="1029">
                  <c:v>0.16479616498914743</c:v>
                </c:pt>
                <c:pt idx="1030">
                  <c:v>0.15999806637189698</c:v>
                </c:pt>
                <c:pt idx="1031">
                  <c:v>0.15992239051931628</c:v>
                </c:pt>
                <c:pt idx="1032">
                  <c:v>0.15591495763403865</c:v>
                </c:pt>
                <c:pt idx="1033">
                  <c:v>0.16730083436774681</c:v>
                </c:pt>
                <c:pt idx="1034">
                  <c:v>0.16228484985613659</c:v>
                </c:pt>
                <c:pt idx="1035">
                  <c:v>0.16498167896334159</c:v>
                </c:pt>
                <c:pt idx="1036">
                  <c:v>0.16246598182942087</c:v>
                </c:pt>
                <c:pt idx="1037">
                  <c:v>0.15874668799467984</c:v>
                </c:pt>
                <c:pt idx="1038">
                  <c:v>0.15528195721472515</c:v>
                </c:pt>
                <c:pt idx="1039">
                  <c:v>0.15645396424982597</c:v>
                </c:pt>
                <c:pt idx="1040">
                  <c:v>0.16825118294145949</c:v>
                </c:pt>
                <c:pt idx="1041">
                  <c:v>0.16354774812164849</c:v>
                </c:pt>
                <c:pt idx="1042">
                  <c:v>0.16930045238263366</c:v>
                </c:pt>
                <c:pt idx="1043">
                  <c:v>0.16473352728829674</c:v>
                </c:pt>
                <c:pt idx="1044">
                  <c:v>0.17975659454651011</c:v>
                </c:pt>
                <c:pt idx="1045">
                  <c:v>0.17898276162363186</c:v>
                </c:pt>
                <c:pt idx="1046">
                  <c:v>0.18361887638028446</c:v>
                </c:pt>
                <c:pt idx="1047">
                  <c:v>0.18029775351348554</c:v>
                </c:pt>
                <c:pt idx="1048">
                  <c:v>0.17496684484983122</c:v>
                </c:pt>
                <c:pt idx="1049">
                  <c:v>0.17396092894371323</c:v>
                </c:pt>
                <c:pt idx="1050">
                  <c:v>0.19042429923293594</c:v>
                </c:pt>
                <c:pt idx="1051">
                  <c:v>0.18470861527707091</c:v>
                </c:pt>
                <c:pt idx="1052">
                  <c:v>0.19353779551524838</c:v>
                </c:pt>
                <c:pt idx="1053">
                  <c:v>0.19230380584483658</c:v>
                </c:pt>
                <c:pt idx="1054">
                  <c:v>0.19722799911355196</c:v>
                </c:pt>
                <c:pt idx="1055">
                  <c:v>0.19144657602582738</c:v>
                </c:pt>
                <c:pt idx="1056">
                  <c:v>0.19171978261707762</c:v>
                </c:pt>
                <c:pt idx="1057">
                  <c:v>0.18591610164410932</c:v>
                </c:pt>
                <c:pt idx="1058">
                  <c:v>0.19168530403315337</c:v>
                </c:pt>
                <c:pt idx="1059">
                  <c:v>0.1859990617510289</c:v>
                </c:pt>
                <c:pt idx="1060">
                  <c:v>0.20402574215341768</c:v>
                </c:pt>
                <c:pt idx="1061">
                  <c:v>0.20069809256395107</c:v>
                </c:pt>
                <c:pt idx="1062">
                  <c:v>0.19714211899895401</c:v>
                </c:pt>
                <c:pt idx="1063">
                  <c:v>0.19136066703838497</c:v>
                </c:pt>
                <c:pt idx="1064">
                  <c:v>0.20796162845526955</c:v>
                </c:pt>
                <c:pt idx="1065">
                  <c:v>0.21334535551895425</c:v>
                </c:pt>
                <c:pt idx="1066">
                  <c:v>0.22114645597217344</c:v>
                </c:pt>
                <c:pt idx="1067">
                  <c:v>0.21440986640355472</c:v>
                </c:pt>
                <c:pt idx="1068">
                  <c:v>0.21340811616275196</c:v>
                </c:pt>
                <c:pt idx="1069">
                  <c:v>0.21055404061771152</c:v>
                </c:pt>
                <c:pt idx="1070">
                  <c:v>0.21433199893425808</c:v>
                </c:pt>
                <c:pt idx="1071">
                  <c:v>0.20866927080196174</c:v>
                </c:pt>
                <c:pt idx="1072">
                  <c:v>0.20325244288499353</c:v>
                </c:pt>
                <c:pt idx="1073">
                  <c:v>0.205705962231196</c:v>
                </c:pt>
                <c:pt idx="1074">
                  <c:v>0.21753933606134429</c:v>
                </c:pt>
                <c:pt idx="1075">
                  <c:v>0.27458941767800948</c:v>
                </c:pt>
                <c:pt idx="1076">
                  <c:v>0.26868214987628614</c:v>
                </c:pt>
                <c:pt idx="1077">
                  <c:v>0.27572377321493363</c:v>
                </c:pt>
                <c:pt idx="1078">
                  <c:v>0.27169921453483181</c:v>
                </c:pt>
                <c:pt idx="1079">
                  <c:v>0.27366759658082024</c:v>
                </c:pt>
                <c:pt idx="1080">
                  <c:v>0.32270698556543381</c:v>
                </c:pt>
                <c:pt idx="1081">
                  <c:v>0.31363561322699007</c:v>
                </c:pt>
                <c:pt idx="1082">
                  <c:v>0.30515507667315517</c:v>
                </c:pt>
                <c:pt idx="1083">
                  <c:v>0.29620162756217511</c:v>
                </c:pt>
                <c:pt idx="1084">
                  <c:v>0.31640028770828149</c:v>
                </c:pt>
                <c:pt idx="1085">
                  <c:v>0.35871536777799273</c:v>
                </c:pt>
                <c:pt idx="1086">
                  <c:v>0.34780992563297175</c:v>
                </c:pt>
                <c:pt idx="1087">
                  <c:v>0.35999176647047859</c:v>
                </c:pt>
                <c:pt idx="1088">
                  <c:v>0.37149602215963146</c:v>
                </c:pt>
                <c:pt idx="1089">
                  <c:v>0.37436512311152748</c:v>
                </c:pt>
                <c:pt idx="1090">
                  <c:v>0.37626548524872711</c:v>
                </c:pt>
                <c:pt idx="1091">
                  <c:v>0.38860575542881914</c:v>
                </c:pt>
                <c:pt idx="1092">
                  <c:v>0.37677060113578181</c:v>
                </c:pt>
                <c:pt idx="1093">
                  <c:v>0.38639953259749371</c:v>
                </c:pt>
                <c:pt idx="1094">
                  <c:v>0.38626961751364969</c:v>
                </c:pt>
                <c:pt idx="1095">
                  <c:v>0.38964878956244181</c:v>
                </c:pt>
                <c:pt idx="1096">
                  <c:v>0.40310062208291203</c:v>
                </c:pt>
                <c:pt idx="1097">
                  <c:v>0.40224000031240187</c:v>
                </c:pt>
                <c:pt idx="1098">
                  <c:v>0.40212801202339693</c:v>
                </c:pt>
                <c:pt idx="1099">
                  <c:v>0.42543692635204888</c:v>
                </c:pt>
                <c:pt idx="1100">
                  <c:v>0.41531811930165263</c:v>
                </c:pt>
                <c:pt idx="1101">
                  <c:v>0.40389246968700299</c:v>
                </c:pt>
                <c:pt idx="1102">
                  <c:v>0.39464083371351533</c:v>
                </c:pt>
                <c:pt idx="1103">
                  <c:v>0.3902611059215586</c:v>
                </c:pt>
                <c:pt idx="1104">
                  <c:v>0.3808387309465962</c:v>
                </c:pt>
                <c:pt idx="1105">
                  <c:v>0.3710213061572431</c:v>
                </c:pt>
                <c:pt idx="1106">
                  <c:v>0.36019488974319197</c:v>
                </c:pt>
                <c:pt idx="1107">
                  <c:v>0.35121816149960533</c:v>
                </c:pt>
                <c:pt idx="1108">
                  <c:v>0.35052311577642159</c:v>
                </c:pt>
                <c:pt idx="1109">
                  <c:v>0.33988963287253687</c:v>
                </c:pt>
                <c:pt idx="1110">
                  <c:v>0.33180111366461312</c:v>
                </c:pt>
                <c:pt idx="1111">
                  <c:v>0.32743647019066685</c:v>
                </c:pt>
                <c:pt idx="1112">
                  <c:v>0.33288528107706677</c:v>
                </c:pt>
                <c:pt idx="1113">
                  <c:v>0.32274425438153398</c:v>
                </c:pt>
                <c:pt idx="1114">
                  <c:v>0.36882062418112599</c:v>
                </c:pt>
                <c:pt idx="1115">
                  <c:v>0.36065352173168769</c:v>
                </c:pt>
                <c:pt idx="1116">
                  <c:v>0.34983333086688595</c:v>
                </c:pt>
                <c:pt idx="1117">
                  <c:v>0.34071591672201923</c:v>
                </c:pt>
                <c:pt idx="1118">
                  <c:v>0.33140689833805514</c:v>
                </c:pt>
                <c:pt idx="1119">
                  <c:v>0.3213109655719899</c:v>
                </c:pt>
                <c:pt idx="1120">
                  <c:v>0.35677510431563642</c:v>
                </c:pt>
                <c:pt idx="1121">
                  <c:v>0.34941568655865657</c:v>
                </c:pt>
                <c:pt idx="1122">
                  <c:v>0.34294474525627311</c:v>
                </c:pt>
                <c:pt idx="1123">
                  <c:v>0.33906503895002521</c:v>
                </c:pt>
                <c:pt idx="1124">
                  <c:v>0.33150989982850065</c:v>
                </c:pt>
                <c:pt idx="1125">
                  <c:v>0.34616361127112205</c:v>
                </c:pt>
                <c:pt idx="1126">
                  <c:v>0.33567596547113981</c:v>
                </c:pt>
                <c:pt idx="1127">
                  <c:v>0.32926802564182511</c:v>
                </c:pt>
                <c:pt idx="1128">
                  <c:v>0.32018522574958991</c:v>
                </c:pt>
                <c:pt idx="1129">
                  <c:v>0.34264182163623469</c:v>
                </c:pt>
                <c:pt idx="1130">
                  <c:v>0.34161942587019933</c:v>
                </c:pt>
                <c:pt idx="1131">
                  <c:v>0.33121361012868811</c:v>
                </c:pt>
                <c:pt idx="1132">
                  <c:v>0.35076789468885083</c:v>
                </c:pt>
                <c:pt idx="1133">
                  <c:v>0.34052675038452174</c:v>
                </c:pt>
                <c:pt idx="1134">
                  <c:v>0.34290173916153621</c:v>
                </c:pt>
                <c:pt idx="1135">
                  <c:v>0.33448597400657748</c:v>
                </c:pt>
                <c:pt idx="1136">
                  <c:v>0.32973758551535715</c:v>
                </c:pt>
                <c:pt idx="1137">
                  <c:v>0.31969245030717824</c:v>
                </c:pt>
                <c:pt idx="1138">
                  <c:v>0.30995333038443573</c:v>
                </c:pt>
                <c:pt idx="1139">
                  <c:v>0.30585748197618651</c:v>
                </c:pt>
                <c:pt idx="1140">
                  <c:v>0.29857856093122764</c:v>
                </c:pt>
                <c:pt idx="1141">
                  <c:v>0.29297003238904035</c:v>
                </c:pt>
                <c:pt idx="1142">
                  <c:v>0.28404498496779207</c:v>
                </c:pt>
                <c:pt idx="1143">
                  <c:v>0.27539183044569787</c:v>
                </c:pt>
                <c:pt idx="1144">
                  <c:v>0.29121655387775813</c:v>
                </c:pt>
                <c:pt idx="1145">
                  <c:v>0.29340132213512587</c:v>
                </c:pt>
                <c:pt idx="1146">
                  <c:v>0.28720837809898248</c:v>
                </c:pt>
                <c:pt idx="1147">
                  <c:v>0.30259805020595776</c:v>
                </c:pt>
                <c:pt idx="1148">
                  <c:v>0.29580034655679388</c:v>
                </c:pt>
                <c:pt idx="1149">
                  <c:v>0.29937169316486795</c:v>
                </c:pt>
                <c:pt idx="1150">
                  <c:v>0.29556127400373738</c:v>
                </c:pt>
                <c:pt idx="1151">
                  <c:v>0.2866667562043978</c:v>
                </c:pt>
                <c:pt idx="1152">
                  <c:v>0.27977391313522493</c:v>
                </c:pt>
                <c:pt idx="1153">
                  <c:v>0.2730220290237329</c:v>
                </c:pt>
                <c:pt idx="1154">
                  <c:v>0.27657938044219765</c:v>
                </c:pt>
                <c:pt idx="1155">
                  <c:v>0.28613588618242441</c:v>
                </c:pt>
                <c:pt idx="1156">
                  <c:v>0.27758718442905689</c:v>
                </c:pt>
                <c:pt idx="1157">
                  <c:v>0.29052937745251833</c:v>
                </c:pt>
                <c:pt idx="1158">
                  <c:v>0.28220720926874604</c:v>
                </c:pt>
                <c:pt idx="1159">
                  <c:v>0.27859790327444184</c:v>
                </c:pt>
                <c:pt idx="1160">
                  <c:v>0.27057501296500502</c:v>
                </c:pt>
                <c:pt idx="1161">
                  <c:v>0.26233483993833684</c:v>
                </c:pt>
                <c:pt idx="1162">
                  <c:v>0.26427139019903384</c:v>
                </c:pt>
                <c:pt idx="1163">
                  <c:v>0.25628006157108202</c:v>
                </c:pt>
                <c:pt idx="1164">
                  <c:v>0.25802896916171608</c:v>
                </c:pt>
                <c:pt idx="1165">
                  <c:v>0.25763973878782498</c:v>
                </c:pt>
                <c:pt idx="1166">
                  <c:v>0.27179831341444188</c:v>
                </c:pt>
                <c:pt idx="1167">
                  <c:v>0.26487689825356825</c:v>
                </c:pt>
                <c:pt idx="1168">
                  <c:v>0.25686236908758409</c:v>
                </c:pt>
                <c:pt idx="1169">
                  <c:v>0.25146746595737968</c:v>
                </c:pt>
                <c:pt idx="1170">
                  <c:v>0.2483040052901952</c:v>
                </c:pt>
                <c:pt idx="1171">
                  <c:v>0.25034645558695523</c:v>
                </c:pt>
                <c:pt idx="1172">
                  <c:v>0.24368721809498856</c:v>
                </c:pt>
                <c:pt idx="1173">
                  <c:v>0.25823255562906777</c:v>
                </c:pt>
                <c:pt idx="1174">
                  <c:v>0.26492123949509827</c:v>
                </c:pt>
                <c:pt idx="1175">
                  <c:v>0.25685067130043104</c:v>
                </c:pt>
                <c:pt idx="1176">
                  <c:v>0.24902596512539235</c:v>
                </c:pt>
                <c:pt idx="1177">
                  <c:v>0.24645923609293266</c:v>
                </c:pt>
                <c:pt idx="1178">
                  <c:v>0.2389533431516854</c:v>
                </c:pt>
                <c:pt idx="1179">
                  <c:v>0.2317132125070919</c:v>
                </c:pt>
                <c:pt idx="1180">
                  <c:v>0.22467792814859097</c:v>
                </c:pt>
                <c:pt idx="1181">
                  <c:v>0.22243392700461401</c:v>
                </c:pt>
                <c:pt idx="1182">
                  <c:v>0.21570963912828525</c:v>
                </c:pt>
                <c:pt idx="1183">
                  <c:v>0.2091725666148043</c:v>
                </c:pt>
                <c:pt idx="1184">
                  <c:v>0.20323798992448944</c:v>
                </c:pt>
                <c:pt idx="1185">
                  <c:v>0.20155372067374647</c:v>
                </c:pt>
                <c:pt idx="1186">
                  <c:v>0.1966026745078677</c:v>
                </c:pt>
                <c:pt idx="1187">
                  <c:v>0.20086986040981342</c:v>
                </c:pt>
                <c:pt idx="1188">
                  <c:v>0.19491170847307412</c:v>
                </c:pt>
                <c:pt idx="1189">
                  <c:v>0.1912854230093069</c:v>
                </c:pt>
                <c:pt idx="1190">
                  <c:v>0.19562741008833576</c:v>
                </c:pt>
                <c:pt idx="1191">
                  <c:v>0.20223457257568558</c:v>
                </c:pt>
                <c:pt idx="1192">
                  <c:v>0.20217440849315399</c:v>
                </c:pt>
                <c:pt idx="1193">
                  <c:v>0.19602558540962228</c:v>
                </c:pt>
                <c:pt idx="1194">
                  <c:v>0.19139749477160536</c:v>
                </c:pt>
                <c:pt idx="1195">
                  <c:v>0.18666253333021054</c:v>
                </c:pt>
                <c:pt idx="1196">
                  <c:v>0.21409230798411785</c:v>
                </c:pt>
                <c:pt idx="1197">
                  <c:v>0.22868210898750954</c:v>
                </c:pt>
                <c:pt idx="1198">
                  <c:v>0.22588802640568459</c:v>
                </c:pt>
                <c:pt idx="1199">
                  <c:v>0.23225121139543969</c:v>
                </c:pt>
                <c:pt idx="1200">
                  <c:v>0.22521789545919826</c:v>
                </c:pt>
                <c:pt idx="1201">
                  <c:v>0.22042755816967377</c:v>
                </c:pt>
                <c:pt idx="1202">
                  <c:v>0.21536044434312512</c:v>
                </c:pt>
                <c:pt idx="1203">
                  <c:v>0.22975338990515892</c:v>
                </c:pt>
                <c:pt idx="1204">
                  <c:v>0.22585553286864238</c:v>
                </c:pt>
                <c:pt idx="1205">
                  <c:v>0.23643519102517072</c:v>
                </c:pt>
                <c:pt idx="1206">
                  <c:v>0.22934170137118698</c:v>
                </c:pt>
                <c:pt idx="1207">
                  <c:v>0.23952949028967802</c:v>
                </c:pt>
                <c:pt idx="1208">
                  <c:v>0.23974543939826964</c:v>
                </c:pt>
                <c:pt idx="1209">
                  <c:v>0.23675018622255009</c:v>
                </c:pt>
                <c:pt idx="1210">
                  <c:v>0.2295385701155046</c:v>
                </c:pt>
                <c:pt idx="1211">
                  <c:v>0.2226003866033156</c:v>
                </c:pt>
                <c:pt idx="1212">
                  <c:v>0.21606268773105758</c:v>
                </c:pt>
                <c:pt idx="1213">
                  <c:v>0.21158061529888167</c:v>
                </c:pt>
                <c:pt idx="1214">
                  <c:v>0.2051432732527079</c:v>
                </c:pt>
                <c:pt idx="1215">
                  <c:v>0.19975094758243161</c:v>
                </c:pt>
                <c:pt idx="1216">
                  <c:v>0.20508570489649322</c:v>
                </c:pt>
                <c:pt idx="1217">
                  <c:v>0.19959032655279899</c:v>
                </c:pt>
                <c:pt idx="1218">
                  <c:v>0.20015996808982156</c:v>
                </c:pt>
                <c:pt idx="1219">
                  <c:v>0.19456279899455903</c:v>
                </c:pt>
                <c:pt idx="1220">
                  <c:v>0.18863563233769318</c:v>
                </c:pt>
                <c:pt idx="1221">
                  <c:v>0.19308649148466442</c:v>
                </c:pt>
                <c:pt idx="1222">
                  <c:v>0.20204288562605285</c:v>
                </c:pt>
                <c:pt idx="1223">
                  <c:v>0.20592329771857332</c:v>
                </c:pt>
                <c:pt idx="1224">
                  <c:v>0.21251242784790567</c:v>
                </c:pt>
                <c:pt idx="1225">
                  <c:v>0.20695277769320566</c:v>
                </c:pt>
                <c:pt idx="1226">
                  <c:v>0.20349364832339961</c:v>
                </c:pt>
                <c:pt idx="1227">
                  <c:v>0.20727451899018984</c:v>
                </c:pt>
                <c:pt idx="1228">
                  <c:v>0.20096010213288032</c:v>
                </c:pt>
                <c:pt idx="1229">
                  <c:v>0.20978560070874613</c:v>
                </c:pt>
                <c:pt idx="1230">
                  <c:v>0.20882156171299598</c:v>
                </c:pt>
                <c:pt idx="1231">
                  <c:v>0.21219386715590968</c:v>
                </c:pt>
                <c:pt idx="1232">
                  <c:v>0.20610151738886595</c:v>
                </c:pt>
                <c:pt idx="1233">
                  <c:v>0.20042860658612266</c:v>
                </c:pt>
                <c:pt idx="1234">
                  <c:v>0.19434992420840108</c:v>
                </c:pt>
                <c:pt idx="1235">
                  <c:v>0.19043068165943886</c:v>
                </c:pt>
                <c:pt idx="1236">
                  <c:v>0.1868555475880109</c:v>
                </c:pt>
                <c:pt idx="1237">
                  <c:v>0.18222318931712586</c:v>
                </c:pt>
                <c:pt idx="1238">
                  <c:v>0.18128460671252883</c:v>
                </c:pt>
                <c:pt idx="1239">
                  <c:v>0.18953741664425555</c:v>
                </c:pt>
                <c:pt idx="1240">
                  <c:v>0.19013342935353342</c:v>
                </c:pt>
                <c:pt idx="1241">
                  <c:v>0.18903953659696696</c:v>
                </c:pt>
                <c:pt idx="1242">
                  <c:v>0.18388906344612896</c:v>
                </c:pt>
                <c:pt idx="1243">
                  <c:v>0.18567117118011497</c:v>
                </c:pt>
                <c:pt idx="1244">
                  <c:v>0.1807774595960685</c:v>
                </c:pt>
                <c:pt idx="1245">
                  <c:v>0.18863655790447798</c:v>
                </c:pt>
                <c:pt idx="1246">
                  <c:v>0.18810180559969866</c:v>
                </c:pt>
                <c:pt idx="1247">
                  <c:v>0.18332142052884248</c:v>
                </c:pt>
                <c:pt idx="1248">
                  <c:v>0.19814555222700414</c:v>
                </c:pt>
                <c:pt idx="1249">
                  <c:v>0.19314346356402357</c:v>
                </c:pt>
                <c:pt idx="1250">
                  <c:v>0.20706072181969715</c:v>
                </c:pt>
                <c:pt idx="1251">
                  <c:v>0.20716795719196024</c:v>
                </c:pt>
                <c:pt idx="1252">
                  <c:v>0.20085678663631079</c:v>
                </c:pt>
                <c:pt idx="1253">
                  <c:v>0.19878812880381125</c:v>
                </c:pt>
                <c:pt idx="1254">
                  <c:v>0.19310664516445325</c:v>
                </c:pt>
                <c:pt idx="1255">
                  <c:v>0.18722442264213585</c:v>
                </c:pt>
                <c:pt idx="1256">
                  <c:v>0.19759885634633445</c:v>
                </c:pt>
                <c:pt idx="1257">
                  <c:v>0.19205873880763588</c:v>
                </c:pt>
                <c:pt idx="1258">
                  <c:v>0.18783845366026508</c:v>
                </c:pt>
                <c:pt idx="1259">
                  <c:v>0.18275826084348293</c:v>
                </c:pt>
                <c:pt idx="1260">
                  <c:v>0.181944104829798</c:v>
                </c:pt>
                <c:pt idx="1261">
                  <c:v>0.17943305110586882</c:v>
                </c:pt>
                <c:pt idx="1262">
                  <c:v>0.18839167771382792</c:v>
                </c:pt>
                <c:pt idx="1263">
                  <c:v>0.18598883332479066</c:v>
                </c:pt>
                <c:pt idx="1264">
                  <c:v>0.18051225551027475</c:v>
                </c:pt>
                <c:pt idx="1265">
                  <c:v>0.1751370534963749</c:v>
                </c:pt>
                <c:pt idx="1266">
                  <c:v>0.16987734329494297</c:v>
                </c:pt>
                <c:pt idx="1267">
                  <c:v>0.17159910457431229</c:v>
                </c:pt>
                <c:pt idx="1268">
                  <c:v>0.17738135226540069</c:v>
                </c:pt>
                <c:pt idx="1269">
                  <c:v>0.18651237742961468</c:v>
                </c:pt>
                <c:pt idx="1270">
                  <c:v>0.18089656600038737</c:v>
                </c:pt>
                <c:pt idx="1271">
                  <c:v>0.17697794867344291</c:v>
                </c:pt>
                <c:pt idx="1272">
                  <c:v>0.17350001216322389</c:v>
                </c:pt>
                <c:pt idx="1273">
                  <c:v>0.17361461834023989</c:v>
                </c:pt>
                <c:pt idx="1274">
                  <c:v>0.17054065530583373</c:v>
                </c:pt>
                <c:pt idx="1275">
                  <c:v>0.1659790597196818</c:v>
                </c:pt>
                <c:pt idx="1276">
                  <c:v>0.16624935900810481</c:v>
                </c:pt>
                <c:pt idx="1277">
                  <c:v>0.1611847337943931</c:v>
                </c:pt>
                <c:pt idx="1278">
                  <c:v>0.16766633556035679</c:v>
                </c:pt>
                <c:pt idx="1279">
                  <c:v>0.1671935122458286</c:v>
                </c:pt>
                <c:pt idx="1280">
                  <c:v>0.16233681158812183</c:v>
                </c:pt>
                <c:pt idx="1281">
                  <c:v>0.1593032135179627</c:v>
                </c:pt>
                <c:pt idx="1282">
                  <c:v>0.15493994152813148</c:v>
                </c:pt>
                <c:pt idx="1283">
                  <c:v>0.15940784723022294</c:v>
                </c:pt>
                <c:pt idx="1284">
                  <c:v>0.1640805857717009</c:v>
                </c:pt>
                <c:pt idx="1285">
                  <c:v>0.15936424256760554</c:v>
                </c:pt>
                <c:pt idx="1286">
                  <c:v>0.16016575929700616</c:v>
                </c:pt>
                <c:pt idx="1287">
                  <c:v>0.17688726956743511</c:v>
                </c:pt>
                <c:pt idx="1288">
                  <c:v>0.17699857820853399</c:v>
                </c:pt>
                <c:pt idx="1289">
                  <c:v>0.17627363098747661</c:v>
                </c:pt>
                <c:pt idx="1290">
                  <c:v>0.18434440708147751</c:v>
                </c:pt>
                <c:pt idx="1291">
                  <c:v>0.18571221778033184</c:v>
                </c:pt>
                <c:pt idx="1292">
                  <c:v>0.18205469029223351</c:v>
                </c:pt>
                <c:pt idx="1293">
                  <c:v>0.19193311819961936</c:v>
                </c:pt>
                <c:pt idx="1294">
                  <c:v>0.19420200813123625</c:v>
                </c:pt>
                <c:pt idx="1295">
                  <c:v>0.18838690727325111</c:v>
                </c:pt>
                <c:pt idx="1296">
                  <c:v>0.18351039200530406</c:v>
                </c:pt>
                <c:pt idx="1297">
                  <c:v>0.17919486292181799</c:v>
                </c:pt>
                <c:pt idx="1298">
                  <c:v>0.20643488697872078</c:v>
                </c:pt>
                <c:pt idx="1299">
                  <c:v>0.20955588064171166</c:v>
                </c:pt>
                <c:pt idx="1300">
                  <c:v>0.20437177160824213</c:v>
                </c:pt>
                <c:pt idx="1301">
                  <c:v>0.20543083592416828</c:v>
                </c:pt>
                <c:pt idx="1302">
                  <c:v>0.20148141497362893</c:v>
                </c:pt>
                <c:pt idx="1303">
                  <c:v>0.19951607512621095</c:v>
                </c:pt>
                <c:pt idx="1304">
                  <c:v>0.19489860312050031</c:v>
                </c:pt>
                <c:pt idx="1305">
                  <c:v>0.18993417467914978</c:v>
                </c:pt>
                <c:pt idx="1306">
                  <c:v>0.19723714844294968</c:v>
                </c:pt>
                <c:pt idx="1307">
                  <c:v>0.19129591897693965</c:v>
                </c:pt>
                <c:pt idx="1308">
                  <c:v>0.20100385693939579</c:v>
                </c:pt>
                <c:pt idx="1309">
                  <c:v>0.22763383239495444</c:v>
                </c:pt>
                <c:pt idx="1310">
                  <c:v>0.22145464612923846</c:v>
                </c:pt>
                <c:pt idx="1311">
                  <c:v>0.25117733507447509</c:v>
                </c:pt>
                <c:pt idx="1312">
                  <c:v>0.28172970309494355</c:v>
                </c:pt>
                <c:pt idx="1313">
                  <c:v>0.27695196123680643</c:v>
                </c:pt>
                <c:pt idx="1314">
                  <c:v>0.27202670206179225</c:v>
                </c:pt>
                <c:pt idx="1315">
                  <c:v>0.28059247708162738</c:v>
                </c:pt>
                <c:pt idx="1316">
                  <c:v>0.28483110156311336</c:v>
                </c:pt>
                <c:pt idx="1317">
                  <c:v>0.28628312022696434</c:v>
                </c:pt>
                <c:pt idx="1318">
                  <c:v>0.28656573175586197</c:v>
                </c:pt>
                <c:pt idx="1319">
                  <c:v>0.27783578513173257</c:v>
                </c:pt>
                <c:pt idx="1320">
                  <c:v>0.27027738612875901</c:v>
                </c:pt>
                <c:pt idx="1321">
                  <c:v>0.26218898328580936</c:v>
                </c:pt>
                <c:pt idx="1322">
                  <c:v>0.25452171823689795</c:v>
                </c:pt>
                <c:pt idx="1323">
                  <c:v>0.24691963702167305</c:v>
                </c:pt>
                <c:pt idx="1324">
                  <c:v>0.25052379448073481</c:v>
                </c:pt>
                <c:pt idx="1325">
                  <c:v>0.2429866887725691</c:v>
                </c:pt>
                <c:pt idx="1326">
                  <c:v>0.25500746039558209</c:v>
                </c:pt>
                <c:pt idx="1327">
                  <c:v>0.24723895877668081</c:v>
                </c:pt>
                <c:pt idx="1328">
                  <c:v>0.26092918585676228</c:v>
                </c:pt>
                <c:pt idx="1329">
                  <c:v>0.25898387653944049</c:v>
                </c:pt>
                <c:pt idx="1330">
                  <c:v>0.25256031285555125</c:v>
                </c:pt>
                <c:pt idx="1331">
                  <c:v>0.25689911877990818</c:v>
                </c:pt>
                <c:pt idx="1332">
                  <c:v>0.24910716559278259</c:v>
                </c:pt>
                <c:pt idx="1333">
                  <c:v>0.24473281882484971</c:v>
                </c:pt>
                <c:pt idx="1334">
                  <c:v>0.24911442289507185</c:v>
                </c:pt>
                <c:pt idx="1335">
                  <c:v>0.242022080697889</c:v>
                </c:pt>
                <c:pt idx="1336">
                  <c:v>0.24847323499066495</c:v>
                </c:pt>
                <c:pt idx="1337">
                  <c:v>0.24189832231212935</c:v>
                </c:pt>
                <c:pt idx="1338">
                  <c:v>0.27711683343191063</c:v>
                </c:pt>
                <c:pt idx="1339">
                  <c:v>0.27269947525442939</c:v>
                </c:pt>
                <c:pt idx="1340">
                  <c:v>0.2646288670185527</c:v>
                </c:pt>
                <c:pt idx="1341">
                  <c:v>0.27395927184164148</c:v>
                </c:pt>
                <c:pt idx="1342">
                  <c:v>0.26605263556575398</c:v>
                </c:pt>
                <c:pt idx="1343">
                  <c:v>0.2586000945144612</c:v>
                </c:pt>
                <c:pt idx="1344">
                  <c:v>0.25072209386074251</c:v>
                </c:pt>
                <c:pt idx="1345">
                  <c:v>0.2886809052553464</c:v>
                </c:pt>
                <c:pt idx="1346">
                  <c:v>0.28496237787907019</c:v>
                </c:pt>
                <c:pt idx="1347">
                  <c:v>0.27881726959030184</c:v>
                </c:pt>
                <c:pt idx="1348">
                  <c:v>0.27039401577837346</c:v>
                </c:pt>
                <c:pt idx="1349">
                  <c:v>0.2627325936821564</c:v>
                </c:pt>
                <c:pt idx="1350">
                  <c:v>0.25653450113543091</c:v>
                </c:pt>
                <c:pt idx="1351">
                  <c:v>0.2487546513141651</c:v>
                </c:pt>
                <c:pt idx="1352">
                  <c:v>0.24894559335778518</c:v>
                </c:pt>
                <c:pt idx="1353">
                  <c:v>0.24178430398012607</c:v>
                </c:pt>
                <c:pt idx="1354">
                  <c:v>0.23654398376954433</c:v>
                </c:pt>
                <c:pt idx="1355">
                  <c:v>0.22974692943518807</c:v>
                </c:pt>
                <c:pt idx="1356">
                  <c:v>0.22414319584071393</c:v>
                </c:pt>
                <c:pt idx="1357">
                  <c:v>0.23620198613940876</c:v>
                </c:pt>
                <c:pt idx="1358">
                  <c:v>0.22992140359396016</c:v>
                </c:pt>
                <c:pt idx="1359">
                  <c:v>0.22291707139826619</c:v>
                </c:pt>
                <c:pt idx="1360">
                  <c:v>0.28463256258187031</c:v>
                </c:pt>
                <c:pt idx="1361">
                  <c:v>0.2773583680318461</c:v>
                </c:pt>
                <c:pt idx="1362">
                  <c:v>0.27030513198152428</c:v>
                </c:pt>
                <c:pt idx="1363">
                  <c:v>0.27752170058744929</c:v>
                </c:pt>
                <c:pt idx="1364">
                  <c:v>0.27566924558064593</c:v>
                </c:pt>
                <c:pt idx="1365">
                  <c:v>0.26727304882349084</c:v>
                </c:pt>
                <c:pt idx="1366">
                  <c:v>0.26901210449321922</c:v>
                </c:pt>
                <c:pt idx="1367">
                  <c:v>0.26124728977745632</c:v>
                </c:pt>
                <c:pt idx="1368">
                  <c:v>0.25510646809070792</c:v>
                </c:pt>
                <c:pt idx="1369">
                  <c:v>0.24886695784424592</c:v>
                </c:pt>
                <c:pt idx="1370">
                  <c:v>0.24356945711659228</c:v>
                </c:pt>
                <c:pt idx="1371">
                  <c:v>0.2366544838651716</c:v>
                </c:pt>
                <c:pt idx="1372">
                  <c:v>0.23657734429475458</c:v>
                </c:pt>
                <c:pt idx="1373">
                  <c:v>0.22937024533174594</c:v>
                </c:pt>
                <c:pt idx="1374">
                  <c:v>0.22238460345207964</c:v>
                </c:pt>
                <c:pt idx="1375">
                  <c:v>0.21588093769022285</c:v>
                </c:pt>
                <c:pt idx="1376">
                  <c:v>0.23841291112804056</c:v>
                </c:pt>
                <c:pt idx="1377">
                  <c:v>0.23230607025757996</c:v>
                </c:pt>
                <c:pt idx="1378">
                  <c:v>0.248489340464571</c:v>
                </c:pt>
                <c:pt idx="1379">
                  <c:v>0.2492214749124145</c:v>
                </c:pt>
                <c:pt idx="1380">
                  <c:v>0.24171244282055848</c:v>
                </c:pt>
                <c:pt idx="1381">
                  <c:v>0.23462666758457257</c:v>
                </c:pt>
                <c:pt idx="1382">
                  <c:v>0.26102839017930868</c:v>
                </c:pt>
                <c:pt idx="1383">
                  <c:v>0.26746334688017376</c:v>
                </c:pt>
                <c:pt idx="1384">
                  <c:v>0.25958526060788095</c:v>
                </c:pt>
                <c:pt idx="1385">
                  <c:v>0.26044782462129662</c:v>
                </c:pt>
                <c:pt idx="1386">
                  <c:v>0.29151046299127809</c:v>
                </c:pt>
                <c:pt idx="1387">
                  <c:v>0.28548210615920522</c:v>
                </c:pt>
                <c:pt idx="1388">
                  <c:v>0.27855588988974789</c:v>
                </c:pt>
                <c:pt idx="1389">
                  <c:v>0.27367557960858935</c:v>
                </c:pt>
                <c:pt idx="1390">
                  <c:v>0.26556113001498238</c:v>
                </c:pt>
                <c:pt idx="1391">
                  <c:v>0.25777063754346868</c:v>
                </c:pt>
                <c:pt idx="1392">
                  <c:v>0.25081701248090488</c:v>
                </c:pt>
                <c:pt idx="1393">
                  <c:v>0.26945016259251192</c:v>
                </c:pt>
                <c:pt idx="1394">
                  <c:v>0.26871444815226819</c:v>
                </c:pt>
                <c:pt idx="1395">
                  <c:v>0.26165579293778751</c:v>
                </c:pt>
                <c:pt idx="1396">
                  <c:v>0.25833352491267514</c:v>
                </c:pt>
                <c:pt idx="1397">
                  <c:v>0.25046364504290691</c:v>
                </c:pt>
                <c:pt idx="1398">
                  <c:v>0.24283351341791462</c:v>
                </c:pt>
                <c:pt idx="1399">
                  <c:v>0.2364743583384836</c:v>
                </c:pt>
                <c:pt idx="1400">
                  <c:v>0.22948001863581333</c:v>
                </c:pt>
                <c:pt idx="1401">
                  <c:v>0.22413101399855773</c:v>
                </c:pt>
                <c:pt idx="1402">
                  <c:v>0.21730308039662111</c:v>
                </c:pt>
                <c:pt idx="1403">
                  <c:v>0.23695224686664224</c:v>
                </c:pt>
                <c:pt idx="1404">
                  <c:v>0.23116426836598947</c:v>
                </c:pt>
                <c:pt idx="1405">
                  <c:v>0.23181735062296788</c:v>
                </c:pt>
                <c:pt idx="1406">
                  <c:v>0.246154376456339</c:v>
                </c:pt>
                <c:pt idx="1407">
                  <c:v>0.2387857099004243</c:v>
                </c:pt>
                <c:pt idx="1408">
                  <c:v>0.24002414041122111</c:v>
                </c:pt>
                <c:pt idx="1409">
                  <c:v>0.23656122137093735</c:v>
                </c:pt>
                <c:pt idx="1410">
                  <c:v>0.23609983212167182</c:v>
                </c:pt>
                <c:pt idx="1411">
                  <c:v>0.23553498301203851</c:v>
                </c:pt>
                <c:pt idx="1412">
                  <c:v>0.24606357936953108</c:v>
                </c:pt>
                <c:pt idx="1413">
                  <c:v>0.2469260308421668</c:v>
                </c:pt>
                <c:pt idx="1414">
                  <c:v>0.2397180997800149</c:v>
                </c:pt>
                <c:pt idx="1415">
                  <c:v>0.23618844034403724</c:v>
                </c:pt>
                <c:pt idx="1416">
                  <c:v>0.22911268407827221</c:v>
                </c:pt>
                <c:pt idx="1417">
                  <c:v>0.22448103228245692</c:v>
                </c:pt>
                <c:pt idx="1418">
                  <c:v>0.2176424357135382</c:v>
                </c:pt>
                <c:pt idx="1419">
                  <c:v>0.21795453141494089</c:v>
                </c:pt>
                <c:pt idx="1420">
                  <c:v>0.23013126773927775</c:v>
                </c:pt>
                <c:pt idx="1421">
                  <c:v>0.22459784921906234</c:v>
                </c:pt>
                <c:pt idx="1422">
                  <c:v>0.28172445944842112</c:v>
                </c:pt>
                <c:pt idx="1423">
                  <c:v>0.27359785804530212</c:v>
                </c:pt>
                <c:pt idx="1424">
                  <c:v>0.32581556913965226</c:v>
                </c:pt>
                <c:pt idx="1425">
                  <c:v>0.33134230001001175</c:v>
                </c:pt>
                <c:pt idx="1426">
                  <c:v>0.34331476776414555</c:v>
                </c:pt>
                <c:pt idx="1427">
                  <c:v>0.33357399220036976</c:v>
                </c:pt>
                <c:pt idx="1428">
                  <c:v>0.32341198458953679</c:v>
                </c:pt>
                <c:pt idx="1429">
                  <c:v>0.31423841843910766</c:v>
                </c:pt>
                <c:pt idx="1430">
                  <c:v>0.32126021683680989</c:v>
                </c:pt>
                <c:pt idx="1431">
                  <c:v>0.31521666929886094</c:v>
                </c:pt>
                <c:pt idx="1432">
                  <c:v>0.30687779683791983</c:v>
                </c:pt>
                <c:pt idx="1433">
                  <c:v>0.30886356227934375</c:v>
                </c:pt>
                <c:pt idx="1434">
                  <c:v>0.30640007347443499</c:v>
                </c:pt>
                <c:pt idx="1435">
                  <c:v>0.29741028108056605</c:v>
                </c:pt>
                <c:pt idx="1436">
                  <c:v>0.28841590020482533</c:v>
                </c:pt>
                <c:pt idx="1437">
                  <c:v>0.32133720532694365</c:v>
                </c:pt>
                <c:pt idx="1438">
                  <c:v>0.31809566711673476</c:v>
                </c:pt>
                <c:pt idx="1439">
                  <c:v>0.31097628319617843</c:v>
                </c:pt>
                <c:pt idx="1440">
                  <c:v>0.30204973811718755</c:v>
                </c:pt>
                <c:pt idx="1441">
                  <c:v>0.29412414583184437</c:v>
                </c:pt>
                <c:pt idx="1442">
                  <c:v>0.30646433171652659</c:v>
                </c:pt>
                <c:pt idx="1443">
                  <c:v>0.3206936561705831</c:v>
                </c:pt>
                <c:pt idx="1444">
                  <c:v>0.31827498184705255</c:v>
                </c:pt>
                <c:pt idx="1445">
                  <c:v>0.3672931371428742</c:v>
                </c:pt>
                <c:pt idx="1446">
                  <c:v>0.38871333972693056</c:v>
                </c:pt>
                <c:pt idx="1447">
                  <c:v>0.37708793702735194</c:v>
                </c:pt>
                <c:pt idx="1448">
                  <c:v>0.36577698427300631</c:v>
                </c:pt>
                <c:pt idx="1449">
                  <c:v>0.35631883724523572</c:v>
                </c:pt>
                <c:pt idx="1450">
                  <c:v>0.35296751003519744</c:v>
                </c:pt>
                <c:pt idx="1451">
                  <c:v>0.34225574155176247</c:v>
                </c:pt>
                <c:pt idx="1452">
                  <c:v>0.33728560483867875</c:v>
                </c:pt>
                <c:pt idx="1453">
                  <c:v>0.35503024043490305</c:v>
                </c:pt>
                <c:pt idx="1454">
                  <c:v>0.34815903365817874</c:v>
                </c:pt>
                <c:pt idx="1455">
                  <c:v>0.42393384267906753</c:v>
                </c:pt>
                <c:pt idx="1456">
                  <c:v>0.41108883079762926</c:v>
                </c:pt>
                <c:pt idx="1457">
                  <c:v>0.3994999621461221</c:v>
                </c:pt>
                <c:pt idx="1458">
                  <c:v>0.38752358901756767</c:v>
                </c:pt>
                <c:pt idx="1459">
                  <c:v>0.38896161953626379</c:v>
                </c:pt>
                <c:pt idx="1460">
                  <c:v>0.37712094210017932</c:v>
                </c:pt>
                <c:pt idx="1461">
                  <c:v>0.37714319942508068</c:v>
                </c:pt>
                <c:pt idx="1462">
                  <c:v>0.3664556788145617</c:v>
                </c:pt>
                <c:pt idx="1463">
                  <c:v>0.35536371186473048</c:v>
                </c:pt>
                <c:pt idx="1464">
                  <c:v>0.35624263263609363</c:v>
                </c:pt>
                <c:pt idx="1465">
                  <c:v>0.34762186455112137</c:v>
                </c:pt>
                <c:pt idx="1466">
                  <c:v>0.36381639248159808</c:v>
                </c:pt>
                <c:pt idx="1467">
                  <c:v>0.35340688870868853</c:v>
                </c:pt>
                <c:pt idx="1468">
                  <c:v>0.35094452292991912</c:v>
                </c:pt>
                <c:pt idx="1469">
                  <c:v>0.34191834687311407</c:v>
                </c:pt>
                <c:pt idx="1470">
                  <c:v>0.3608945859949812</c:v>
                </c:pt>
                <c:pt idx="1471">
                  <c:v>0.35003903059639052</c:v>
                </c:pt>
                <c:pt idx="1472">
                  <c:v>0.3680179287854996</c:v>
                </c:pt>
                <c:pt idx="1473">
                  <c:v>0.36698709117744743</c:v>
                </c:pt>
                <c:pt idx="1474">
                  <c:v>0.35988940409408404</c:v>
                </c:pt>
                <c:pt idx="1475">
                  <c:v>0.35414790666678636</c:v>
                </c:pt>
                <c:pt idx="1476">
                  <c:v>0.34422322538147965</c:v>
                </c:pt>
                <c:pt idx="1477">
                  <c:v>0.33908473467446526</c:v>
                </c:pt>
                <c:pt idx="1478">
                  <c:v>0.32880474507081703</c:v>
                </c:pt>
                <c:pt idx="1479">
                  <c:v>0.31878802794054217</c:v>
                </c:pt>
                <c:pt idx="1480">
                  <c:v>0.31349085827298401</c:v>
                </c:pt>
                <c:pt idx="1481">
                  <c:v>0.31351502484601035</c:v>
                </c:pt>
                <c:pt idx="1482">
                  <c:v>0.31744631783177546</c:v>
                </c:pt>
                <c:pt idx="1483">
                  <c:v>0.32430288079021752</c:v>
                </c:pt>
                <c:pt idx="1484">
                  <c:v>0.31464599222501244</c:v>
                </c:pt>
                <c:pt idx="1485">
                  <c:v>0.30641158194236312</c:v>
                </c:pt>
                <c:pt idx="1486">
                  <c:v>0.29814145030576977</c:v>
                </c:pt>
                <c:pt idx="1487">
                  <c:v>0.30410615392719642</c:v>
                </c:pt>
                <c:pt idx="1488">
                  <c:v>0.2956446014914072</c:v>
                </c:pt>
                <c:pt idx="1489">
                  <c:v>0.29396933026828903</c:v>
                </c:pt>
                <c:pt idx="1490">
                  <c:v>0.28503558049689087</c:v>
                </c:pt>
                <c:pt idx="1491">
                  <c:v>0.28171697666008388</c:v>
                </c:pt>
                <c:pt idx="1492">
                  <c:v>0.31588402399513671</c:v>
                </c:pt>
                <c:pt idx="1493">
                  <c:v>0.30708289032652564</c:v>
                </c:pt>
                <c:pt idx="1494">
                  <c:v>0.2997946978847067</c:v>
                </c:pt>
                <c:pt idx="1495">
                  <c:v>0.30902908660840228</c:v>
                </c:pt>
                <c:pt idx="1496">
                  <c:v>0.29961483386733812</c:v>
                </c:pt>
                <c:pt idx="1497">
                  <c:v>0.29935451005720259</c:v>
                </c:pt>
                <c:pt idx="1498">
                  <c:v>0.29101138802139648</c:v>
                </c:pt>
                <c:pt idx="1499">
                  <c:v>0.28406992027528621</c:v>
                </c:pt>
                <c:pt idx="1500">
                  <c:v>0.27724392150257721</c:v>
                </c:pt>
                <c:pt idx="1501">
                  <c:v>0.270543298251466</c:v>
                </c:pt>
                <c:pt idx="1502">
                  <c:v>0.26230404324747664</c:v>
                </c:pt>
                <c:pt idx="1503">
                  <c:v>0.25454448877060737</c:v>
                </c:pt>
                <c:pt idx="1504">
                  <c:v>0.2467900382059221</c:v>
                </c:pt>
                <c:pt idx="1505">
                  <c:v>0.24166104760151161</c:v>
                </c:pt>
                <c:pt idx="1506">
                  <c:v>0.23440091124728335</c:v>
                </c:pt>
                <c:pt idx="1507">
                  <c:v>0.23060282137697291</c:v>
                </c:pt>
                <c:pt idx="1508">
                  <c:v>0.22775008496479579</c:v>
                </c:pt>
                <c:pt idx="1509">
                  <c:v>0.23145695119343121</c:v>
                </c:pt>
                <c:pt idx="1510">
                  <c:v>0.23155047790021599</c:v>
                </c:pt>
                <c:pt idx="1511">
                  <c:v>0.22495906665269241</c:v>
                </c:pt>
                <c:pt idx="1512">
                  <c:v>0.21814873337577415</c:v>
                </c:pt>
                <c:pt idx="1513">
                  <c:v>0.2290451996546623</c:v>
                </c:pt>
                <c:pt idx="1514">
                  <c:v>0.22537562774981557</c:v>
                </c:pt>
                <c:pt idx="1515">
                  <c:v>0.25376374515037731</c:v>
                </c:pt>
                <c:pt idx="1516">
                  <c:v>0.24674840524224115</c:v>
                </c:pt>
                <c:pt idx="1517">
                  <c:v>0.25202544298066798</c:v>
                </c:pt>
                <c:pt idx="1518">
                  <c:v>0.24527410870670466</c:v>
                </c:pt>
                <c:pt idx="1519">
                  <c:v>0.24106017364834492</c:v>
                </c:pt>
                <c:pt idx="1520">
                  <c:v>0.23391433183979632</c:v>
                </c:pt>
                <c:pt idx="1521">
                  <c:v>0.23522931070205336</c:v>
                </c:pt>
                <c:pt idx="1522">
                  <c:v>0.23142156064273847</c:v>
                </c:pt>
                <c:pt idx="1523">
                  <c:v>0.23034693374998785</c:v>
                </c:pt>
                <c:pt idx="1524">
                  <c:v>0.24842655710817566</c:v>
                </c:pt>
                <c:pt idx="1525">
                  <c:v>0.26466264945342421</c:v>
                </c:pt>
                <c:pt idx="1526">
                  <c:v>0.26513217276208778</c:v>
                </c:pt>
                <c:pt idx="1527">
                  <c:v>0.26398544822925191</c:v>
                </c:pt>
                <c:pt idx="1528">
                  <c:v>0.26738984699494572</c:v>
                </c:pt>
                <c:pt idx="1529">
                  <c:v>0.26231611017780776</c:v>
                </c:pt>
                <c:pt idx="1530">
                  <c:v>0.25984719803012507</c:v>
                </c:pt>
                <c:pt idx="1531">
                  <c:v>0.25316709877469562</c:v>
                </c:pt>
                <c:pt idx="1532">
                  <c:v>0.25126660077213409</c:v>
                </c:pt>
                <c:pt idx="1533">
                  <c:v>0.24365293736439655</c:v>
                </c:pt>
                <c:pt idx="1534">
                  <c:v>0.23638153383143184</c:v>
                </c:pt>
                <c:pt idx="1535">
                  <c:v>0.24415214388938555</c:v>
                </c:pt>
                <c:pt idx="1536">
                  <c:v>0.24418907439091903</c:v>
                </c:pt>
                <c:pt idx="1537">
                  <c:v>0.23771097082496487</c:v>
                </c:pt>
                <c:pt idx="1538">
                  <c:v>0.23176810614141929</c:v>
                </c:pt>
                <c:pt idx="1539">
                  <c:v>0.23333328268341708</c:v>
                </c:pt>
                <c:pt idx="1540">
                  <c:v>0.22632791821579679</c:v>
                </c:pt>
                <c:pt idx="1541">
                  <c:v>0.22840423837690721</c:v>
                </c:pt>
                <c:pt idx="1542">
                  <c:v>0.22193493397940781</c:v>
                </c:pt>
                <c:pt idx="1543">
                  <c:v>0.21533125369146094</c:v>
                </c:pt>
                <c:pt idx="1544">
                  <c:v>0.20881691955044357</c:v>
                </c:pt>
                <c:pt idx="1545">
                  <c:v>0.20396328814981066</c:v>
                </c:pt>
                <c:pt idx="1546">
                  <c:v>0.19794650676229272</c:v>
                </c:pt>
                <c:pt idx="1547">
                  <c:v>0.19201483726346588</c:v>
                </c:pt>
                <c:pt idx="1548">
                  <c:v>0.1862271546754086</c:v>
                </c:pt>
                <c:pt idx="1549">
                  <c:v>0.18100018896634407</c:v>
                </c:pt>
                <c:pt idx="1550">
                  <c:v>0.1809160349283776</c:v>
                </c:pt>
                <c:pt idx="1551">
                  <c:v>0.17936517143320127</c:v>
                </c:pt>
                <c:pt idx="1552">
                  <c:v>0.17858966057628489</c:v>
                </c:pt>
                <c:pt idx="1553">
                  <c:v>0.18436323221431805</c:v>
                </c:pt>
                <c:pt idx="1554">
                  <c:v>0.18218359079017546</c:v>
                </c:pt>
                <c:pt idx="1555">
                  <c:v>0.17669189035635677</c:v>
                </c:pt>
                <c:pt idx="1556">
                  <c:v>0.17131791696794363</c:v>
                </c:pt>
                <c:pt idx="1557">
                  <c:v>0.16613880297271488</c:v>
                </c:pt>
                <c:pt idx="1558">
                  <c:v>0.16922481180173976</c:v>
                </c:pt>
                <c:pt idx="1559">
                  <c:v>0.18921863099950878</c:v>
                </c:pt>
                <c:pt idx="1560">
                  <c:v>0.18345428554354745</c:v>
                </c:pt>
                <c:pt idx="1561">
                  <c:v>0.18663338251851022</c:v>
                </c:pt>
                <c:pt idx="1562">
                  <c:v>0.18195321498643122</c:v>
                </c:pt>
                <c:pt idx="1563">
                  <c:v>0.17910392685632637</c:v>
                </c:pt>
                <c:pt idx="1564">
                  <c:v>0.17395550686371652</c:v>
                </c:pt>
                <c:pt idx="1565">
                  <c:v>0.16871376423981815</c:v>
                </c:pt>
                <c:pt idx="1566">
                  <c:v>0.18512947194148974</c:v>
                </c:pt>
                <c:pt idx="1567">
                  <c:v>0.18020765771344477</c:v>
                </c:pt>
                <c:pt idx="1568">
                  <c:v>0.175887443956731</c:v>
                </c:pt>
                <c:pt idx="1569">
                  <c:v>0.1705294453505469</c:v>
                </c:pt>
                <c:pt idx="1570">
                  <c:v>0.16533490757039149</c:v>
                </c:pt>
                <c:pt idx="1571">
                  <c:v>0.17124346350257652</c:v>
                </c:pt>
                <c:pt idx="1572">
                  <c:v>0.16604290706384245</c:v>
                </c:pt>
                <c:pt idx="1573">
                  <c:v>0.16709209028657712</c:v>
                </c:pt>
                <c:pt idx="1574">
                  <c:v>0.1635579429155069</c:v>
                </c:pt>
                <c:pt idx="1575">
                  <c:v>0.18340672001541808</c:v>
                </c:pt>
                <c:pt idx="1576">
                  <c:v>0.17784938726146482</c:v>
                </c:pt>
                <c:pt idx="1577">
                  <c:v>0.1763059402313836</c:v>
                </c:pt>
                <c:pt idx="1578">
                  <c:v>0.17093495104050507</c:v>
                </c:pt>
                <c:pt idx="1579">
                  <c:v>0.16585936451388211</c:v>
                </c:pt>
                <c:pt idx="1580">
                  <c:v>0.21591777600290146</c:v>
                </c:pt>
                <c:pt idx="1581">
                  <c:v>0.21299933843827132</c:v>
                </c:pt>
                <c:pt idx="1582">
                  <c:v>0.23743414212005592</c:v>
                </c:pt>
                <c:pt idx="1583">
                  <c:v>0.23077973467015048</c:v>
                </c:pt>
                <c:pt idx="1584">
                  <c:v>0.23112613133140333</c:v>
                </c:pt>
                <c:pt idx="1585">
                  <c:v>0.23090725664861356</c:v>
                </c:pt>
                <c:pt idx="1586">
                  <c:v>0.22463066836237489</c:v>
                </c:pt>
                <c:pt idx="1587">
                  <c:v>0.21935502475920723</c:v>
                </c:pt>
                <c:pt idx="1588">
                  <c:v>0.21723313399492758</c:v>
                </c:pt>
                <c:pt idx="1589">
                  <c:v>0.21437459639504636</c:v>
                </c:pt>
                <c:pt idx="1590">
                  <c:v>0.20876478841113333</c:v>
                </c:pt>
                <c:pt idx="1591">
                  <c:v>0.20684502241452801</c:v>
                </c:pt>
                <c:pt idx="1592">
                  <c:v>0.20175049435585396</c:v>
                </c:pt>
                <c:pt idx="1593">
                  <c:v>0.20606582786036737</c:v>
                </c:pt>
                <c:pt idx="1594">
                  <c:v>0.21036100672582103</c:v>
                </c:pt>
                <c:pt idx="1595">
                  <c:v>0.20395551976187848</c:v>
                </c:pt>
                <c:pt idx="1596">
                  <c:v>0.21075019300835737</c:v>
                </c:pt>
                <c:pt idx="1597">
                  <c:v>0.20448558871919997</c:v>
                </c:pt>
                <c:pt idx="1598">
                  <c:v>0.20712665783297018</c:v>
                </c:pt>
                <c:pt idx="1599">
                  <c:v>0.20238695306506391</c:v>
                </c:pt>
                <c:pt idx="1600">
                  <c:v>0.19847117870805253</c:v>
                </c:pt>
                <c:pt idx="1601">
                  <c:v>0.19568894457115552</c:v>
                </c:pt>
                <c:pt idx="1602">
                  <c:v>0.19405709414984854</c:v>
                </c:pt>
                <c:pt idx="1603">
                  <c:v>0.18814533329979294</c:v>
                </c:pt>
                <c:pt idx="1604">
                  <c:v>0.18251777842681613</c:v>
                </c:pt>
                <c:pt idx="1605">
                  <c:v>0.18170571694621709</c:v>
                </c:pt>
                <c:pt idx="1606">
                  <c:v>0.1856218265458946</c:v>
                </c:pt>
                <c:pt idx="1607">
                  <c:v>0.19216026581971357</c:v>
                </c:pt>
                <c:pt idx="1608">
                  <c:v>0.18706786515005003</c:v>
                </c:pt>
                <c:pt idx="1609">
                  <c:v>0.18250633421237814</c:v>
                </c:pt>
                <c:pt idx="1610">
                  <c:v>0.17771038692292243</c:v>
                </c:pt>
                <c:pt idx="1611">
                  <c:v>0.17232140408917876</c:v>
                </c:pt>
                <c:pt idx="1612">
                  <c:v>0.16748496536939694</c:v>
                </c:pt>
                <c:pt idx="1613">
                  <c:v>0.16240142867512392</c:v>
                </c:pt>
                <c:pt idx="1614">
                  <c:v>0.15955697629321594</c:v>
                </c:pt>
                <c:pt idx="1615">
                  <c:v>0.1547362268272752</c:v>
                </c:pt>
                <c:pt idx="1616">
                  <c:v>0.15459000822455016</c:v>
                </c:pt>
                <c:pt idx="1617">
                  <c:v>0.17783467596974079</c:v>
                </c:pt>
                <c:pt idx="1618">
                  <c:v>0.17241711532973442</c:v>
                </c:pt>
                <c:pt idx="1619">
                  <c:v>0.19316232412035994</c:v>
                </c:pt>
                <c:pt idx="1620">
                  <c:v>0.18752154973530968</c:v>
                </c:pt>
                <c:pt idx="1621">
                  <c:v>0.23882481115608611</c:v>
                </c:pt>
                <c:pt idx="1622">
                  <c:v>0.2316386975805578</c:v>
                </c:pt>
                <c:pt idx="1623">
                  <c:v>0.23110291476076647</c:v>
                </c:pt>
                <c:pt idx="1624">
                  <c:v>0.25728691040410867</c:v>
                </c:pt>
                <c:pt idx="1625">
                  <c:v>0.28045478523991108</c:v>
                </c:pt>
                <c:pt idx="1626">
                  <c:v>0.27368822459313735</c:v>
                </c:pt>
                <c:pt idx="1627">
                  <c:v>0.26535057871443762</c:v>
                </c:pt>
                <c:pt idx="1628">
                  <c:v>0.26710335053235273</c:v>
                </c:pt>
                <c:pt idx="1629">
                  <c:v>0.26658657705501787</c:v>
                </c:pt>
                <c:pt idx="1630">
                  <c:v>0.25876469493220999</c:v>
                </c:pt>
                <c:pt idx="1631">
                  <c:v>0.26097727608999788</c:v>
                </c:pt>
                <c:pt idx="1632">
                  <c:v>0.2592144048037654</c:v>
                </c:pt>
                <c:pt idx="1633">
                  <c:v>0.2513254363962617</c:v>
                </c:pt>
                <c:pt idx="1634">
                  <c:v>0.2464674656305553</c:v>
                </c:pt>
                <c:pt idx="1635">
                  <c:v>0.23918347328440323</c:v>
                </c:pt>
                <c:pt idx="1636">
                  <c:v>0.24593116827713413</c:v>
                </c:pt>
                <c:pt idx="1637">
                  <c:v>0.2649933210891936</c:v>
                </c:pt>
                <c:pt idx="1638">
                  <c:v>0.26352946396768101</c:v>
                </c:pt>
                <c:pt idx="1639">
                  <c:v>0.29665214467206785</c:v>
                </c:pt>
                <c:pt idx="1640">
                  <c:v>0.29243977414093952</c:v>
                </c:pt>
                <c:pt idx="1641">
                  <c:v>0.2852454363008588</c:v>
                </c:pt>
                <c:pt idx="1642">
                  <c:v>0.28836010654673289</c:v>
                </c:pt>
                <c:pt idx="1643">
                  <c:v>0.28034523707314479</c:v>
                </c:pt>
                <c:pt idx="1644">
                  <c:v>0.27579012441733636</c:v>
                </c:pt>
                <c:pt idx="1645">
                  <c:v>0.26762608793413117</c:v>
                </c:pt>
                <c:pt idx="1646">
                  <c:v>0.27303039927296879</c:v>
                </c:pt>
                <c:pt idx="1647">
                  <c:v>0.26479753997646999</c:v>
                </c:pt>
                <c:pt idx="1648">
                  <c:v>0.26612480892731655</c:v>
                </c:pt>
                <c:pt idx="1649">
                  <c:v>0.25831027592356542</c:v>
                </c:pt>
                <c:pt idx="1650">
                  <c:v>0.25044155306449806</c:v>
                </c:pt>
                <c:pt idx="1651">
                  <c:v>0.2572969220309938</c:v>
                </c:pt>
                <c:pt idx="1652">
                  <c:v>0.25151913430171652</c:v>
                </c:pt>
                <c:pt idx="1653">
                  <c:v>0.24389470032939251</c:v>
                </c:pt>
                <c:pt idx="1654">
                  <c:v>0.23793321426529615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B-4683-AB12-720A905CF13F}"/>
            </c:ext>
          </c:extLst>
        </c:ser>
        <c:ser>
          <c:idx val="1"/>
          <c:order val="1"/>
          <c:tx>
            <c:v>Simple Vol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EWMA_Rolling!$A$106:$A$1760</c:f>
              <c:numCache>
                <c:formatCode>dd\-mmm\-yy</c:formatCode>
                <c:ptCount val="1655"/>
                <c:pt idx="0">
                  <c:v>40378</c:v>
                </c:pt>
                <c:pt idx="1">
                  <c:v>40379</c:v>
                </c:pt>
                <c:pt idx="2">
                  <c:v>40380</c:v>
                </c:pt>
                <c:pt idx="3">
                  <c:v>40381</c:v>
                </c:pt>
                <c:pt idx="4">
                  <c:v>40382</c:v>
                </c:pt>
                <c:pt idx="5">
                  <c:v>40385</c:v>
                </c:pt>
                <c:pt idx="6">
                  <c:v>40386</c:v>
                </c:pt>
                <c:pt idx="7">
                  <c:v>40387</c:v>
                </c:pt>
                <c:pt idx="8">
                  <c:v>40388</c:v>
                </c:pt>
                <c:pt idx="9">
                  <c:v>40389</c:v>
                </c:pt>
                <c:pt idx="10">
                  <c:v>40392</c:v>
                </c:pt>
                <c:pt idx="11">
                  <c:v>40393</c:v>
                </c:pt>
                <c:pt idx="12">
                  <c:v>40394</c:v>
                </c:pt>
                <c:pt idx="13">
                  <c:v>40395</c:v>
                </c:pt>
                <c:pt idx="14">
                  <c:v>40396</c:v>
                </c:pt>
                <c:pt idx="15">
                  <c:v>40399</c:v>
                </c:pt>
                <c:pt idx="16">
                  <c:v>40400</c:v>
                </c:pt>
                <c:pt idx="17">
                  <c:v>40401</c:v>
                </c:pt>
                <c:pt idx="18">
                  <c:v>40402</c:v>
                </c:pt>
                <c:pt idx="19">
                  <c:v>40403</c:v>
                </c:pt>
                <c:pt idx="20">
                  <c:v>40406</c:v>
                </c:pt>
                <c:pt idx="21">
                  <c:v>40407</c:v>
                </c:pt>
                <c:pt idx="22">
                  <c:v>40408</c:v>
                </c:pt>
                <c:pt idx="23">
                  <c:v>40409</c:v>
                </c:pt>
                <c:pt idx="24">
                  <c:v>40410</c:v>
                </c:pt>
                <c:pt idx="25">
                  <c:v>40413</c:v>
                </c:pt>
                <c:pt idx="26">
                  <c:v>40414</c:v>
                </c:pt>
                <c:pt idx="27">
                  <c:v>40415</c:v>
                </c:pt>
                <c:pt idx="28">
                  <c:v>40416</c:v>
                </c:pt>
                <c:pt idx="29">
                  <c:v>40417</c:v>
                </c:pt>
                <c:pt idx="30">
                  <c:v>40420</c:v>
                </c:pt>
                <c:pt idx="31">
                  <c:v>40421</c:v>
                </c:pt>
                <c:pt idx="32">
                  <c:v>40422</c:v>
                </c:pt>
                <c:pt idx="33">
                  <c:v>40423</c:v>
                </c:pt>
                <c:pt idx="34">
                  <c:v>40424</c:v>
                </c:pt>
                <c:pt idx="35">
                  <c:v>40427</c:v>
                </c:pt>
                <c:pt idx="36">
                  <c:v>40429</c:v>
                </c:pt>
                <c:pt idx="37">
                  <c:v>40430</c:v>
                </c:pt>
                <c:pt idx="38">
                  <c:v>40431</c:v>
                </c:pt>
                <c:pt idx="39">
                  <c:v>40434</c:v>
                </c:pt>
                <c:pt idx="40">
                  <c:v>40435</c:v>
                </c:pt>
                <c:pt idx="41">
                  <c:v>40436</c:v>
                </c:pt>
                <c:pt idx="42">
                  <c:v>40437</c:v>
                </c:pt>
                <c:pt idx="43">
                  <c:v>40438</c:v>
                </c:pt>
                <c:pt idx="44">
                  <c:v>40441</c:v>
                </c:pt>
                <c:pt idx="45">
                  <c:v>40442</c:v>
                </c:pt>
                <c:pt idx="46">
                  <c:v>40443</c:v>
                </c:pt>
                <c:pt idx="47">
                  <c:v>40444</c:v>
                </c:pt>
                <c:pt idx="48">
                  <c:v>40445</c:v>
                </c:pt>
                <c:pt idx="49">
                  <c:v>40448</c:v>
                </c:pt>
                <c:pt idx="50">
                  <c:v>40449</c:v>
                </c:pt>
                <c:pt idx="51">
                  <c:v>40450</c:v>
                </c:pt>
                <c:pt idx="52">
                  <c:v>40451</c:v>
                </c:pt>
                <c:pt idx="53">
                  <c:v>40452</c:v>
                </c:pt>
                <c:pt idx="54">
                  <c:v>40455</c:v>
                </c:pt>
                <c:pt idx="55">
                  <c:v>40456</c:v>
                </c:pt>
                <c:pt idx="56">
                  <c:v>40457</c:v>
                </c:pt>
                <c:pt idx="57">
                  <c:v>40458</c:v>
                </c:pt>
                <c:pt idx="58">
                  <c:v>40459</c:v>
                </c:pt>
                <c:pt idx="59">
                  <c:v>40462</c:v>
                </c:pt>
                <c:pt idx="60">
                  <c:v>40464</c:v>
                </c:pt>
                <c:pt idx="61">
                  <c:v>40465</c:v>
                </c:pt>
                <c:pt idx="62">
                  <c:v>40466</c:v>
                </c:pt>
                <c:pt idx="63">
                  <c:v>40469</c:v>
                </c:pt>
                <c:pt idx="64">
                  <c:v>40470</c:v>
                </c:pt>
                <c:pt idx="65">
                  <c:v>40471</c:v>
                </c:pt>
                <c:pt idx="66">
                  <c:v>40472</c:v>
                </c:pt>
                <c:pt idx="67">
                  <c:v>40473</c:v>
                </c:pt>
                <c:pt idx="68">
                  <c:v>40476</c:v>
                </c:pt>
                <c:pt idx="69">
                  <c:v>40477</c:v>
                </c:pt>
                <c:pt idx="70">
                  <c:v>40478</c:v>
                </c:pt>
                <c:pt idx="71">
                  <c:v>40479</c:v>
                </c:pt>
                <c:pt idx="72">
                  <c:v>40480</c:v>
                </c:pt>
                <c:pt idx="73">
                  <c:v>40483</c:v>
                </c:pt>
                <c:pt idx="74">
                  <c:v>40485</c:v>
                </c:pt>
                <c:pt idx="75">
                  <c:v>40486</c:v>
                </c:pt>
                <c:pt idx="76">
                  <c:v>40487</c:v>
                </c:pt>
                <c:pt idx="77">
                  <c:v>40490</c:v>
                </c:pt>
                <c:pt idx="78">
                  <c:v>40491</c:v>
                </c:pt>
                <c:pt idx="79">
                  <c:v>40492</c:v>
                </c:pt>
                <c:pt idx="80">
                  <c:v>40493</c:v>
                </c:pt>
                <c:pt idx="81">
                  <c:v>40494</c:v>
                </c:pt>
                <c:pt idx="82">
                  <c:v>40498</c:v>
                </c:pt>
                <c:pt idx="83">
                  <c:v>40499</c:v>
                </c:pt>
                <c:pt idx="84">
                  <c:v>40500</c:v>
                </c:pt>
                <c:pt idx="85">
                  <c:v>40501</c:v>
                </c:pt>
                <c:pt idx="86">
                  <c:v>40504</c:v>
                </c:pt>
                <c:pt idx="87">
                  <c:v>40505</c:v>
                </c:pt>
                <c:pt idx="88">
                  <c:v>40506</c:v>
                </c:pt>
                <c:pt idx="89">
                  <c:v>40507</c:v>
                </c:pt>
                <c:pt idx="90">
                  <c:v>40508</c:v>
                </c:pt>
                <c:pt idx="91">
                  <c:v>40511</c:v>
                </c:pt>
                <c:pt idx="92">
                  <c:v>40512</c:v>
                </c:pt>
                <c:pt idx="93">
                  <c:v>40513</c:v>
                </c:pt>
                <c:pt idx="94">
                  <c:v>40514</c:v>
                </c:pt>
                <c:pt idx="95">
                  <c:v>40515</c:v>
                </c:pt>
                <c:pt idx="96">
                  <c:v>40518</c:v>
                </c:pt>
                <c:pt idx="97">
                  <c:v>40519</c:v>
                </c:pt>
                <c:pt idx="98">
                  <c:v>40520</c:v>
                </c:pt>
                <c:pt idx="99">
                  <c:v>40521</c:v>
                </c:pt>
                <c:pt idx="100">
                  <c:v>40522</c:v>
                </c:pt>
                <c:pt idx="101">
                  <c:v>40525</c:v>
                </c:pt>
                <c:pt idx="102">
                  <c:v>40526</c:v>
                </c:pt>
                <c:pt idx="103">
                  <c:v>40527</c:v>
                </c:pt>
                <c:pt idx="104">
                  <c:v>40528</c:v>
                </c:pt>
                <c:pt idx="105">
                  <c:v>40529</c:v>
                </c:pt>
                <c:pt idx="106">
                  <c:v>40532</c:v>
                </c:pt>
                <c:pt idx="107">
                  <c:v>40533</c:v>
                </c:pt>
                <c:pt idx="108">
                  <c:v>40534</c:v>
                </c:pt>
                <c:pt idx="109">
                  <c:v>40535</c:v>
                </c:pt>
                <c:pt idx="110">
                  <c:v>40536</c:v>
                </c:pt>
                <c:pt idx="111">
                  <c:v>40539</c:v>
                </c:pt>
                <c:pt idx="112">
                  <c:v>40540</c:v>
                </c:pt>
                <c:pt idx="113">
                  <c:v>40541</c:v>
                </c:pt>
                <c:pt idx="114">
                  <c:v>40542</c:v>
                </c:pt>
                <c:pt idx="115">
                  <c:v>40543</c:v>
                </c:pt>
                <c:pt idx="116">
                  <c:v>40546</c:v>
                </c:pt>
                <c:pt idx="117">
                  <c:v>40547</c:v>
                </c:pt>
                <c:pt idx="118">
                  <c:v>40548</c:v>
                </c:pt>
                <c:pt idx="119">
                  <c:v>40549</c:v>
                </c:pt>
                <c:pt idx="120">
                  <c:v>40550</c:v>
                </c:pt>
                <c:pt idx="121">
                  <c:v>40553</c:v>
                </c:pt>
                <c:pt idx="122">
                  <c:v>40554</c:v>
                </c:pt>
                <c:pt idx="123">
                  <c:v>40555</c:v>
                </c:pt>
                <c:pt idx="124">
                  <c:v>40556</c:v>
                </c:pt>
                <c:pt idx="125">
                  <c:v>40557</c:v>
                </c:pt>
                <c:pt idx="126">
                  <c:v>40560</c:v>
                </c:pt>
                <c:pt idx="127">
                  <c:v>40561</c:v>
                </c:pt>
                <c:pt idx="128">
                  <c:v>40562</c:v>
                </c:pt>
                <c:pt idx="129">
                  <c:v>40563</c:v>
                </c:pt>
                <c:pt idx="130">
                  <c:v>40564</c:v>
                </c:pt>
                <c:pt idx="131">
                  <c:v>40567</c:v>
                </c:pt>
                <c:pt idx="132">
                  <c:v>40568</c:v>
                </c:pt>
                <c:pt idx="133">
                  <c:v>40569</c:v>
                </c:pt>
                <c:pt idx="134">
                  <c:v>40570</c:v>
                </c:pt>
                <c:pt idx="135">
                  <c:v>40571</c:v>
                </c:pt>
                <c:pt idx="136">
                  <c:v>40574</c:v>
                </c:pt>
                <c:pt idx="137">
                  <c:v>40575</c:v>
                </c:pt>
                <c:pt idx="138">
                  <c:v>40576</c:v>
                </c:pt>
                <c:pt idx="139">
                  <c:v>40577</c:v>
                </c:pt>
                <c:pt idx="140">
                  <c:v>40578</c:v>
                </c:pt>
                <c:pt idx="141">
                  <c:v>40581</c:v>
                </c:pt>
                <c:pt idx="142">
                  <c:v>40582</c:v>
                </c:pt>
                <c:pt idx="143">
                  <c:v>40583</c:v>
                </c:pt>
                <c:pt idx="144">
                  <c:v>40584</c:v>
                </c:pt>
                <c:pt idx="145">
                  <c:v>40585</c:v>
                </c:pt>
                <c:pt idx="146">
                  <c:v>40588</c:v>
                </c:pt>
                <c:pt idx="147">
                  <c:v>40589</c:v>
                </c:pt>
                <c:pt idx="148">
                  <c:v>40590</c:v>
                </c:pt>
                <c:pt idx="149">
                  <c:v>40591</c:v>
                </c:pt>
                <c:pt idx="150">
                  <c:v>40592</c:v>
                </c:pt>
                <c:pt idx="151">
                  <c:v>40595</c:v>
                </c:pt>
                <c:pt idx="152">
                  <c:v>40596</c:v>
                </c:pt>
                <c:pt idx="153">
                  <c:v>40597</c:v>
                </c:pt>
                <c:pt idx="154">
                  <c:v>40598</c:v>
                </c:pt>
                <c:pt idx="155">
                  <c:v>40599</c:v>
                </c:pt>
                <c:pt idx="156">
                  <c:v>40602</c:v>
                </c:pt>
                <c:pt idx="157">
                  <c:v>40603</c:v>
                </c:pt>
                <c:pt idx="158">
                  <c:v>40604</c:v>
                </c:pt>
                <c:pt idx="159">
                  <c:v>40605</c:v>
                </c:pt>
                <c:pt idx="160">
                  <c:v>40606</c:v>
                </c:pt>
                <c:pt idx="161">
                  <c:v>40609</c:v>
                </c:pt>
                <c:pt idx="162">
                  <c:v>40610</c:v>
                </c:pt>
                <c:pt idx="163">
                  <c:v>40611</c:v>
                </c:pt>
                <c:pt idx="164">
                  <c:v>40612</c:v>
                </c:pt>
                <c:pt idx="165">
                  <c:v>40613</c:v>
                </c:pt>
                <c:pt idx="166">
                  <c:v>40616</c:v>
                </c:pt>
                <c:pt idx="167">
                  <c:v>40617</c:v>
                </c:pt>
                <c:pt idx="168">
                  <c:v>40618</c:v>
                </c:pt>
                <c:pt idx="169">
                  <c:v>40619</c:v>
                </c:pt>
                <c:pt idx="170">
                  <c:v>40620</c:v>
                </c:pt>
                <c:pt idx="171">
                  <c:v>40623</c:v>
                </c:pt>
                <c:pt idx="172">
                  <c:v>40624</c:v>
                </c:pt>
                <c:pt idx="173">
                  <c:v>40625</c:v>
                </c:pt>
                <c:pt idx="174">
                  <c:v>40626</c:v>
                </c:pt>
                <c:pt idx="175">
                  <c:v>40627</c:v>
                </c:pt>
                <c:pt idx="176">
                  <c:v>40630</c:v>
                </c:pt>
                <c:pt idx="177">
                  <c:v>40631</c:v>
                </c:pt>
                <c:pt idx="178">
                  <c:v>40632</c:v>
                </c:pt>
                <c:pt idx="179">
                  <c:v>40633</c:v>
                </c:pt>
                <c:pt idx="180">
                  <c:v>40634</c:v>
                </c:pt>
                <c:pt idx="181">
                  <c:v>40637</c:v>
                </c:pt>
                <c:pt idx="182">
                  <c:v>40638</c:v>
                </c:pt>
                <c:pt idx="183">
                  <c:v>40639</c:v>
                </c:pt>
                <c:pt idx="184">
                  <c:v>40640</c:v>
                </c:pt>
                <c:pt idx="185">
                  <c:v>40641</c:v>
                </c:pt>
                <c:pt idx="186">
                  <c:v>40644</c:v>
                </c:pt>
                <c:pt idx="187">
                  <c:v>40645</c:v>
                </c:pt>
                <c:pt idx="188">
                  <c:v>40646</c:v>
                </c:pt>
                <c:pt idx="189">
                  <c:v>40647</c:v>
                </c:pt>
                <c:pt idx="190">
                  <c:v>40648</c:v>
                </c:pt>
                <c:pt idx="191">
                  <c:v>40651</c:v>
                </c:pt>
                <c:pt idx="192">
                  <c:v>40652</c:v>
                </c:pt>
                <c:pt idx="193">
                  <c:v>40653</c:v>
                </c:pt>
                <c:pt idx="194">
                  <c:v>40658</c:v>
                </c:pt>
                <c:pt idx="195">
                  <c:v>40659</c:v>
                </c:pt>
                <c:pt idx="196">
                  <c:v>40660</c:v>
                </c:pt>
                <c:pt idx="197">
                  <c:v>40661</c:v>
                </c:pt>
                <c:pt idx="198">
                  <c:v>40662</c:v>
                </c:pt>
                <c:pt idx="199">
                  <c:v>40665</c:v>
                </c:pt>
                <c:pt idx="200">
                  <c:v>40666</c:v>
                </c:pt>
                <c:pt idx="201">
                  <c:v>40667</c:v>
                </c:pt>
                <c:pt idx="202">
                  <c:v>40668</c:v>
                </c:pt>
                <c:pt idx="203">
                  <c:v>40669</c:v>
                </c:pt>
                <c:pt idx="204">
                  <c:v>40672</c:v>
                </c:pt>
                <c:pt idx="205">
                  <c:v>40673</c:v>
                </c:pt>
                <c:pt idx="206">
                  <c:v>40674</c:v>
                </c:pt>
                <c:pt idx="207">
                  <c:v>40675</c:v>
                </c:pt>
                <c:pt idx="208">
                  <c:v>40676</c:v>
                </c:pt>
                <c:pt idx="209">
                  <c:v>40679</c:v>
                </c:pt>
                <c:pt idx="210">
                  <c:v>40680</c:v>
                </c:pt>
                <c:pt idx="211">
                  <c:v>40681</c:v>
                </c:pt>
                <c:pt idx="212">
                  <c:v>40682</c:v>
                </c:pt>
                <c:pt idx="213">
                  <c:v>40683</c:v>
                </c:pt>
                <c:pt idx="214">
                  <c:v>40686</c:v>
                </c:pt>
                <c:pt idx="215">
                  <c:v>40687</c:v>
                </c:pt>
                <c:pt idx="216">
                  <c:v>40688</c:v>
                </c:pt>
                <c:pt idx="217">
                  <c:v>40689</c:v>
                </c:pt>
                <c:pt idx="218">
                  <c:v>40690</c:v>
                </c:pt>
                <c:pt idx="219">
                  <c:v>40693</c:v>
                </c:pt>
                <c:pt idx="220">
                  <c:v>40694</c:v>
                </c:pt>
                <c:pt idx="221">
                  <c:v>40695</c:v>
                </c:pt>
                <c:pt idx="222">
                  <c:v>40696</c:v>
                </c:pt>
                <c:pt idx="223">
                  <c:v>40697</c:v>
                </c:pt>
                <c:pt idx="224">
                  <c:v>40700</c:v>
                </c:pt>
                <c:pt idx="225">
                  <c:v>40701</c:v>
                </c:pt>
                <c:pt idx="226">
                  <c:v>40702</c:v>
                </c:pt>
                <c:pt idx="227">
                  <c:v>40703</c:v>
                </c:pt>
                <c:pt idx="228">
                  <c:v>40704</c:v>
                </c:pt>
                <c:pt idx="229">
                  <c:v>40707</c:v>
                </c:pt>
                <c:pt idx="230">
                  <c:v>40708</c:v>
                </c:pt>
                <c:pt idx="231">
                  <c:v>40709</c:v>
                </c:pt>
                <c:pt idx="232">
                  <c:v>40710</c:v>
                </c:pt>
                <c:pt idx="233">
                  <c:v>40711</c:v>
                </c:pt>
                <c:pt idx="234">
                  <c:v>40714</c:v>
                </c:pt>
                <c:pt idx="235">
                  <c:v>40715</c:v>
                </c:pt>
                <c:pt idx="236">
                  <c:v>40716</c:v>
                </c:pt>
                <c:pt idx="237">
                  <c:v>40717</c:v>
                </c:pt>
                <c:pt idx="238">
                  <c:v>40718</c:v>
                </c:pt>
                <c:pt idx="239">
                  <c:v>40721</c:v>
                </c:pt>
                <c:pt idx="240">
                  <c:v>40722</c:v>
                </c:pt>
                <c:pt idx="241">
                  <c:v>40723</c:v>
                </c:pt>
                <c:pt idx="242">
                  <c:v>40724</c:v>
                </c:pt>
                <c:pt idx="243">
                  <c:v>40725</c:v>
                </c:pt>
                <c:pt idx="244">
                  <c:v>40728</c:v>
                </c:pt>
                <c:pt idx="245">
                  <c:v>40729</c:v>
                </c:pt>
                <c:pt idx="246">
                  <c:v>40730</c:v>
                </c:pt>
                <c:pt idx="247">
                  <c:v>40731</c:v>
                </c:pt>
                <c:pt idx="248">
                  <c:v>40732</c:v>
                </c:pt>
                <c:pt idx="249">
                  <c:v>40735</c:v>
                </c:pt>
                <c:pt idx="250">
                  <c:v>40736</c:v>
                </c:pt>
                <c:pt idx="251">
                  <c:v>40737</c:v>
                </c:pt>
                <c:pt idx="252">
                  <c:v>40738</c:v>
                </c:pt>
                <c:pt idx="253">
                  <c:v>40739</c:v>
                </c:pt>
                <c:pt idx="254">
                  <c:v>40742</c:v>
                </c:pt>
                <c:pt idx="255">
                  <c:v>40743</c:v>
                </c:pt>
                <c:pt idx="256">
                  <c:v>40744</c:v>
                </c:pt>
                <c:pt idx="257">
                  <c:v>40745</c:v>
                </c:pt>
                <c:pt idx="258">
                  <c:v>40746</c:v>
                </c:pt>
                <c:pt idx="259">
                  <c:v>40749</c:v>
                </c:pt>
                <c:pt idx="260">
                  <c:v>40750</c:v>
                </c:pt>
                <c:pt idx="261">
                  <c:v>40751</c:v>
                </c:pt>
                <c:pt idx="262">
                  <c:v>40752</c:v>
                </c:pt>
                <c:pt idx="263">
                  <c:v>40753</c:v>
                </c:pt>
                <c:pt idx="264">
                  <c:v>40756</c:v>
                </c:pt>
                <c:pt idx="265">
                  <c:v>40757</c:v>
                </c:pt>
                <c:pt idx="266">
                  <c:v>40758</c:v>
                </c:pt>
                <c:pt idx="267">
                  <c:v>40759</c:v>
                </c:pt>
                <c:pt idx="268">
                  <c:v>40760</c:v>
                </c:pt>
                <c:pt idx="269">
                  <c:v>40763</c:v>
                </c:pt>
                <c:pt idx="270">
                  <c:v>40764</c:v>
                </c:pt>
                <c:pt idx="271">
                  <c:v>40765</c:v>
                </c:pt>
                <c:pt idx="272">
                  <c:v>40766</c:v>
                </c:pt>
                <c:pt idx="273">
                  <c:v>40767</c:v>
                </c:pt>
                <c:pt idx="274">
                  <c:v>40770</c:v>
                </c:pt>
                <c:pt idx="275">
                  <c:v>40771</c:v>
                </c:pt>
                <c:pt idx="276">
                  <c:v>40772</c:v>
                </c:pt>
                <c:pt idx="277">
                  <c:v>40773</c:v>
                </c:pt>
                <c:pt idx="278">
                  <c:v>40774</c:v>
                </c:pt>
                <c:pt idx="279">
                  <c:v>40777</c:v>
                </c:pt>
                <c:pt idx="280">
                  <c:v>40778</c:v>
                </c:pt>
                <c:pt idx="281">
                  <c:v>40779</c:v>
                </c:pt>
                <c:pt idx="282">
                  <c:v>40780</c:v>
                </c:pt>
                <c:pt idx="283">
                  <c:v>40781</c:v>
                </c:pt>
                <c:pt idx="284">
                  <c:v>40784</c:v>
                </c:pt>
                <c:pt idx="285">
                  <c:v>40785</c:v>
                </c:pt>
                <c:pt idx="286">
                  <c:v>40786</c:v>
                </c:pt>
                <c:pt idx="287">
                  <c:v>40787</c:v>
                </c:pt>
                <c:pt idx="288">
                  <c:v>40788</c:v>
                </c:pt>
                <c:pt idx="289">
                  <c:v>40791</c:v>
                </c:pt>
                <c:pt idx="290">
                  <c:v>40792</c:v>
                </c:pt>
                <c:pt idx="291">
                  <c:v>40793</c:v>
                </c:pt>
                <c:pt idx="292">
                  <c:v>40794</c:v>
                </c:pt>
                <c:pt idx="293">
                  <c:v>40795</c:v>
                </c:pt>
                <c:pt idx="294">
                  <c:v>40798</c:v>
                </c:pt>
                <c:pt idx="295">
                  <c:v>40799</c:v>
                </c:pt>
                <c:pt idx="296">
                  <c:v>40800</c:v>
                </c:pt>
                <c:pt idx="297">
                  <c:v>40801</c:v>
                </c:pt>
                <c:pt idx="298">
                  <c:v>40802</c:v>
                </c:pt>
                <c:pt idx="299">
                  <c:v>40805</c:v>
                </c:pt>
                <c:pt idx="300">
                  <c:v>40806</c:v>
                </c:pt>
                <c:pt idx="301">
                  <c:v>40807</c:v>
                </c:pt>
                <c:pt idx="302">
                  <c:v>40808</c:v>
                </c:pt>
                <c:pt idx="303">
                  <c:v>40809</c:v>
                </c:pt>
                <c:pt idx="304">
                  <c:v>40812</c:v>
                </c:pt>
                <c:pt idx="305">
                  <c:v>40813</c:v>
                </c:pt>
                <c:pt idx="306">
                  <c:v>40814</c:v>
                </c:pt>
                <c:pt idx="307">
                  <c:v>40815</c:v>
                </c:pt>
                <c:pt idx="308">
                  <c:v>40816</c:v>
                </c:pt>
                <c:pt idx="309">
                  <c:v>40819</c:v>
                </c:pt>
                <c:pt idx="310">
                  <c:v>40820</c:v>
                </c:pt>
                <c:pt idx="311">
                  <c:v>40821</c:v>
                </c:pt>
                <c:pt idx="312">
                  <c:v>40822</c:v>
                </c:pt>
                <c:pt idx="313">
                  <c:v>40823</c:v>
                </c:pt>
                <c:pt idx="314">
                  <c:v>40826</c:v>
                </c:pt>
                <c:pt idx="315">
                  <c:v>40827</c:v>
                </c:pt>
                <c:pt idx="316">
                  <c:v>40828</c:v>
                </c:pt>
                <c:pt idx="317">
                  <c:v>40829</c:v>
                </c:pt>
                <c:pt idx="318">
                  <c:v>40830</c:v>
                </c:pt>
                <c:pt idx="319">
                  <c:v>40833</c:v>
                </c:pt>
                <c:pt idx="320">
                  <c:v>40834</c:v>
                </c:pt>
                <c:pt idx="321">
                  <c:v>40835</c:v>
                </c:pt>
                <c:pt idx="322">
                  <c:v>40836</c:v>
                </c:pt>
                <c:pt idx="323">
                  <c:v>40837</c:v>
                </c:pt>
                <c:pt idx="324">
                  <c:v>40840</c:v>
                </c:pt>
                <c:pt idx="325">
                  <c:v>40841</c:v>
                </c:pt>
                <c:pt idx="326">
                  <c:v>40842</c:v>
                </c:pt>
                <c:pt idx="327">
                  <c:v>40843</c:v>
                </c:pt>
                <c:pt idx="328">
                  <c:v>40844</c:v>
                </c:pt>
                <c:pt idx="329">
                  <c:v>40847</c:v>
                </c:pt>
                <c:pt idx="330">
                  <c:v>40848</c:v>
                </c:pt>
                <c:pt idx="331">
                  <c:v>40849</c:v>
                </c:pt>
                <c:pt idx="332">
                  <c:v>40850</c:v>
                </c:pt>
                <c:pt idx="333">
                  <c:v>40851</c:v>
                </c:pt>
                <c:pt idx="334">
                  <c:v>40854</c:v>
                </c:pt>
                <c:pt idx="335">
                  <c:v>40855</c:v>
                </c:pt>
                <c:pt idx="336">
                  <c:v>40856</c:v>
                </c:pt>
                <c:pt idx="337">
                  <c:v>40857</c:v>
                </c:pt>
                <c:pt idx="338">
                  <c:v>40858</c:v>
                </c:pt>
                <c:pt idx="339">
                  <c:v>40861</c:v>
                </c:pt>
                <c:pt idx="340">
                  <c:v>40862</c:v>
                </c:pt>
                <c:pt idx="341">
                  <c:v>40863</c:v>
                </c:pt>
                <c:pt idx="342">
                  <c:v>40864</c:v>
                </c:pt>
                <c:pt idx="343">
                  <c:v>40865</c:v>
                </c:pt>
                <c:pt idx="344">
                  <c:v>40868</c:v>
                </c:pt>
                <c:pt idx="345">
                  <c:v>40869</c:v>
                </c:pt>
                <c:pt idx="346">
                  <c:v>40870</c:v>
                </c:pt>
                <c:pt idx="347">
                  <c:v>40871</c:v>
                </c:pt>
                <c:pt idx="348">
                  <c:v>40872</c:v>
                </c:pt>
                <c:pt idx="349">
                  <c:v>40875</c:v>
                </c:pt>
                <c:pt idx="350">
                  <c:v>40876</c:v>
                </c:pt>
                <c:pt idx="351">
                  <c:v>40877</c:v>
                </c:pt>
                <c:pt idx="352">
                  <c:v>40878</c:v>
                </c:pt>
                <c:pt idx="353">
                  <c:v>40879</c:v>
                </c:pt>
                <c:pt idx="354">
                  <c:v>40882</c:v>
                </c:pt>
                <c:pt idx="355">
                  <c:v>40883</c:v>
                </c:pt>
                <c:pt idx="356">
                  <c:v>40884</c:v>
                </c:pt>
                <c:pt idx="357">
                  <c:v>40885</c:v>
                </c:pt>
                <c:pt idx="358">
                  <c:v>40886</c:v>
                </c:pt>
                <c:pt idx="359">
                  <c:v>40889</c:v>
                </c:pt>
                <c:pt idx="360">
                  <c:v>40890</c:v>
                </c:pt>
                <c:pt idx="361">
                  <c:v>40891</c:v>
                </c:pt>
                <c:pt idx="362">
                  <c:v>40892</c:v>
                </c:pt>
                <c:pt idx="363">
                  <c:v>40893</c:v>
                </c:pt>
                <c:pt idx="364">
                  <c:v>40896</c:v>
                </c:pt>
                <c:pt idx="365">
                  <c:v>40897</c:v>
                </c:pt>
                <c:pt idx="366">
                  <c:v>40898</c:v>
                </c:pt>
                <c:pt idx="367">
                  <c:v>40899</c:v>
                </c:pt>
                <c:pt idx="368">
                  <c:v>40900</c:v>
                </c:pt>
                <c:pt idx="369">
                  <c:v>40903</c:v>
                </c:pt>
                <c:pt idx="370">
                  <c:v>40904</c:v>
                </c:pt>
                <c:pt idx="371">
                  <c:v>40905</c:v>
                </c:pt>
                <c:pt idx="372">
                  <c:v>40906</c:v>
                </c:pt>
                <c:pt idx="373">
                  <c:v>40907</c:v>
                </c:pt>
                <c:pt idx="374">
                  <c:v>40910</c:v>
                </c:pt>
                <c:pt idx="375">
                  <c:v>40911</c:v>
                </c:pt>
                <c:pt idx="376">
                  <c:v>40912</c:v>
                </c:pt>
                <c:pt idx="377">
                  <c:v>40913</c:v>
                </c:pt>
                <c:pt idx="378">
                  <c:v>40914</c:v>
                </c:pt>
                <c:pt idx="379">
                  <c:v>40917</c:v>
                </c:pt>
                <c:pt idx="380">
                  <c:v>40918</c:v>
                </c:pt>
                <c:pt idx="381">
                  <c:v>40919</c:v>
                </c:pt>
                <c:pt idx="382">
                  <c:v>40920</c:v>
                </c:pt>
                <c:pt idx="383">
                  <c:v>40921</c:v>
                </c:pt>
                <c:pt idx="384">
                  <c:v>40924</c:v>
                </c:pt>
                <c:pt idx="385">
                  <c:v>40925</c:v>
                </c:pt>
                <c:pt idx="386">
                  <c:v>40926</c:v>
                </c:pt>
                <c:pt idx="387">
                  <c:v>40927</c:v>
                </c:pt>
                <c:pt idx="388">
                  <c:v>40928</c:v>
                </c:pt>
                <c:pt idx="389">
                  <c:v>40931</c:v>
                </c:pt>
                <c:pt idx="390">
                  <c:v>40932</c:v>
                </c:pt>
                <c:pt idx="391">
                  <c:v>40933</c:v>
                </c:pt>
                <c:pt idx="392">
                  <c:v>40934</c:v>
                </c:pt>
                <c:pt idx="393">
                  <c:v>40935</c:v>
                </c:pt>
                <c:pt idx="394">
                  <c:v>40938</c:v>
                </c:pt>
                <c:pt idx="395">
                  <c:v>40939</c:v>
                </c:pt>
                <c:pt idx="396">
                  <c:v>40940</c:v>
                </c:pt>
                <c:pt idx="397">
                  <c:v>40941</c:v>
                </c:pt>
                <c:pt idx="398">
                  <c:v>40942</c:v>
                </c:pt>
                <c:pt idx="399">
                  <c:v>40945</c:v>
                </c:pt>
                <c:pt idx="400">
                  <c:v>40946</c:v>
                </c:pt>
                <c:pt idx="401">
                  <c:v>40947</c:v>
                </c:pt>
                <c:pt idx="402">
                  <c:v>40948</c:v>
                </c:pt>
                <c:pt idx="403">
                  <c:v>40949</c:v>
                </c:pt>
                <c:pt idx="404">
                  <c:v>40952</c:v>
                </c:pt>
                <c:pt idx="405">
                  <c:v>40953</c:v>
                </c:pt>
                <c:pt idx="406">
                  <c:v>40954</c:v>
                </c:pt>
                <c:pt idx="407">
                  <c:v>40955</c:v>
                </c:pt>
                <c:pt idx="408">
                  <c:v>40956</c:v>
                </c:pt>
                <c:pt idx="409">
                  <c:v>40960</c:v>
                </c:pt>
                <c:pt idx="410">
                  <c:v>40961</c:v>
                </c:pt>
                <c:pt idx="411">
                  <c:v>40962</c:v>
                </c:pt>
                <c:pt idx="412">
                  <c:v>40963</c:v>
                </c:pt>
                <c:pt idx="413">
                  <c:v>40966</c:v>
                </c:pt>
                <c:pt idx="414">
                  <c:v>40967</c:v>
                </c:pt>
                <c:pt idx="415">
                  <c:v>40968</c:v>
                </c:pt>
                <c:pt idx="416">
                  <c:v>40969</c:v>
                </c:pt>
                <c:pt idx="417">
                  <c:v>40970</c:v>
                </c:pt>
                <c:pt idx="418">
                  <c:v>40973</c:v>
                </c:pt>
                <c:pt idx="419">
                  <c:v>40974</c:v>
                </c:pt>
                <c:pt idx="420">
                  <c:v>40975</c:v>
                </c:pt>
                <c:pt idx="421">
                  <c:v>40976</c:v>
                </c:pt>
                <c:pt idx="422">
                  <c:v>40977</c:v>
                </c:pt>
                <c:pt idx="423">
                  <c:v>40980</c:v>
                </c:pt>
                <c:pt idx="424">
                  <c:v>40981</c:v>
                </c:pt>
                <c:pt idx="425">
                  <c:v>40982</c:v>
                </c:pt>
                <c:pt idx="426">
                  <c:v>40983</c:v>
                </c:pt>
                <c:pt idx="427">
                  <c:v>40984</c:v>
                </c:pt>
                <c:pt idx="428">
                  <c:v>40987</c:v>
                </c:pt>
                <c:pt idx="429">
                  <c:v>40988</c:v>
                </c:pt>
                <c:pt idx="430">
                  <c:v>40989</c:v>
                </c:pt>
                <c:pt idx="431">
                  <c:v>40990</c:v>
                </c:pt>
                <c:pt idx="432">
                  <c:v>40991</c:v>
                </c:pt>
                <c:pt idx="433">
                  <c:v>40994</c:v>
                </c:pt>
                <c:pt idx="434">
                  <c:v>40995</c:v>
                </c:pt>
                <c:pt idx="435">
                  <c:v>40996</c:v>
                </c:pt>
                <c:pt idx="436">
                  <c:v>40997</c:v>
                </c:pt>
                <c:pt idx="437">
                  <c:v>40998</c:v>
                </c:pt>
                <c:pt idx="438">
                  <c:v>41001</c:v>
                </c:pt>
                <c:pt idx="439">
                  <c:v>41002</c:v>
                </c:pt>
                <c:pt idx="440">
                  <c:v>41003</c:v>
                </c:pt>
                <c:pt idx="441">
                  <c:v>41004</c:v>
                </c:pt>
                <c:pt idx="442">
                  <c:v>41008</c:v>
                </c:pt>
                <c:pt idx="443">
                  <c:v>41009</c:v>
                </c:pt>
                <c:pt idx="444">
                  <c:v>41010</c:v>
                </c:pt>
                <c:pt idx="445">
                  <c:v>41011</c:v>
                </c:pt>
                <c:pt idx="446">
                  <c:v>41012</c:v>
                </c:pt>
                <c:pt idx="447">
                  <c:v>41015</c:v>
                </c:pt>
                <c:pt idx="448">
                  <c:v>41016</c:v>
                </c:pt>
                <c:pt idx="449">
                  <c:v>41017</c:v>
                </c:pt>
                <c:pt idx="450">
                  <c:v>41018</c:v>
                </c:pt>
                <c:pt idx="451">
                  <c:v>41019</c:v>
                </c:pt>
                <c:pt idx="452">
                  <c:v>41022</c:v>
                </c:pt>
                <c:pt idx="453">
                  <c:v>41023</c:v>
                </c:pt>
                <c:pt idx="454">
                  <c:v>41024</c:v>
                </c:pt>
                <c:pt idx="455">
                  <c:v>41025</c:v>
                </c:pt>
                <c:pt idx="456">
                  <c:v>41026</c:v>
                </c:pt>
                <c:pt idx="457">
                  <c:v>41029</c:v>
                </c:pt>
                <c:pt idx="458">
                  <c:v>41031</c:v>
                </c:pt>
                <c:pt idx="459">
                  <c:v>41032</c:v>
                </c:pt>
                <c:pt idx="460">
                  <c:v>41033</c:v>
                </c:pt>
                <c:pt idx="461">
                  <c:v>41036</c:v>
                </c:pt>
                <c:pt idx="462">
                  <c:v>41037</c:v>
                </c:pt>
                <c:pt idx="463">
                  <c:v>41038</c:v>
                </c:pt>
                <c:pt idx="464">
                  <c:v>41039</c:v>
                </c:pt>
                <c:pt idx="465">
                  <c:v>41040</c:v>
                </c:pt>
                <c:pt idx="466">
                  <c:v>41043</c:v>
                </c:pt>
                <c:pt idx="467">
                  <c:v>41044</c:v>
                </c:pt>
                <c:pt idx="468">
                  <c:v>41045</c:v>
                </c:pt>
                <c:pt idx="469">
                  <c:v>41046</c:v>
                </c:pt>
                <c:pt idx="470">
                  <c:v>41047</c:v>
                </c:pt>
                <c:pt idx="471">
                  <c:v>41050</c:v>
                </c:pt>
                <c:pt idx="472">
                  <c:v>41051</c:v>
                </c:pt>
                <c:pt idx="473">
                  <c:v>41052</c:v>
                </c:pt>
                <c:pt idx="474">
                  <c:v>41053</c:v>
                </c:pt>
                <c:pt idx="475">
                  <c:v>41054</c:v>
                </c:pt>
                <c:pt idx="476">
                  <c:v>41057</c:v>
                </c:pt>
                <c:pt idx="477">
                  <c:v>41058</c:v>
                </c:pt>
                <c:pt idx="478">
                  <c:v>41059</c:v>
                </c:pt>
                <c:pt idx="479">
                  <c:v>41060</c:v>
                </c:pt>
                <c:pt idx="480">
                  <c:v>41061</c:v>
                </c:pt>
                <c:pt idx="481">
                  <c:v>41064</c:v>
                </c:pt>
                <c:pt idx="482">
                  <c:v>41065</c:v>
                </c:pt>
                <c:pt idx="483">
                  <c:v>41066</c:v>
                </c:pt>
                <c:pt idx="484">
                  <c:v>41067</c:v>
                </c:pt>
                <c:pt idx="485">
                  <c:v>41068</c:v>
                </c:pt>
                <c:pt idx="486">
                  <c:v>41071</c:v>
                </c:pt>
                <c:pt idx="487">
                  <c:v>41072</c:v>
                </c:pt>
                <c:pt idx="488">
                  <c:v>41073</c:v>
                </c:pt>
                <c:pt idx="489">
                  <c:v>41074</c:v>
                </c:pt>
                <c:pt idx="490">
                  <c:v>41075</c:v>
                </c:pt>
                <c:pt idx="491">
                  <c:v>41078</c:v>
                </c:pt>
                <c:pt idx="492">
                  <c:v>41079</c:v>
                </c:pt>
                <c:pt idx="493">
                  <c:v>41080</c:v>
                </c:pt>
                <c:pt idx="494">
                  <c:v>41081</c:v>
                </c:pt>
                <c:pt idx="495">
                  <c:v>41082</c:v>
                </c:pt>
                <c:pt idx="496">
                  <c:v>41085</c:v>
                </c:pt>
                <c:pt idx="497">
                  <c:v>41086</c:v>
                </c:pt>
                <c:pt idx="498">
                  <c:v>41087</c:v>
                </c:pt>
                <c:pt idx="499">
                  <c:v>41088</c:v>
                </c:pt>
                <c:pt idx="500">
                  <c:v>41089</c:v>
                </c:pt>
                <c:pt idx="501">
                  <c:v>41092</c:v>
                </c:pt>
                <c:pt idx="502">
                  <c:v>41093</c:v>
                </c:pt>
                <c:pt idx="503">
                  <c:v>41094</c:v>
                </c:pt>
                <c:pt idx="504">
                  <c:v>41095</c:v>
                </c:pt>
                <c:pt idx="505">
                  <c:v>41096</c:v>
                </c:pt>
                <c:pt idx="506">
                  <c:v>41099</c:v>
                </c:pt>
                <c:pt idx="507">
                  <c:v>41100</c:v>
                </c:pt>
                <c:pt idx="508">
                  <c:v>41101</c:v>
                </c:pt>
                <c:pt idx="509">
                  <c:v>41102</c:v>
                </c:pt>
                <c:pt idx="510">
                  <c:v>41103</c:v>
                </c:pt>
                <c:pt idx="511">
                  <c:v>41106</c:v>
                </c:pt>
                <c:pt idx="512">
                  <c:v>41107</c:v>
                </c:pt>
                <c:pt idx="513">
                  <c:v>41108</c:v>
                </c:pt>
                <c:pt idx="514">
                  <c:v>41109</c:v>
                </c:pt>
                <c:pt idx="515">
                  <c:v>41110</c:v>
                </c:pt>
                <c:pt idx="516">
                  <c:v>41113</c:v>
                </c:pt>
                <c:pt idx="517">
                  <c:v>41114</c:v>
                </c:pt>
                <c:pt idx="518">
                  <c:v>41115</c:v>
                </c:pt>
                <c:pt idx="519">
                  <c:v>41116</c:v>
                </c:pt>
                <c:pt idx="520">
                  <c:v>41117</c:v>
                </c:pt>
                <c:pt idx="521">
                  <c:v>41120</c:v>
                </c:pt>
                <c:pt idx="522">
                  <c:v>41121</c:v>
                </c:pt>
                <c:pt idx="523">
                  <c:v>41122</c:v>
                </c:pt>
                <c:pt idx="524">
                  <c:v>41123</c:v>
                </c:pt>
                <c:pt idx="525">
                  <c:v>41124</c:v>
                </c:pt>
                <c:pt idx="526">
                  <c:v>41127</c:v>
                </c:pt>
                <c:pt idx="527">
                  <c:v>41128</c:v>
                </c:pt>
                <c:pt idx="528">
                  <c:v>41129</c:v>
                </c:pt>
                <c:pt idx="529">
                  <c:v>41130</c:v>
                </c:pt>
                <c:pt idx="530">
                  <c:v>41131</c:v>
                </c:pt>
                <c:pt idx="531">
                  <c:v>41134</c:v>
                </c:pt>
                <c:pt idx="532">
                  <c:v>41135</c:v>
                </c:pt>
                <c:pt idx="533">
                  <c:v>41136</c:v>
                </c:pt>
                <c:pt idx="534">
                  <c:v>41137</c:v>
                </c:pt>
                <c:pt idx="535">
                  <c:v>41138</c:v>
                </c:pt>
                <c:pt idx="536">
                  <c:v>41141</c:v>
                </c:pt>
                <c:pt idx="537">
                  <c:v>41142</c:v>
                </c:pt>
                <c:pt idx="538">
                  <c:v>41143</c:v>
                </c:pt>
                <c:pt idx="539">
                  <c:v>41144</c:v>
                </c:pt>
                <c:pt idx="540">
                  <c:v>41145</c:v>
                </c:pt>
                <c:pt idx="541">
                  <c:v>41148</c:v>
                </c:pt>
                <c:pt idx="542">
                  <c:v>41149</c:v>
                </c:pt>
                <c:pt idx="543">
                  <c:v>41150</c:v>
                </c:pt>
                <c:pt idx="544">
                  <c:v>41151</c:v>
                </c:pt>
                <c:pt idx="545">
                  <c:v>41152</c:v>
                </c:pt>
                <c:pt idx="546">
                  <c:v>41155</c:v>
                </c:pt>
                <c:pt idx="547">
                  <c:v>41156</c:v>
                </c:pt>
                <c:pt idx="548">
                  <c:v>41157</c:v>
                </c:pt>
                <c:pt idx="549">
                  <c:v>41158</c:v>
                </c:pt>
                <c:pt idx="550">
                  <c:v>41162</c:v>
                </c:pt>
                <c:pt idx="551">
                  <c:v>41163</c:v>
                </c:pt>
                <c:pt idx="552">
                  <c:v>41164</c:v>
                </c:pt>
                <c:pt idx="553">
                  <c:v>41165</c:v>
                </c:pt>
                <c:pt idx="554">
                  <c:v>41166</c:v>
                </c:pt>
                <c:pt idx="555">
                  <c:v>41169</c:v>
                </c:pt>
                <c:pt idx="556">
                  <c:v>41170</c:v>
                </c:pt>
                <c:pt idx="557">
                  <c:v>41171</c:v>
                </c:pt>
                <c:pt idx="558">
                  <c:v>41172</c:v>
                </c:pt>
                <c:pt idx="559">
                  <c:v>41173</c:v>
                </c:pt>
                <c:pt idx="560">
                  <c:v>41176</c:v>
                </c:pt>
                <c:pt idx="561">
                  <c:v>41177</c:v>
                </c:pt>
                <c:pt idx="562">
                  <c:v>41178</c:v>
                </c:pt>
                <c:pt idx="563">
                  <c:v>41179</c:v>
                </c:pt>
                <c:pt idx="564">
                  <c:v>41180</c:v>
                </c:pt>
                <c:pt idx="565">
                  <c:v>41183</c:v>
                </c:pt>
                <c:pt idx="566">
                  <c:v>41184</c:v>
                </c:pt>
                <c:pt idx="567">
                  <c:v>41185</c:v>
                </c:pt>
                <c:pt idx="568">
                  <c:v>41186</c:v>
                </c:pt>
                <c:pt idx="569">
                  <c:v>41187</c:v>
                </c:pt>
                <c:pt idx="570">
                  <c:v>41190</c:v>
                </c:pt>
                <c:pt idx="571">
                  <c:v>41191</c:v>
                </c:pt>
                <c:pt idx="572">
                  <c:v>41192</c:v>
                </c:pt>
                <c:pt idx="573">
                  <c:v>41193</c:v>
                </c:pt>
                <c:pt idx="574">
                  <c:v>41194</c:v>
                </c:pt>
                <c:pt idx="575">
                  <c:v>41197</c:v>
                </c:pt>
                <c:pt idx="576">
                  <c:v>41198</c:v>
                </c:pt>
                <c:pt idx="577">
                  <c:v>41199</c:v>
                </c:pt>
                <c:pt idx="578">
                  <c:v>41200</c:v>
                </c:pt>
                <c:pt idx="579">
                  <c:v>41201</c:v>
                </c:pt>
                <c:pt idx="580">
                  <c:v>41204</c:v>
                </c:pt>
                <c:pt idx="581">
                  <c:v>41205</c:v>
                </c:pt>
                <c:pt idx="582">
                  <c:v>41206</c:v>
                </c:pt>
                <c:pt idx="583">
                  <c:v>41207</c:v>
                </c:pt>
                <c:pt idx="584">
                  <c:v>41208</c:v>
                </c:pt>
                <c:pt idx="585">
                  <c:v>41211</c:v>
                </c:pt>
                <c:pt idx="586">
                  <c:v>41212</c:v>
                </c:pt>
                <c:pt idx="587">
                  <c:v>41213</c:v>
                </c:pt>
                <c:pt idx="588">
                  <c:v>41214</c:v>
                </c:pt>
                <c:pt idx="589">
                  <c:v>41218</c:v>
                </c:pt>
                <c:pt idx="590">
                  <c:v>41219</c:v>
                </c:pt>
                <c:pt idx="591">
                  <c:v>41220</c:v>
                </c:pt>
                <c:pt idx="592">
                  <c:v>41221</c:v>
                </c:pt>
                <c:pt idx="593">
                  <c:v>41222</c:v>
                </c:pt>
                <c:pt idx="594">
                  <c:v>41225</c:v>
                </c:pt>
                <c:pt idx="595">
                  <c:v>41226</c:v>
                </c:pt>
                <c:pt idx="596">
                  <c:v>41227</c:v>
                </c:pt>
                <c:pt idx="597">
                  <c:v>41229</c:v>
                </c:pt>
                <c:pt idx="598">
                  <c:v>41232</c:v>
                </c:pt>
                <c:pt idx="599">
                  <c:v>41233</c:v>
                </c:pt>
                <c:pt idx="600">
                  <c:v>41234</c:v>
                </c:pt>
                <c:pt idx="601">
                  <c:v>41235</c:v>
                </c:pt>
                <c:pt idx="602">
                  <c:v>41236</c:v>
                </c:pt>
                <c:pt idx="603">
                  <c:v>41239</c:v>
                </c:pt>
                <c:pt idx="604">
                  <c:v>41240</c:v>
                </c:pt>
                <c:pt idx="605">
                  <c:v>41241</c:v>
                </c:pt>
                <c:pt idx="606">
                  <c:v>41242</c:v>
                </c:pt>
                <c:pt idx="607">
                  <c:v>41243</c:v>
                </c:pt>
                <c:pt idx="608">
                  <c:v>41246</c:v>
                </c:pt>
                <c:pt idx="609">
                  <c:v>41247</c:v>
                </c:pt>
                <c:pt idx="610">
                  <c:v>41248</c:v>
                </c:pt>
                <c:pt idx="611">
                  <c:v>41249</c:v>
                </c:pt>
                <c:pt idx="612">
                  <c:v>41250</c:v>
                </c:pt>
                <c:pt idx="613">
                  <c:v>41253</c:v>
                </c:pt>
                <c:pt idx="614">
                  <c:v>41254</c:v>
                </c:pt>
                <c:pt idx="615">
                  <c:v>41255</c:v>
                </c:pt>
                <c:pt idx="616">
                  <c:v>41256</c:v>
                </c:pt>
                <c:pt idx="617">
                  <c:v>41257</c:v>
                </c:pt>
                <c:pt idx="618">
                  <c:v>41260</c:v>
                </c:pt>
                <c:pt idx="619">
                  <c:v>41261</c:v>
                </c:pt>
                <c:pt idx="620">
                  <c:v>41262</c:v>
                </c:pt>
                <c:pt idx="621">
                  <c:v>41263</c:v>
                </c:pt>
                <c:pt idx="622">
                  <c:v>41264</c:v>
                </c:pt>
                <c:pt idx="623">
                  <c:v>41267</c:v>
                </c:pt>
                <c:pt idx="624">
                  <c:v>41269</c:v>
                </c:pt>
                <c:pt idx="625">
                  <c:v>41270</c:v>
                </c:pt>
                <c:pt idx="626">
                  <c:v>41271</c:v>
                </c:pt>
                <c:pt idx="627">
                  <c:v>41274</c:v>
                </c:pt>
                <c:pt idx="628">
                  <c:v>41276</c:v>
                </c:pt>
                <c:pt idx="629">
                  <c:v>41277</c:v>
                </c:pt>
                <c:pt idx="630">
                  <c:v>41278</c:v>
                </c:pt>
                <c:pt idx="631">
                  <c:v>41281</c:v>
                </c:pt>
                <c:pt idx="632">
                  <c:v>41282</c:v>
                </c:pt>
                <c:pt idx="633">
                  <c:v>41283</c:v>
                </c:pt>
                <c:pt idx="634">
                  <c:v>41284</c:v>
                </c:pt>
                <c:pt idx="635">
                  <c:v>41285</c:v>
                </c:pt>
                <c:pt idx="636">
                  <c:v>41288</c:v>
                </c:pt>
                <c:pt idx="637">
                  <c:v>41289</c:v>
                </c:pt>
                <c:pt idx="638">
                  <c:v>41290</c:v>
                </c:pt>
                <c:pt idx="639">
                  <c:v>41291</c:v>
                </c:pt>
                <c:pt idx="640">
                  <c:v>41292</c:v>
                </c:pt>
                <c:pt idx="641">
                  <c:v>41295</c:v>
                </c:pt>
                <c:pt idx="642">
                  <c:v>41296</c:v>
                </c:pt>
                <c:pt idx="643">
                  <c:v>41297</c:v>
                </c:pt>
                <c:pt idx="644">
                  <c:v>41298</c:v>
                </c:pt>
                <c:pt idx="645">
                  <c:v>41299</c:v>
                </c:pt>
                <c:pt idx="646">
                  <c:v>41302</c:v>
                </c:pt>
                <c:pt idx="647">
                  <c:v>41303</c:v>
                </c:pt>
                <c:pt idx="648">
                  <c:v>41304</c:v>
                </c:pt>
                <c:pt idx="649">
                  <c:v>41305</c:v>
                </c:pt>
                <c:pt idx="650">
                  <c:v>41306</c:v>
                </c:pt>
                <c:pt idx="651">
                  <c:v>41309</c:v>
                </c:pt>
                <c:pt idx="652">
                  <c:v>41310</c:v>
                </c:pt>
                <c:pt idx="653">
                  <c:v>41311</c:v>
                </c:pt>
                <c:pt idx="654">
                  <c:v>41312</c:v>
                </c:pt>
                <c:pt idx="655">
                  <c:v>41313</c:v>
                </c:pt>
                <c:pt idx="656">
                  <c:v>41316</c:v>
                </c:pt>
                <c:pt idx="657">
                  <c:v>41317</c:v>
                </c:pt>
                <c:pt idx="658">
                  <c:v>41318</c:v>
                </c:pt>
                <c:pt idx="659">
                  <c:v>41319</c:v>
                </c:pt>
                <c:pt idx="660">
                  <c:v>41320</c:v>
                </c:pt>
                <c:pt idx="661">
                  <c:v>41323</c:v>
                </c:pt>
                <c:pt idx="662">
                  <c:v>41324</c:v>
                </c:pt>
                <c:pt idx="663">
                  <c:v>41325</c:v>
                </c:pt>
                <c:pt idx="664">
                  <c:v>41326</c:v>
                </c:pt>
                <c:pt idx="665">
                  <c:v>41327</c:v>
                </c:pt>
                <c:pt idx="666">
                  <c:v>41330</c:v>
                </c:pt>
                <c:pt idx="667">
                  <c:v>41331</c:v>
                </c:pt>
                <c:pt idx="668">
                  <c:v>41332</c:v>
                </c:pt>
                <c:pt idx="669">
                  <c:v>41333</c:v>
                </c:pt>
                <c:pt idx="670">
                  <c:v>41334</c:v>
                </c:pt>
                <c:pt idx="671">
                  <c:v>41337</c:v>
                </c:pt>
                <c:pt idx="672">
                  <c:v>41338</c:v>
                </c:pt>
                <c:pt idx="673">
                  <c:v>41339</c:v>
                </c:pt>
                <c:pt idx="674">
                  <c:v>41340</c:v>
                </c:pt>
                <c:pt idx="675">
                  <c:v>41341</c:v>
                </c:pt>
                <c:pt idx="676">
                  <c:v>41344</c:v>
                </c:pt>
                <c:pt idx="677">
                  <c:v>41345</c:v>
                </c:pt>
                <c:pt idx="678">
                  <c:v>41346</c:v>
                </c:pt>
                <c:pt idx="679">
                  <c:v>41347</c:v>
                </c:pt>
                <c:pt idx="680">
                  <c:v>41348</c:v>
                </c:pt>
                <c:pt idx="681">
                  <c:v>41351</c:v>
                </c:pt>
                <c:pt idx="682">
                  <c:v>41352</c:v>
                </c:pt>
                <c:pt idx="683">
                  <c:v>41353</c:v>
                </c:pt>
                <c:pt idx="684">
                  <c:v>41354</c:v>
                </c:pt>
                <c:pt idx="685">
                  <c:v>41355</c:v>
                </c:pt>
                <c:pt idx="686">
                  <c:v>41358</c:v>
                </c:pt>
                <c:pt idx="687">
                  <c:v>41359</c:v>
                </c:pt>
                <c:pt idx="688">
                  <c:v>41360</c:v>
                </c:pt>
                <c:pt idx="689">
                  <c:v>41361</c:v>
                </c:pt>
                <c:pt idx="690">
                  <c:v>41365</c:v>
                </c:pt>
                <c:pt idx="691">
                  <c:v>41366</c:v>
                </c:pt>
                <c:pt idx="692">
                  <c:v>41367</c:v>
                </c:pt>
                <c:pt idx="693">
                  <c:v>41368</c:v>
                </c:pt>
                <c:pt idx="694">
                  <c:v>41369</c:v>
                </c:pt>
                <c:pt idx="695">
                  <c:v>41372</c:v>
                </c:pt>
                <c:pt idx="696">
                  <c:v>41373</c:v>
                </c:pt>
                <c:pt idx="697">
                  <c:v>41374</c:v>
                </c:pt>
                <c:pt idx="698">
                  <c:v>41375</c:v>
                </c:pt>
                <c:pt idx="699">
                  <c:v>41376</c:v>
                </c:pt>
                <c:pt idx="700">
                  <c:v>41379</c:v>
                </c:pt>
                <c:pt idx="701">
                  <c:v>41380</c:v>
                </c:pt>
                <c:pt idx="702">
                  <c:v>41381</c:v>
                </c:pt>
                <c:pt idx="703">
                  <c:v>41382</c:v>
                </c:pt>
                <c:pt idx="704">
                  <c:v>41383</c:v>
                </c:pt>
                <c:pt idx="705">
                  <c:v>41386</c:v>
                </c:pt>
                <c:pt idx="706">
                  <c:v>41387</c:v>
                </c:pt>
                <c:pt idx="707">
                  <c:v>41388</c:v>
                </c:pt>
                <c:pt idx="708">
                  <c:v>41389</c:v>
                </c:pt>
                <c:pt idx="709">
                  <c:v>41390</c:v>
                </c:pt>
                <c:pt idx="710">
                  <c:v>41393</c:v>
                </c:pt>
                <c:pt idx="711">
                  <c:v>41394</c:v>
                </c:pt>
                <c:pt idx="712">
                  <c:v>41395</c:v>
                </c:pt>
                <c:pt idx="713">
                  <c:v>41396</c:v>
                </c:pt>
                <c:pt idx="714">
                  <c:v>41397</c:v>
                </c:pt>
                <c:pt idx="715">
                  <c:v>41400</c:v>
                </c:pt>
                <c:pt idx="716">
                  <c:v>41401</c:v>
                </c:pt>
                <c:pt idx="717">
                  <c:v>41402</c:v>
                </c:pt>
                <c:pt idx="718">
                  <c:v>41403</c:v>
                </c:pt>
                <c:pt idx="719">
                  <c:v>41404</c:v>
                </c:pt>
                <c:pt idx="720">
                  <c:v>41407</c:v>
                </c:pt>
                <c:pt idx="721">
                  <c:v>41408</c:v>
                </c:pt>
                <c:pt idx="722">
                  <c:v>41409</c:v>
                </c:pt>
                <c:pt idx="723">
                  <c:v>41410</c:v>
                </c:pt>
                <c:pt idx="724">
                  <c:v>41411</c:v>
                </c:pt>
                <c:pt idx="725">
                  <c:v>41414</c:v>
                </c:pt>
                <c:pt idx="726">
                  <c:v>41415</c:v>
                </c:pt>
                <c:pt idx="727">
                  <c:v>41416</c:v>
                </c:pt>
                <c:pt idx="728">
                  <c:v>41417</c:v>
                </c:pt>
                <c:pt idx="729">
                  <c:v>41418</c:v>
                </c:pt>
                <c:pt idx="730">
                  <c:v>41421</c:v>
                </c:pt>
                <c:pt idx="731">
                  <c:v>41422</c:v>
                </c:pt>
                <c:pt idx="732">
                  <c:v>41423</c:v>
                </c:pt>
                <c:pt idx="733">
                  <c:v>41424</c:v>
                </c:pt>
                <c:pt idx="734">
                  <c:v>41425</c:v>
                </c:pt>
                <c:pt idx="735">
                  <c:v>41428</c:v>
                </c:pt>
                <c:pt idx="736">
                  <c:v>41429</c:v>
                </c:pt>
                <c:pt idx="737">
                  <c:v>41430</c:v>
                </c:pt>
                <c:pt idx="738">
                  <c:v>41431</c:v>
                </c:pt>
                <c:pt idx="739">
                  <c:v>41432</c:v>
                </c:pt>
                <c:pt idx="740">
                  <c:v>41435</c:v>
                </c:pt>
                <c:pt idx="741">
                  <c:v>41436</c:v>
                </c:pt>
                <c:pt idx="742">
                  <c:v>41437</c:v>
                </c:pt>
                <c:pt idx="743">
                  <c:v>41438</c:v>
                </c:pt>
                <c:pt idx="744">
                  <c:v>41439</c:v>
                </c:pt>
                <c:pt idx="745">
                  <c:v>41442</c:v>
                </c:pt>
                <c:pt idx="746">
                  <c:v>41443</c:v>
                </c:pt>
                <c:pt idx="747">
                  <c:v>41444</c:v>
                </c:pt>
                <c:pt idx="748">
                  <c:v>41445</c:v>
                </c:pt>
                <c:pt idx="749">
                  <c:v>41446</c:v>
                </c:pt>
                <c:pt idx="750">
                  <c:v>41449</c:v>
                </c:pt>
                <c:pt idx="751">
                  <c:v>41450</c:v>
                </c:pt>
                <c:pt idx="752">
                  <c:v>41451</c:v>
                </c:pt>
                <c:pt idx="753">
                  <c:v>41452</c:v>
                </c:pt>
                <c:pt idx="754">
                  <c:v>41453</c:v>
                </c:pt>
                <c:pt idx="755">
                  <c:v>41456</c:v>
                </c:pt>
                <c:pt idx="756">
                  <c:v>41457</c:v>
                </c:pt>
                <c:pt idx="757">
                  <c:v>41458</c:v>
                </c:pt>
                <c:pt idx="758">
                  <c:v>41459</c:v>
                </c:pt>
                <c:pt idx="759">
                  <c:v>41460</c:v>
                </c:pt>
                <c:pt idx="760">
                  <c:v>41463</c:v>
                </c:pt>
                <c:pt idx="761">
                  <c:v>41464</c:v>
                </c:pt>
                <c:pt idx="762">
                  <c:v>41465</c:v>
                </c:pt>
                <c:pt idx="763">
                  <c:v>41466</c:v>
                </c:pt>
                <c:pt idx="764">
                  <c:v>41467</c:v>
                </c:pt>
                <c:pt idx="765">
                  <c:v>41470</c:v>
                </c:pt>
                <c:pt idx="766">
                  <c:v>41471</c:v>
                </c:pt>
                <c:pt idx="767">
                  <c:v>41472</c:v>
                </c:pt>
                <c:pt idx="768">
                  <c:v>41473</c:v>
                </c:pt>
                <c:pt idx="769">
                  <c:v>41474</c:v>
                </c:pt>
                <c:pt idx="770">
                  <c:v>41477</c:v>
                </c:pt>
                <c:pt idx="771">
                  <c:v>41478</c:v>
                </c:pt>
                <c:pt idx="772">
                  <c:v>41479</c:v>
                </c:pt>
                <c:pt idx="773">
                  <c:v>41480</c:v>
                </c:pt>
                <c:pt idx="774">
                  <c:v>41481</c:v>
                </c:pt>
                <c:pt idx="775">
                  <c:v>41484</c:v>
                </c:pt>
                <c:pt idx="776">
                  <c:v>41485</c:v>
                </c:pt>
                <c:pt idx="777">
                  <c:v>41486</c:v>
                </c:pt>
                <c:pt idx="778">
                  <c:v>41487</c:v>
                </c:pt>
                <c:pt idx="779">
                  <c:v>41488</c:v>
                </c:pt>
                <c:pt idx="780">
                  <c:v>41491</c:v>
                </c:pt>
                <c:pt idx="781">
                  <c:v>41492</c:v>
                </c:pt>
                <c:pt idx="782">
                  <c:v>41493</c:v>
                </c:pt>
                <c:pt idx="783">
                  <c:v>41494</c:v>
                </c:pt>
                <c:pt idx="784">
                  <c:v>41495</c:v>
                </c:pt>
                <c:pt idx="785">
                  <c:v>41498</c:v>
                </c:pt>
                <c:pt idx="786">
                  <c:v>41499</c:v>
                </c:pt>
                <c:pt idx="787">
                  <c:v>41500</c:v>
                </c:pt>
                <c:pt idx="788">
                  <c:v>41501</c:v>
                </c:pt>
                <c:pt idx="789">
                  <c:v>41502</c:v>
                </c:pt>
                <c:pt idx="790">
                  <c:v>41505</c:v>
                </c:pt>
                <c:pt idx="791">
                  <c:v>41506</c:v>
                </c:pt>
                <c:pt idx="792">
                  <c:v>41507</c:v>
                </c:pt>
                <c:pt idx="793">
                  <c:v>41508</c:v>
                </c:pt>
                <c:pt idx="794">
                  <c:v>41509</c:v>
                </c:pt>
                <c:pt idx="795">
                  <c:v>41512</c:v>
                </c:pt>
                <c:pt idx="796">
                  <c:v>41513</c:v>
                </c:pt>
                <c:pt idx="797">
                  <c:v>41514</c:v>
                </c:pt>
                <c:pt idx="798">
                  <c:v>41515</c:v>
                </c:pt>
                <c:pt idx="799">
                  <c:v>41516</c:v>
                </c:pt>
                <c:pt idx="800">
                  <c:v>41519</c:v>
                </c:pt>
                <c:pt idx="801">
                  <c:v>41520</c:v>
                </c:pt>
                <c:pt idx="802">
                  <c:v>41521</c:v>
                </c:pt>
                <c:pt idx="803">
                  <c:v>41522</c:v>
                </c:pt>
                <c:pt idx="804">
                  <c:v>41523</c:v>
                </c:pt>
                <c:pt idx="805">
                  <c:v>41526</c:v>
                </c:pt>
                <c:pt idx="806">
                  <c:v>41527</c:v>
                </c:pt>
                <c:pt idx="807">
                  <c:v>41528</c:v>
                </c:pt>
                <c:pt idx="808">
                  <c:v>41529</c:v>
                </c:pt>
                <c:pt idx="809">
                  <c:v>41530</c:v>
                </c:pt>
                <c:pt idx="810">
                  <c:v>41533</c:v>
                </c:pt>
                <c:pt idx="811">
                  <c:v>41534</c:v>
                </c:pt>
                <c:pt idx="812">
                  <c:v>41535</c:v>
                </c:pt>
                <c:pt idx="813">
                  <c:v>41536</c:v>
                </c:pt>
                <c:pt idx="814">
                  <c:v>41537</c:v>
                </c:pt>
                <c:pt idx="815">
                  <c:v>41540</c:v>
                </c:pt>
                <c:pt idx="816">
                  <c:v>41541</c:v>
                </c:pt>
                <c:pt idx="817">
                  <c:v>41542</c:v>
                </c:pt>
                <c:pt idx="818">
                  <c:v>41543</c:v>
                </c:pt>
                <c:pt idx="819">
                  <c:v>41544</c:v>
                </c:pt>
                <c:pt idx="820">
                  <c:v>41547</c:v>
                </c:pt>
                <c:pt idx="821">
                  <c:v>41548</c:v>
                </c:pt>
                <c:pt idx="822">
                  <c:v>41549</c:v>
                </c:pt>
                <c:pt idx="823">
                  <c:v>41550</c:v>
                </c:pt>
                <c:pt idx="824">
                  <c:v>41551</c:v>
                </c:pt>
                <c:pt idx="825">
                  <c:v>41554</c:v>
                </c:pt>
                <c:pt idx="826">
                  <c:v>41555</c:v>
                </c:pt>
                <c:pt idx="827">
                  <c:v>41556</c:v>
                </c:pt>
                <c:pt idx="828">
                  <c:v>41557</c:v>
                </c:pt>
                <c:pt idx="829">
                  <c:v>41558</c:v>
                </c:pt>
                <c:pt idx="830">
                  <c:v>41561</c:v>
                </c:pt>
                <c:pt idx="831">
                  <c:v>41562</c:v>
                </c:pt>
                <c:pt idx="832">
                  <c:v>41563</c:v>
                </c:pt>
                <c:pt idx="833">
                  <c:v>41564</c:v>
                </c:pt>
                <c:pt idx="834">
                  <c:v>41565</c:v>
                </c:pt>
                <c:pt idx="835">
                  <c:v>41568</c:v>
                </c:pt>
                <c:pt idx="836">
                  <c:v>41569</c:v>
                </c:pt>
                <c:pt idx="837">
                  <c:v>41570</c:v>
                </c:pt>
                <c:pt idx="838">
                  <c:v>41571</c:v>
                </c:pt>
                <c:pt idx="839">
                  <c:v>41572</c:v>
                </c:pt>
                <c:pt idx="840">
                  <c:v>41575</c:v>
                </c:pt>
                <c:pt idx="841">
                  <c:v>41576</c:v>
                </c:pt>
                <c:pt idx="842">
                  <c:v>41577</c:v>
                </c:pt>
                <c:pt idx="843">
                  <c:v>41578</c:v>
                </c:pt>
                <c:pt idx="844">
                  <c:v>41579</c:v>
                </c:pt>
                <c:pt idx="845">
                  <c:v>41582</c:v>
                </c:pt>
                <c:pt idx="846">
                  <c:v>41583</c:v>
                </c:pt>
                <c:pt idx="847">
                  <c:v>41584</c:v>
                </c:pt>
                <c:pt idx="848">
                  <c:v>41585</c:v>
                </c:pt>
                <c:pt idx="849">
                  <c:v>41586</c:v>
                </c:pt>
                <c:pt idx="850">
                  <c:v>41589</c:v>
                </c:pt>
                <c:pt idx="851">
                  <c:v>41590</c:v>
                </c:pt>
                <c:pt idx="852">
                  <c:v>41591</c:v>
                </c:pt>
                <c:pt idx="853">
                  <c:v>41592</c:v>
                </c:pt>
                <c:pt idx="854">
                  <c:v>41596</c:v>
                </c:pt>
                <c:pt idx="855">
                  <c:v>41597</c:v>
                </c:pt>
                <c:pt idx="856">
                  <c:v>41598</c:v>
                </c:pt>
                <c:pt idx="857">
                  <c:v>41599</c:v>
                </c:pt>
                <c:pt idx="858">
                  <c:v>41600</c:v>
                </c:pt>
                <c:pt idx="859">
                  <c:v>41603</c:v>
                </c:pt>
                <c:pt idx="860">
                  <c:v>41604</c:v>
                </c:pt>
                <c:pt idx="861">
                  <c:v>41605</c:v>
                </c:pt>
                <c:pt idx="862">
                  <c:v>41606</c:v>
                </c:pt>
                <c:pt idx="863">
                  <c:v>41607</c:v>
                </c:pt>
                <c:pt idx="864">
                  <c:v>41610</c:v>
                </c:pt>
                <c:pt idx="865">
                  <c:v>41611</c:v>
                </c:pt>
                <c:pt idx="866">
                  <c:v>41612</c:v>
                </c:pt>
                <c:pt idx="867">
                  <c:v>41613</c:v>
                </c:pt>
                <c:pt idx="868">
                  <c:v>41614</c:v>
                </c:pt>
                <c:pt idx="869">
                  <c:v>41617</c:v>
                </c:pt>
                <c:pt idx="870">
                  <c:v>41618</c:v>
                </c:pt>
                <c:pt idx="871">
                  <c:v>41619</c:v>
                </c:pt>
                <c:pt idx="872">
                  <c:v>41620</c:v>
                </c:pt>
                <c:pt idx="873">
                  <c:v>41621</c:v>
                </c:pt>
                <c:pt idx="874">
                  <c:v>41624</c:v>
                </c:pt>
                <c:pt idx="875">
                  <c:v>41625</c:v>
                </c:pt>
                <c:pt idx="876">
                  <c:v>41626</c:v>
                </c:pt>
                <c:pt idx="877">
                  <c:v>41627</c:v>
                </c:pt>
                <c:pt idx="878">
                  <c:v>41628</c:v>
                </c:pt>
                <c:pt idx="879">
                  <c:v>41631</c:v>
                </c:pt>
                <c:pt idx="880">
                  <c:v>41632</c:v>
                </c:pt>
                <c:pt idx="881">
                  <c:v>41634</c:v>
                </c:pt>
                <c:pt idx="882">
                  <c:v>41635</c:v>
                </c:pt>
                <c:pt idx="883">
                  <c:v>41638</c:v>
                </c:pt>
                <c:pt idx="884">
                  <c:v>41639</c:v>
                </c:pt>
                <c:pt idx="885">
                  <c:v>41641</c:v>
                </c:pt>
                <c:pt idx="886">
                  <c:v>41642</c:v>
                </c:pt>
                <c:pt idx="887">
                  <c:v>41645</c:v>
                </c:pt>
                <c:pt idx="888">
                  <c:v>41646</c:v>
                </c:pt>
                <c:pt idx="889">
                  <c:v>41647</c:v>
                </c:pt>
                <c:pt idx="890">
                  <c:v>41648</c:v>
                </c:pt>
                <c:pt idx="891">
                  <c:v>41649</c:v>
                </c:pt>
                <c:pt idx="892">
                  <c:v>41652</c:v>
                </c:pt>
                <c:pt idx="893">
                  <c:v>41653</c:v>
                </c:pt>
                <c:pt idx="894">
                  <c:v>41654</c:v>
                </c:pt>
                <c:pt idx="895">
                  <c:v>41655</c:v>
                </c:pt>
                <c:pt idx="896">
                  <c:v>41656</c:v>
                </c:pt>
                <c:pt idx="897">
                  <c:v>41659</c:v>
                </c:pt>
                <c:pt idx="898">
                  <c:v>41660</c:v>
                </c:pt>
                <c:pt idx="899">
                  <c:v>41661</c:v>
                </c:pt>
                <c:pt idx="900">
                  <c:v>41662</c:v>
                </c:pt>
                <c:pt idx="901">
                  <c:v>41663</c:v>
                </c:pt>
                <c:pt idx="902">
                  <c:v>41666</c:v>
                </c:pt>
                <c:pt idx="903">
                  <c:v>41667</c:v>
                </c:pt>
                <c:pt idx="904">
                  <c:v>41668</c:v>
                </c:pt>
                <c:pt idx="905">
                  <c:v>41669</c:v>
                </c:pt>
                <c:pt idx="906">
                  <c:v>41670</c:v>
                </c:pt>
                <c:pt idx="907">
                  <c:v>41673</c:v>
                </c:pt>
                <c:pt idx="908">
                  <c:v>41674</c:v>
                </c:pt>
                <c:pt idx="909">
                  <c:v>41675</c:v>
                </c:pt>
                <c:pt idx="910">
                  <c:v>41676</c:v>
                </c:pt>
                <c:pt idx="911">
                  <c:v>41677</c:v>
                </c:pt>
                <c:pt idx="912">
                  <c:v>41680</c:v>
                </c:pt>
                <c:pt idx="913">
                  <c:v>41681</c:v>
                </c:pt>
                <c:pt idx="914">
                  <c:v>41682</c:v>
                </c:pt>
                <c:pt idx="915">
                  <c:v>41683</c:v>
                </c:pt>
                <c:pt idx="916">
                  <c:v>41684</c:v>
                </c:pt>
                <c:pt idx="917">
                  <c:v>41687</c:v>
                </c:pt>
                <c:pt idx="918">
                  <c:v>41688</c:v>
                </c:pt>
                <c:pt idx="919">
                  <c:v>41689</c:v>
                </c:pt>
                <c:pt idx="920">
                  <c:v>41690</c:v>
                </c:pt>
                <c:pt idx="921">
                  <c:v>41691</c:v>
                </c:pt>
                <c:pt idx="922">
                  <c:v>41694</c:v>
                </c:pt>
                <c:pt idx="923">
                  <c:v>41695</c:v>
                </c:pt>
                <c:pt idx="924">
                  <c:v>41696</c:v>
                </c:pt>
                <c:pt idx="925">
                  <c:v>41697</c:v>
                </c:pt>
                <c:pt idx="926">
                  <c:v>41698</c:v>
                </c:pt>
                <c:pt idx="927">
                  <c:v>41702</c:v>
                </c:pt>
                <c:pt idx="928">
                  <c:v>41703</c:v>
                </c:pt>
                <c:pt idx="929">
                  <c:v>41704</c:v>
                </c:pt>
                <c:pt idx="930">
                  <c:v>41705</c:v>
                </c:pt>
                <c:pt idx="931">
                  <c:v>41708</c:v>
                </c:pt>
                <c:pt idx="932">
                  <c:v>41709</c:v>
                </c:pt>
                <c:pt idx="933">
                  <c:v>41710</c:v>
                </c:pt>
                <c:pt idx="934">
                  <c:v>41711</c:v>
                </c:pt>
                <c:pt idx="935">
                  <c:v>41712</c:v>
                </c:pt>
                <c:pt idx="936">
                  <c:v>41715</c:v>
                </c:pt>
                <c:pt idx="937">
                  <c:v>41716</c:v>
                </c:pt>
                <c:pt idx="938">
                  <c:v>41717</c:v>
                </c:pt>
                <c:pt idx="939">
                  <c:v>41718</c:v>
                </c:pt>
                <c:pt idx="940">
                  <c:v>41719</c:v>
                </c:pt>
                <c:pt idx="941">
                  <c:v>41722</c:v>
                </c:pt>
                <c:pt idx="942">
                  <c:v>41723</c:v>
                </c:pt>
                <c:pt idx="943">
                  <c:v>41724</c:v>
                </c:pt>
                <c:pt idx="944">
                  <c:v>41725</c:v>
                </c:pt>
                <c:pt idx="945">
                  <c:v>41726</c:v>
                </c:pt>
                <c:pt idx="946">
                  <c:v>41729</c:v>
                </c:pt>
                <c:pt idx="947">
                  <c:v>41730</c:v>
                </c:pt>
                <c:pt idx="948">
                  <c:v>41731</c:v>
                </c:pt>
                <c:pt idx="949">
                  <c:v>41732</c:v>
                </c:pt>
                <c:pt idx="950">
                  <c:v>41733</c:v>
                </c:pt>
                <c:pt idx="951">
                  <c:v>41736</c:v>
                </c:pt>
                <c:pt idx="952">
                  <c:v>41737</c:v>
                </c:pt>
                <c:pt idx="953">
                  <c:v>41738</c:v>
                </c:pt>
                <c:pt idx="954">
                  <c:v>41739</c:v>
                </c:pt>
                <c:pt idx="955">
                  <c:v>41740</c:v>
                </c:pt>
                <c:pt idx="956">
                  <c:v>41743</c:v>
                </c:pt>
                <c:pt idx="957">
                  <c:v>41744</c:v>
                </c:pt>
                <c:pt idx="958">
                  <c:v>41745</c:v>
                </c:pt>
                <c:pt idx="959">
                  <c:v>41746</c:v>
                </c:pt>
                <c:pt idx="960">
                  <c:v>41751</c:v>
                </c:pt>
                <c:pt idx="961">
                  <c:v>41752</c:v>
                </c:pt>
                <c:pt idx="962">
                  <c:v>41753</c:v>
                </c:pt>
                <c:pt idx="963">
                  <c:v>41754</c:v>
                </c:pt>
                <c:pt idx="964">
                  <c:v>41757</c:v>
                </c:pt>
                <c:pt idx="965">
                  <c:v>41758</c:v>
                </c:pt>
                <c:pt idx="966">
                  <c:v>41759</c:v>
                </c:pt>
                <c:pt idx="967">
                  <c:v>41760</c:v>
                </c:pt>
                <c:pt idx="968">
                  <c:v>41761</c:v>
                </c:pt>
                <c:pt idx="969">
                  <c:v>41764</c:v>
                </c:pt>
                <c:pt idx="970">
                  <c:v>41765</c:v>
                </c:pt>
                <c:pt idx="971">
                  <c:v>41766</c:v>
                </c:pt>
                <c:pt idx="972">
                  <c:v>41767</c:v>
                </c:pt>
                <c:pt idx="973">
                  <c:v>41768</c:v>
                </c:pt>
                <c:pt idx="974">
                  <c:v>41771</c:v>
                </c:pt>
                <c:pt idx="975">
                  <c:v>41772</c:v>
                </c:pt>
                <c:pt idx="976">
                  <c:v>41773</c:v>
                </c:pt>
                <c:pt idx="977">
                  <c:v>41774</c:v>
                </c:pt>
                <c:pt idx="978">
                  <c:v>41775</c:v>
                </c:pt>
                <c:pt idx="979">
                  <c:v>41778</c:v>
                </c:pt>
                <c:pt idx="980">
                  <c:v>41779</c:v>
                </c:pt>
                <c:pt idx="981">
                  <c:v>41780</c:v>
                </c:pt>
                <c:pt idx="982">
                  <c:v>41781</c:v>
                </c:pt>
                <c:pt idx="983">
                  <c:v>41782</c:v>
                </c:pt>
                <c:pt idx="984">
                  <c:v>41785</c:v>
                </c:pt>
                <c:pt idx="985">
                  <c:v>41786</c:v>
                </c:pt>
                <c:pt idx="986">
                  <c:v>41787</c:v>
                </c:pt>
                <c:pt idx="987">
                  <c:v>41788</c:v>
                </c:pt>
                <c:pt idx="988">
                  <c:v>41789</c:v>
                </c:pt>
                <c:pt idx="989">
                  <c:v>41792</c:v>
                </c:pt>
                <c:pt idx="990">
                  <c:v>41793</c:v>
                </c:pt>
                <c:pt idx="991">
                  <c:v>41794</c:v>
                </c:pt>
                <c:pt idx="992">
                  <c:v>41795</c:v>
                </c:pt>
                <c:pt idx="993">
                  <c:v>41796</c:v>
                </c:pt>
                <c:pt idx="994">
                  <c:v>41799</c:v>
                </c:pt>
                <c:pt idx="995">
                  <c:v>41800</c:v>
                </c:pt>
                <c:pt idx="996">
                  <c:v>41801</c:v>
                </c:pt>
                <c:pt idx="997">
                  <c:v>41802</c:v>
                </c:pt>
                <c:pt idx="998">
                  <c:v>41803</c:v>
                </c:pt>
                <c:pt idx="999">
                  <c:v>41806</c:v>
                </c:pt>
                <c:pt idx="1000">
                  <c:v>41807</c:v>
                </c:pt>
                <c:pt idx="1001">
                  <c:v>41808</c:v>
                </c:pt>
                <c:pt idx="1002">
                  <c:v>41809</c:v>
                </c:pt>
                <c:pt idx="1003">
                  <c:v>41810</c:v>
                </c:pt>
                <c:pt idx="1004">
                  <c:v>41813</c:v>
                </c:pt>
                <c:pt idx="1005">
                  <c:v>41814</c:v>
                </c:pt>
                <c:pt idx="1006">
                  <c:v>41815</c:v>
                </c:pt>
                <c:pt idx="1007">
                  <c:v>41816</c:v>
                </c:pt>
                <c:pt idx="1008">
                  <c:v>41817</c:v>
                </c:pt>
                <c:pt idx="1009">
                  <c:v>41820</c:v>
                </c:pt>
                <c:pt idx="1010">
                  <c:v>41821</c:v>
                </c:pt>
                <c:pt idx="1011">
                  <c:v>41822</c:v>
                </c:pt>
                <c:pt idx="1012">
                  <c:v>41823</c:v>
                </c:pt>
                <c:pt idx="1013">
                  <c:v>41824</c:v>
                </c:pt>
                <c:pt idx="1014">
                  <c:v>41827</c:v>
                </c:pt>
                <c:pt idx="1015">
                  <c:v>41828</c:v>
                </c:pt>
                <c:pt idx="1016">
                  <c:v>41829</c:v>
                </c:pt>
                <c:pt idx="1017">
                  <c:v>41830</c:v>
                </c:pt>
                <c:pt idx="1018">
                  <c:v>41831</c:v>
                </c:pt>
                <c:pt idx="1019">
                  <c:v>41834</c:v>
                </c:pt>
                <c:pt idx="1020">
                  <c:v>41835</c:v>
                </c:pt>
                <c:pt idx="1021">
                  <c:v>41836</c:v>
                </c:pt>
                <c:pt idx="1022">
                  <c:v>41837</c:v>
                </c:pt>
                <c:pt idx="1023">
                  <c:v>41838</c:v>
                </c:pt>
                <c:pt idx="1024">
                  <c:v>41841</c:v>
                </c:pt>
                <c:pt idx="1025">
                  <c:v>41842</c:v>
                </c:pt>
                <c:pt idx="1026">
                  <c:v>41843</c:v>
                </c:pt>
                <c:pt idx="1027">
                  <c:v>41844</c:v>
                </c:pt>
                <c:pt idx="1028">
                  <c:v>41845</c:v>
                </c:pt>
                <c:pt idx="1029">
                  <c:v>41848</c:v>
                </c:pt>
                <c:pt idx="1030">
                  <c:v>41849</c:v>
                </c:pt>
                <c:pt idx="1031">
                  <c:v>41850</c:v>
                </c:pt>
                <c:pt idx="1032">
                  <c:v>41851</c:v>
                </c:pt>
                <c:pt idx="1033">
                  <c:v>41852</c:v>
                </c:pt>
                <c:pt idx="1034">
                  <c:v>41855</c:v>
                </c:pt>
                <c:pt idx="1035">
                  <c:v>41856</c:v>
                </c:pt>
                <c:pt idx="1036">
                  <c:v>41857</c:v>
                </c:pt>
                <c:pt idx="1037">
                  <c:v>41858</c:v>
                </c:pt>
                <c:pt idx="1038">
                  <c:v>41859</c:v>
                </c:pt>
                <c:pt idx="1039">
                  <c:v>41862</c:v>
                </c:pt>
                <c:pt idx="1040">
                  <c:v>41863</c:v>
                </c:pt>
                <c:pt idx="1041">
                  <c:v>41864</c:v>
                </c:pt>
                <c:pt idx="1042">
                  <c:v>41865</c:v>
                </c:pt>
                <c:pt idx="1043">
                  <c:v>41866</c:v>
                </c:pt>
                <c:pt idx="1044">
                  <c:v>41869</c:v>
                </c:pt>
                <c:pt idx="1045">
                  <c:v>41870</c:v>
                </c:pt>
                <c:pt idx="1046">
                  <c:v>41871</c:v>
                </c:pt>
                <c:pt idx="1047">
                  <c:v>41872</c:v>
                </c:pt>
                <c:pt idx="1048">
                  <c:v>41873</c:v>
                </c:pt>
                <c:pt idx="1049">
                  <c:v>41876</c:v>
                </c:pt>
                <c:pt idx="1050">
                  <c:v>41877</c:v>
                </c:pt>
                <c:pt idx="1051">
                  <c:v>41878</c:v>
                </c:pt>
                <c:pt idx="1052">
                  <c:v>41879</c:v>
                </c:pt>
                <c:pt idx="1053">
                  <c:v>41880</c:v>
                </c:pt>
                <c:pt idx="1054">
                  <c:v>41883</c:v>
                </c:pt>
                <c:pt idx="1055">
                  <c:v>41884</c:v>
                </c:pt>
                <c:pt idx="1056">
                  <c:v>41885</c:v>
                </c:pt>
                <c:pt idx="1057">
                  <c:v>41886</c:v>
                </c:pt>
                <c:pt idx="1058">
                  <c:v>41887</c:v>
                </c:pt>
                <c:pt idx="1059">
                  <c:v>41890</c:v>
                </c:pt>
                <c:pt idx="1060">
                  <c:v>41891</c:v>
                </c:pt>
                <c:pt idx="1061">
                  <c:v>41892</c:v>
                </c:pt>
                <c:pt idx="1062">
                  <c:v>41893</c:v>
                </c:pt>
                <c:pt idx="1063">
                  <c:v>41894</c:v>
                </c:pt>
                <c:pt idx="1064">
                  <c:v>41897</c:v>
                </c:pt>
                <c:pt idx="1065">
                  <c:v>41898</c:v>
                </c:pt>
                <c:pt idx="1066">
                  <c:v>41899</c:v>
                </c:pt>
                <c:pt idx="1067">
                  <c:v>41900</c:v>
                </c:pt>
                <c:pt idx="1068">
                  <c:v>41901</c:v>
                </c:pt>
                <c:pt idx="1069">
                  <c:v>41904</c:v>
                </c:pt>
                <c:pt idx="1070">
                  <c:v>41905</c:v>
                </c:pt>
                <c:pt idx="1071">
                  <c:v>41906</c:v>
                </c:pt>
                <c:pt idx="1072">
                  <c:v>41907</c:v>
                </c:pt>
                <c:pt idx="1073">
                  <c:v>41908</c:v>
                </c:pt>
                <c:pt idx="1074">
                  <c:v>41911</c:v>
                </c:pt>
                <c:pt idx="1075">
                  <c:v>41912</c:v>
                </c:pt>
                <c:pt idx="1076">
                  <c:v>41913</c:v>
                </c:pt>
                <c:pt idx="1077">
                  <c:v>41914</c:v>
                </c:pt>
                <c:pt idx="1078">
                  <c:v>41915</c:v>
                </c:pt>
                <c:pt idx="1079">
                  <c:v>41918</c:v>
                </c:pt>
                <c:pt idx="1080">
                  <c:v>41919</c:v>
                </c:pt>
                <c:pt idx="1081">
                  <c:v>41920</c:v>
                </c:pt>
                <c:pt idx="1082">
                  <c:v>41921</c:v>
                </c:pt>
                <c:pt idx="1083">
                  <c:v>41922</c:v>
                </c:pt>
                <c:pt idx="1084">
                  <c:v>41925</c:v>
                </c:pt>
                <c:pt idx="1085">
                  <c:v>41926</c:v>
                </c:pt>
                <c:pt idx="1086">
                  <c:v>41927</c:v>
                </c:pt>
                <c:pt idx="1087">
                  <c:v>41928</c:v>
                </c:pt>
                <c:pt idx="1088">
                  <c:v>41929</c:v>
                </c:pt>
                <c:pt idx="1089">
                  <c:v>41932</c:v>
                </c:pt>
                <c:pt idx="1090">
                  <c:v>41933</c:v>
                </c:pt>
                <c:pt idx="1091">
                  <c:v>41934</c:v>
                </c:pt>
                <c:pt idx="1092">
                  <c:v>41935</c:v>
                </c:pt>
                <c:pt idx="1093">
                  <c:v>41936</c:v>
                </c:pt>
                <c:pt idx="1094">
                  <c:v>41939</c:v>
                </c:pt>
                <c:pt idx="1095">
                  <c:v>41940</c:v>
                </c:pt>
                <c:pt idx="1096">
                  <c:v>41941</c:v>
                </c:pt>
                <c:pt idx="1097">
                  <c:v>41942</c:v>
                </c:pt>
                <c:pt idx="1098">
                  <c:v>41943</c:v>
                </c:pt>
                <c:pt idx="1099">
                  <c:v>41946</c:v>
                </c:pt>
                <c:pt idx="1100">
                  <c:v>41947</c:v>
                </c:pt>
                <c:pt idx="1101">
                  <c:v>41948</c:v>
                </c:pt>
                <c:pt idx="1102">
                  <c:v>41949</c:v>
                </c:pt>
                <c:pt idx="1103">
                  <c:v>41950</c:v>
                </c:pt>
                <c:pt idx="1104">
                  <c:v>41953</c:v>
                </c:pt>
                <c:pt idx="1105">
                  <c:v>41954</c:v>
                </c:pt>
                <c:pt idx="1106">
                  <c:v>41955</c:v>
                </c:pt>
                <c:pt idx="1107">
                  <c:v>41956</c:v>
                </c:pt>
                <c:pt idx="1108">
                  <c:v>41957</c:v>
                </c:pt>
                <c:pt idx="1109">
                  <c:v>41960</c:v>
                </c:pt>
                <c:pt idx="1110">
                  <c:v>41961</c:v>
                </c:pt>
                <c:pt idx="1111">
                  <c:v>41962</c:v>
                </c:pt>
                <c:pt idx="1112">
                  <c:v>41963</c:v>
                </c:pt>
                <c:pt idx="1113">
                  <c:v>41964</c:v>
                </c:pt>
                <c:pt idx="1114">
                  <c:v>41967</c:v>
                </c:pt>
                <c:pt idx="1115">
                  <c:v>41968</c:v>
                </c:pt>
                <c:pt idx="1116">
                  <c:v>41969</c:v>
                </c:pt>
                <c:pt idx="1117">
                  <c:v>41970</c:v>
                </c:pt>
                <c:pt idx="1118">
                  <c:v>41971</c:v>
                </c:pt>
                <c:pt idx="1119">
                  <c:v>41974</c:v>
                </c:pt>
                <c:pt idx="1120">
                  <c:v>41975</c:v>
                </c:pt>
                <c:pt idx="1121">
                  <c:v>41976</c:v>
                </c:pt>
                <c:pt idx="1122">
                  <c:v>41977</c:v>
                </c:pt>
                <c:pt idx="1123">
                  <c:v>41978</c:v>
                </c:pt>
                <c:pt idx="1124">
                  <c:v>41981</c:v>
                </c:pt>
                <c:pt idx="1125">
                  <c:v>41982</c:v>
                </c:pt>
                <c:pt idx="1126">
                  <c:v>41983</c:v>
                </c:pt>
                <c:pt idx="1127">
                  <c:v>41984</c:v>
                </c:pt>
                <c:pt idx="1128">
                  <c:v>41985</c:v>
                </c:pt>
                <c:pt idx="1129">
                  <c:v>41988</c:v>
                </c:pt>
                <c:pt idx="1130">
                  <c:v>41989</c:v>
                </c:pt>
                <c:pt idx="1131">
                  <c:v>41990</c:v>
                </c:pt>
                <c:pt idx="1132">
                  <c:v>41991</c:v>
                </c:pt>
                <c:pt idx="1133">
                  <c:v>41992</c:v>
                </c:pt>
                <c:pt idx="1134">
                  <c:v>41995</c:v>
                </c:pt>
                <c:pt idx="1135">
                  <c:v>41996</c:v>
                </c:pt>
                <c:pt idx="1136">
                  <c:v>41997</c:v>
                </c:pt>
                <c:pt idx="1137">
                  <c:v>41998</c:v>
                </c:pt>
                <c:pt idx="1138">
                  <c:v>41999</c:v>
                </c:pt>
                <c:pt idx="1139">
                  <c:v>42002</c:v>
                </c:pt>
                <c:pt idx="1140">
                  <c:v>42003</c:v>
                </c:pt>
                <c:pt idx="1141">
                  <c:v>42004</c:v>
                </c:pt>
                <c:pt idx="1142">
                  <c:v>42005</c:v>
                </c:pt>
                <c:pt idx="1143">
                  <c:v>42006</c:v>
                </c:pt>
                <c:pt idx="1144">
                  <c:v>42009</c:v>
                </c:pt>
                <c:pt idx="1145">
                  <c:v>42010</c:v>
                </c:pt>
                <c:pt idx="1146">
                  <c:v>42011</c:v>
                </c:pt>
                <c:pt idx="1147">
                  <c:v>42012</c:v>
                </c:pt>
                <c:pt idx="1148">
                  <c:v>42013</c:v>
                </c:pt>
                <c:pt idx="1149">
                  <c:v>42016</c:v>
                </c:pt>
                <c:pt idx="1150">
                  <c:v>42017</c:v>
                </c:pt>
                <c:pt idx="1151">
                  <c:v>42018</c:v>
                </c:pt>
                <c:pt idx="1152">
                  <c:v>42019</c:v>
                </c:pt>
                <c:pt idx="1153">
                  <c:v>42020</c:v>
                </c:pt>
                <c:pt idx="1154">
                  <c:v>42023</c:v>
                </c:pt>
                <c:pt idx="1155">
                  <c:v>42024</c:v>
                </c:pt>
                <c:pt idx="1156">
                  <c:v>42025</c:v>
                </c:pt>
                <c:pt idx="1157">
                  <c:v>42026</c:v>
                </c:pt>
                <c:pt idx="1158">
                  <c:v>42027</c:v>
                </c:pt>
                <c:pt idx="1159">
                  <c:v>42030</c:v>
                </c:pt>
                <c:pt idx="1160">
                  <c:v>42031</c:v>
                </c:pt>
                <c:pt idx="1161">
                  <c:v>42032</c:v>
                </c:pt>
                <c:pt idx="1162">
                  <c:v>42033</c:v>
                </c:pt>
                <c:pt idx="1163">
                  <c:v>42034</c:v>
                </c:pt>
                <c:pt idx="1164">
                  <c:v>42037</c:v>
                </c:pt>
                <c:pt idx="1165">
                  <c:v>42038</c:v>
                </c:pt>
                <c:pt idx="1166">
                  <c:v>42039</c:v>
                </c:pt>
                <c:pt idx="1167">
                  <c:v>42040</c:v>
                </c:pt>
                <c:pt idx="1168">
                  <c:v>42041</c:v>
                </c:pt>
                <c:pt idx="1169">
                  <c:v>42044</c:v>
                </c:pt>
                <c:pt idx="1170">
                  <c:v>42045</c:v>
                </c:pt>
                <c:pt idx="1171">
                  <c:v>42046</c:v>
                </c:pt>
                <c:pt idx="1172">
                  <c:v>42047</c:v>
                </c:pt>
                <c:pt idx="1173">
                  <c:v>42048</c:v>
                </c:pt>
                <c:pt idx="1174">
                  <c:v>42051</c:v>
                </c:pt>
                <c:pt idx="1175">
                  <c:v>42052</c:v>
                </c:pt>
                <c:pt idx="1176">
                  <c:v>42053</c:v>
                </c:pt>
                <c:pt idx="1177">
                  <c:v>42054</c:v>
                </c:pt>
                <c:pt idx="1178">
                  <c:v>42055</c:v>
                </c:pt>
                <c:pt idx="1179">
                  <c:v>42058</c:v>
                </c:pt>
                <c:pt idx="1180">
                  <c:v>42059</c:v>
                </c:pt>
                <c:pt idx="1181">
                  <c:v>42060</c:v>
                </c:pt>
                <c:pt idx="1182">
                  <c:v>42061</c:v>
                </c:pt>
                <c:pt idx="1183">
                  <c:v>42062</c:v>
                </c:pt>
                <c:pt idx="1184">
                  <c:v>42065</c:v>
                </c:pt>
                <c:pt idx="1185">
                  <c:v>42066</c:v>
                </c:pt>
                <c:pt idx="1186">
                  <c:v>42067</c:v>
                </c:pt>
                <c:pt idx="1187">
                  <c:v>42068</c:v>
                </c:pt>
                <c:pt idx="1188">
                  <c:v>42069</c:v>
                </c:pt>
                <c:pt idx="1189">
                  <c:v>42072</c:v>
                </c:pt>
                <c:pt idx="1190">
                  <c:v>42073</c:v>
                </c:pt>
                <c:pt idx="1191">
                  <c:v>42074</c:v>
                </c:pt>
                <c:pt idx="1192">
                  <c:v>42075</c:v>
                </c:pt>
                <c:pt idx="1193">
                  <c:v>42076</c:v>
                </c:pt>
                <c:pt idx="1194">
                  <c:v>42079</c:v>
                </c:pt>
                <c:pt idx="1195">
                  <c:v>42080</c:v>
                </c:pt>
                <c:pt idx="1196">
                  <c:v>42081</c:v>
                </c:pt>
                <c:pt idx="1197">
                  <c:v>42082</c:v>
                </c:pt>
                <c:pt idx="1198">
                  <c:v>42083</c:v>
                </c:pt>
                <c:pt idx="1199">
                  <c:v>42086</c:v>
                </c:pt>
                <c:pt idx="1200">
                  <c:v>42087</c:v>
                </c:pt>
                <c:pt idx="1201">
                  <c:v>42088</c:v>
                </c:pt>
                <c:pt idx="1202">
                  <c:v>42089</c:v>
                </c:pt>
                <c:pt idx="1203">
                  <c:v>42090</c:v>
                </c:pt>
                <c:pt idx="1204">
                  <c:v>42093</c:v>
                </c:pt>
                <c:pt idx="1205">
                  <c:v>42094</c:v>
                </c:pt>
                <c:pt idx="1206">
                  <c:v>42095</c:v>
                </c:pt>
                <c:pt idx="1207">
                  <c:v>42096</c:v>
                </c:pt>
                <c:pt idx="1208">
                  <c:v>42100</c:v>
                </c:pt>
                <c:pt idx="1209">
                  <c:v>42101</c:v>
                </c:pt>
                <c:pt idx="1210">
                  <c:v>42102</c:v>
                </c:pt>
                <c:pt idx="1211">
                  <c:v>42103</c:v>
                </c:pt>
                <c:pt idx="1212">
                  <c:v>42104</c:v>
                </c:pt>
                <c:pt idx="1213">
                  <c:v>42107</c:v>
                </c:pt>
                <c:pt idx="1214">
                  <c:v>42108</c:v>
                </c:pt>
                <c:pt idx="1215">
                  <c:v>42109</c:v>
                </c:pt>
                <c:pt idx="1216">
                  <c:v>42110</c:v>
                </c:pt>
                <c:pt idx="1217">
                  <c:v>42111</c:v>
                </c:pt>
                <c:pt idx="1218">
                  <c:v>42114</c:v>
                </c:pt>
                <c:pt idx="1219">
                  <c:v>42115</c:v>
                </c:pt>
                <c:pt idx="1220">
                  <c:v>42116</c:v>
                </c:pt>
                <c:pt idx="1221">
                  <c:v>42117</c:v>
                </c:pt>
                <c:pt idx="1222">
                  <c:v>42118</c:v>
                </c:pt>
                <c:pt idx="1223">
                  <c:v>42121</c:v>
                </c:pt>
                <c:pt idx="1224">
                  <c:v>42122</c:v>
                </c:pt>
                <c:pt idx="1225">
                  <c:v>42123</c:v>
                </c:pt>
                <c:pt idx="1226">
                  <c:v>42124</c:v>
                </c:pt>
                <c:pt idx="1227">
                  <c:v>42125</c:v>
                </c:pt>
                <c:pt idx="1228">
                  <c:v>42128</c:v>
                </c:pt>
                <c:pt idx="1229">
                  <c:v>42129</c:v>
                </c:pt>
                <c:pt idx="1230">
                  <c:v>42130</c:v>
                </c:pt>
                <c:pt idx="1231">
                  <c:v>42131</c:v>
                </c:pt>
                <c:pt idx="1232">
                  <c:v>42132</c:v>
                </c:pt>
                <c:pt idx="1233">
                  <c:v>42135</c:v>
                </c:pt>
                <c:pt idx="1234">
                  <c:v>42136</c:v>
                </c:pt>
                <c:pt idx="1235">
                  <c:v>42137</c:v>
                </c:pt>
                <c:pt idx="1236">
                  <c:v>42138</c:v>
                </c:pt>
                <c:pt idx="1237">
                  <c:v>42139</c:v>
                </c:pt>
                <c:pt idx="1238">
                  <c:v>42142</c:v>
                </c:pt>
                <c:pt idx="1239">
                  <c:v>42143</c:v>
                </c:pt>
                <c:pt idx="1240">
                  <c:v>42144</c:v>
                </c:pt>
                <c:pt idx="1241">
                  <c:v>42145</c:v>
                </c:pt>
                <c:pt idx="1242">
                  <c:v>42146</c:v>
                </c:pt>
                <c:pt idx="1243">
                  <c:v>42149</c:v>
                </c:pt>
                <c:pt idx="1244">
                  <c:v>42150</c:v>
                </c:pt>
                <c:pt idx="1245">
                  <c:v>42151</c:v>
                </c:pt>
                <c:pt idx="1246">
                  <c:v>42152</c:v>
                </c:pt>
                <c:pt idx="1247">
                  <c:v>42153</c:v>
                </c:pt>
                <c:pt idx="1248">
                  <c:v>42156</c:v>
                </c:pt>
                <c:pt idx="1249">
                  <c:v>42157</c:v>
                </c:pt>
                <c:pt idx="1250">
                  <c:v>42158</c:v>
                </c:pt>
                <c:pt idx="1251">
                  <c:v>42159</c:v>
                </c:pt>
                <c:pt idx="1252">
                  <c:v>42160</c:v>
                </c:pt>
                <c:pt idx="1253">
                  <c:v>42163</c:v>
                </c:pt>
                <c:pt idx="1254">
                  <c:v>42164</c:v>
                </c:pt>
                <c:pt idx="1255">
                  <c:v>42165</c:v>
                </c:pt>
                <c:pt idx="1256">
                  <c:v>42166</c:v>
                </c:pt>
                <c:pt idx="1257">
                  <c:v>42167</c:v>
                </c:pt>
                <c:pt idx="1258">
                  <c:v>42170</c:v>
                </c:pt>
                <c:pt idx="1259">
                  <c:v>42171</c:v>
                </c:pt>
                <c:pt idx="1260">
                  <c:v>42172</c:v>
                </c:pt>
                <c:pt idx="1261">
                  <c:v>42173</c:v>
                </c:pt>
                <c:pt idx="1262">
                  <c:v>42174</c:v>
                </c:pt>
                <c:pt idx="1263">
                  <c:v>42177</c:v>
                </c:pt>
                <c:pt idx="1264">
                  <c:v>42178</c:v>
                </c:pt>
                <c:pt idx="1265">
                  <c:v>42179</c:v>
                </c:pt>
                <c:pt idx="1266">
                  <c:v>42180</c:v>
                </c:pt>
                <c:pt idx="1267">
                  <c:v>42181</c:v>
                </c:pt>
                <c:pt idx="1268">
                  <c:v>42184</c:v>
                </c:pt>
                <c:pt idx="1269">
                  <c:v>42185</c:v>
                </c:pt>
                <c:pt idx="1270">
                  <c:v>42186</c:v>
                </c:pt>
                <c:pt idx="1271">
                  <c:v>42187</c:v>
                </c:pt>
                <c:pt idx="1272">
                  <c:v>42188</c:v>
                </c:pt>
                <c:pt idx="1273">
                  <c:v>42191</c:v>
                </c:pt>
                <c:pt idx="1274">
                  <c:v>42192</c:v>
                </c:pt>
                <c:pt idx="1275">
                  <c:v>42193</c:v>
                </c:pt>
                <c:pt idx="1276">
                  <c:v>42194</c:v>
                </c:pt>
                <c:pt idx="1277">
                  <c:v>42195</c:v>
                </c:pt>
                <c:pt idx="1278">
                  <c:v>42198</c:v>
                </c:pt>
                <c:pt idx="1279">
                  <c:v>42199</c:v>
                </c:pt>
                <c:pt idx="1280">
                  <c:v>42200</c:v>
                </c:pt>
                <c:pt idx="1281">
                  <c:v>42201</c:v>
                </c:pt>
                <c:pt idx="1282">
                  <c:v>42202</c:v>
                </c:pt>
                <c:pt idx="1283">
                  <c:v>42205</c:v>
                </c:pt>
                <c:pt idx="1284">
                  <c:v>42206</c:v>
                </c:pt>
                <c:pt idx="1285">
                  <c:v>42207</c:v>
                </c:pt>
                <c:pt idx="1286">
                  <c:v>42208</c:v>
                </c:pt>
                <c:pt idx="1287">
                  <c:v>42209</c:v>
                </c:pt>
                <c:pt idx="1288">
                  <c:v>42212</c:v>
                </c:pt>
                <c:pt idx="1289">
                  <c:v>42213</c:v>
                </c:pt>
                <c:pt idx="1290">
                  <c:v>42214</c:v>
                </c:pt>
                <c:pt idx="1291">
                  <c:v>42215</c:v>
                </c:pt>
                <c:pt idx="1292">
                  <c:v>42216</c:v>
                </c:pt>
                <c:pt idx="1293">
                  <c:v>42219</c:v>
                </c:pt>
                <c:pt idx="1294">
                  <c:v>42220</c:v>
                </c:pt>
                <c:pt idx="1295">
                  <c:v>42221</c:v>
                </c:pt>
                <c:pt idx="1296">
                  <c:v>42222</c:v>
                </c:pt>
                <c:pt idx="1297">
                  <c:v>42223</c:v>
                </c:pt>
                <c:pt idx="1298">
                  <c:v>42226</c:v>
                </c:pt>
                <c:pt idx="1299">
                  <c:v>42227</c:v>
                </c:pt>
                <c:pt idx="1300">
                  <c:v>42228</c:v>
                </c:pt>
                <c:pt idx="1301">
                  <c:v>42229</c:v>
                </c:pt>
                <c:pt idx="1302">
                  <c:v>42230</c:v>
                </c:pt>
                <c:pt idx="1303">
                  <c:v>42233</c:v>
                </c:pt>
                <c:pt idx="1304">
                  <c:v>42234</c:v>
                </c:pt>
                <c:pt idx="1305">
                  <c:v>42235</c:v>
                </c:pt>
                <c:pt idx="1306">
                  <c:v>42236</c:v>
                </c:pt>
                <c:pt idx="1307">
                  <c:v>42237</c:v>
                </c:pt>
                <c:pt idx="1308">
                  <c:v>42240</c:v>
                </c:pt>
                <c:pt idx="1309">
                  <c:v>42241</c:v>
                </c:pt>
                <c:pt idx="1310">
                  <c:v>42242</c:v>
                </c:pt>
                <c:pt idx="1311">
                  <c:v>42243</c:v>
                </c:pt>
                <c:pt idx="1312">
                  <c:v>42244</c:v>
                </c:pt>
                <c:pt idx="1313">
                  <c:v>42247</c:v>
                </c:pt>
                <c:pt idx="1314">
                  <c:v>42248</c:v>
                </c:pt>
                <c:pt idx="1315">
                  <c:v>42249</c:v>
                </c:pt>
                <c:pt idx="1316">
                  <c:v>42250</c:v>
                </c:pt>
                <c:pt idx="1317">
                  <c:v>42251</c:v>
                </c:pt>
                <c:pt idx="1318">
                  <c:v>42254</c:v>
                </c:pt>
                <c:pt idx="1319">
                  <c:v>42255</c:v>
                </c:pt>
                <c:pt idx="1320">
                  <c:v>42256</c:v>
                </c:pt>
                <c:pt idx="1321">
                  <c:v>42257</c:v>
                </c:pt>
                <c:pt idx="1322">
                  <c:v>42258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42268</c:v>
                </c:pt>
                <c:pt idx="1329">
                  <c:v>42269</c:v>
                </c:pt>
                <c:pt idx="1330">
                  <c:v>42270</c:v>
                </c:pt>
                <c:pt idx="1331">
                  <c:v>42271</c:v>
                </c:pt>
                <c:pt idx="1332">
                  <c:v>42272</c:v>
                </c:pt>
                <c:pt idx="1333">
                  <c:v>42275</c:v>
                </c:pt>
                <c:pt idx="1334">
                  <c:v>42276</c:v>
                </c:pt>
                <c:pt idx="1335">
                  <c:v>42277</c:v>
                </c:pt>
                <c:pt idx="1336">
                  <c:v>42278</c:v>
                </c:pt>
                <c:pt idx="1337">
                  <c:v>42279</c:v>
                </c:pt>
                <c:pt idx="1338">
                  <c:v>42282</c:v>
                </c:pt>
                <c:pt idx="1339">
                  <c:v>42283</c:v>
                </c:pt>
                <c:pt idx="1340">
                  <c:v>42284</c:v>
                </c:pt>
                <c:pt idx="1341">
                  <c:v>42285</c:v>
                </c:pt>
                <c:pt idx="1342">
                  <c:v>42286</c:v>
                </c:pt>
                <c:pt idx="1343">
                  <c:v>42289</c:v>
                </c:pt>
                <c:pt idx="1344">
                  <c:v>42290</c:v>
                </c:pt>
                <c:pt idx="1345">
                  <c:v>42291</c:v>
                </c:pt>
                <c:pt idx="1346">
                  <c:v>42292</c:v>
                </c:pt>
                <c:pt idx="1347">
                  <c:v>42293</c:v>
                </c:pt>
                <c:pt idx="1348">
                  <c:v>42296</c:v>
                </c:pt>
                <c:pt idx="1349">
                  <c:v>42297</c:v>
                </c:pt>
                <c:pt idx="1350">
                  <c:v>42298</c:v>
                </c:pt>
                <c:pt idx="1351">
                  <c:v>42299</c:v>
                </c:pt>
                <c:pt idx="1352">
                  <c:v>42300</c:v>
                </c:pt>
                <c:pt idx="1353">
                  <c:v>42303</c:v>
                </c:pt>
                <c:pt idx="1354">
                  <c:v>42304</c:v>
                </c:pt>
                <c:pt idx="1355">
                  <c:v>42305</c:v>
                </c:pt>
                <c:pt idx="1356">
                  <c:v>42306</c:v>
                </c:pt>
                <c:pt idx="1357">
                  <c:v>42307</c:v>
                </c:pt>
                <c:pt idx="1358">
                  <c:v>42310</c:v>
                </c:pt>
                <c:pt idx="1359">
                  <c:v>42311</c:v>
                </c:pt>
                <c:pt idx="1360">
                  <c:v>42312</c:v>
                </c:pt>
                <c:pt idx="1361">
                  <c:v>42313</c:v>
                </c:pt>
                <c:pt idx="1362">
                  <c:v>42314</c:v>
                </c:pt>
                <c:pt idx="1363">
                  <c:v>42317</c:v>
                </c:pt>
                <c:pt idx="1364">
                  <c:v>42318</c:v>
                </c:pt>
                <c:pt idx="1365">
                  <c:v>42319</c:v>
                </c:pt>
                <c:pt idx="1366">
                  <c:v>42320</c:v>
                </c:pt>
                <c:pt idx="1367">
                  <c:v>42321</c:v>
                </c:pt>
                <c:pt idx="1368">
                  <c:v>42324</c:v>
                </c:pt>
                <c:pt idx="1369">
                  <c:v>42325</c:v>
                </c:pt>
                <c:pt idx="1370">
                  <c:v>42326</c:v>
                </c:pt>
                <c:pt idx="1371">
                  <c:v>42327</c:v>
                </c:pt>
                <c:pt idx="1372">
                  <c:v>42328</c:v>
                </c:pt>
                <c:pt idx="1373">
                  <c:v>42331</c:v>
                </c:pt>
                <c:pt idx="1374">
                  <c:v>42332</c:v>
                </c:pt>
                <c:pt idx="1375">
                  <c:v>42333</c:v>
                </c:pt>
                <c:pt idx="1376">
                  <c:v>42334</c:v>
                </c:pt>
                <c:pt idx="1377">
                  <c:v>42335</c:v>
                </c:pt>
                <c:pt idx="1378">
                  <c:v>42338</c:v>
                </c:pt>
                <c:pt idx="1379">
                  <c:v>42339</c:v>
                </c:pt>
                <c:pt idx="1380">
                  <c:v>42340</c:v>
                </c:pt>
                <c:pt idx="1381">
                  <c:v>42341</c:v>
                </c:pt>
                <c:pt idx="1382">
                  <c:v>42342</c:v>
                </c:pt>
                <c:pt idx="1383">
                  <c:v>42345</c:v>
                </c:pt>
                <c:pt idx="1384">
                  <c:v>42346</c:v>
                </c:pt>
                <c:pt idx="1385">
                  <c:v>42347</c:v>
                </c:pt>
                <c:pt idx="1386">
                  <c:v>42348</c:v>
                </c:pt>
                <c:pt idx="1387">
                  <c:v>42349</c:v>
                </c:pt>
                <c:pt idx="1388">
                  <c:v>42352</c:v>
                </c:pt>
                <c:pt idx="1389">
                  <c:v>42353</c:v>
                </c:pt>
                <c:pt idx="1390">
                  <c:v>42354</c:v>
                </c:pt>
                <c:pt idx="1391">
                  <c:v>42355</c:v>
                </c:pt>
                <c:pt idx="1392">
                  <c:v>42356</c:v>
                </c:pt>
                <c:pt idx="1393">
                  <c:v>42359</c:v>
                </c:pt>
                <c:pt idx="1394">
                  <c:v>42360</c:v>
                </c:pt>
                <c:pt idx="1395">
                  <c:v>42361</c:v>
                </c:pt>
                <c:pt idx="1396">
                  <c:v>42362</c:v>
                </c:pt>
                <c:pt idx="1397">
                  <c:v>42363</c:v>
                </c:pt>
                <c:pt idx="1398">
                  <c:v>42366</c:v>
                </c:pt>
                <c:pt idx="1399">
                  <c:v>42367</c:v>
                </c:pt>
                <c:pt idx="1400">
                  <c:v>42368</c:v>
                </c:pt>
                <c:pt idx="1401">
                  <c:v>42369</c:v>
                </c:pt>
                <c:pt idx="1402">
                  <c:v>42373</c:v>
                </c:pt>
                <c:pt idx="1403">
                  <c:v>42374</c:v>
                </c:pt>
                <c:pt idx="1404">
                  <c:v>42375</c:v>
                </c:pt>
                <c:pt idx="1405">
                  <c:v>42376</c:v>
                </c:pt>
                <c:pt idx="1406">
                  <c:v>42377</c:v>
                </c:pt>
                <c:pt idx="1407">
                  <c:v>42380</c:v>
                </c:pt>
                <c:pt idx="1408">
                  <c:v>42381</c:v>
                </c:pt>
                <c:pt idx="1409">
                  <c:v>42382</c:v>
                </c:pt>
                <c:pt idx="1410">
                  <c:v>42383</c:v>
                </c:pt>
                <c:pt idx="1411">
                  <c:v>42384</c:v>
                </c:pt>
                <c:pt idx="1412">
                  <c:v>42387</c:v>
                </c:pt>
                <c:pt idx="1413">
                  <c:v>42388</c:v>
                </c:pt>
                <c:pt idx="1414">
                  <c:v>42389</c:v>
                </c:pt>
                <c:pt idx="1415">
                  <c:v>42390</c:v>
                </c:pt>
                <c:pt idx="1416">
                  <c:v>42391</c:v>
                </c:pt>
                <c:pt idx="1417">
                  <c:v>42394</c:v>
                </c:pt>
                <c:pt idx="1418">
                  <c:v>42395</c:v>
                </c:pt>
                <c:pt idx="1419">
                  <c:v>42396</c:v>
                </c:pt>
                <c:pt idx="1420">
                  <c:v>42397</c:v>
                </c:pt>
                <c:pt idx="1421">
                  <c:v>42398</c:v>
                </c:pt>
                <c:pt idx="1422">
                  <c:v>42401</c:v>
                </c:pt>
                <c:pt idx="1423">
                  <c:v>42402</c:v>
                </c:pt>
                <c:pt idx="1424">
                  <c:v>42403</c:v>
                </c:pt>
                <c:pt idx="1425">
                  <c:v>42404</c:v>
                </c:pt>
                <c:pt idx="1426">
                  <c:v>42405</c:v>
                </c:pt>
                <c:pt idx="1427">
                  <c:v>42409</c:v>
                </c:pt>
                <c:pt idx="1428">
                  <c:v>42410</c:v>
                </c:pt>
                <c:pt idx="1429">
                  <c:v>42411</c:v>
                </c:pt>
                <c:pt idx="1430">
                  <c:v>42412</c:v>
                </c:pt>
                <c:pt idx="1431">
                  <c:v>42415</c:v>
                </c:pt>
                <c:pt idx="1432">
                  <c:v>42416</c:v>
                </c:pt>
                <c:pt idx="1433">
                  <c:v>42417</c:v>
                </c:pt>
                <c:pt idx="1434">
                  <c:v>42418</c:v>
                </c:pt>
                <c:pt idx="1435">
                  <c:v>42419</c:v>
                </c:pt>
                <c:pt idx="1436">
                  <c:v>42422</c:v>
                </c:pt>
                <c:pt idx="1437">
                  <c:v>42423</c:v>
                </c:pt>
                <c:pt idx="1438">
                  <c:v>42424</c:v>
                </c:pt>
                <c:pt idx="1439">
                  <c:v>42425</c:v>
                </c:pt>
                <c:pt idx="1440">
                  <c:v>42426</c:v>
                </c:pt>
                <c:pt idx="1441">
                  <c:v>42429</c:v>
                </c:pt>
                <c:pt idx="1442">
                  <c:v>42430</c:v>
                </c:pt>
                <c:pt idx="1443">
                  <c:v>42431</c:v>
                </c:pt>
                <c:pt idx="1444">
                  <c:v>42432</c:v>
                </c:pt>
                <c:pt idx="1445">
                  <c:v>42433</c:v>
                </c:pt>
                <c:pt idx="1446">
                  <c:v>42436</c:v>
                </c:pt>
                <c:pt idx="1447">
                  <c:v>42437</c:v>
                </c:pt>
                <c:pt idx="1448">
                  <c:v>42438</c:v>
                </c:pt>
                <c:pt idx="1449">
                  <c:v>42439</c:v>
                </c:pt>
                <c:pt idx="1450">
                  <c:v>42440</c:v>
                </c:pt>
                <c:pt idx="1451">
                  <c:v>42443</c:v>
                </c:pt>
                <c:pt idx="1452">
                  <c:v>42444</c:v>
                </c:pt>
                <c:pt idx="1453">
                  <c:v>42445</c:v>
                </c:pt>
                <c:pt idx="1454">
                  <c:v>42446</c:v>
                </c:pt>
                <c:pt idx="1455">
                  <c:v>42447</c:v>
                </c:pt>
                <c:pt idx="1456">
                  <c:v>42450</c:v>
                </c:pt>
                <c:pt idx="1457">
                  <c:v>42451</c:v>
                </c:pt>
                <c:pt idx="1458">
                  <c:v>42452</c:v>
                </c:pt>
                <c:pt idx="1459">
                  <c:v>42453</c:v>
                </c:pt>
                <c:pt idx="1460">
                  <c:v>42457</c:v>
                </c:pt>
                <c:pt idx="1461">
                  <c:v>42458</c:v>
                </c:pt>
                <c:pt idx="1462">
                  <c:v>42459</c:v>
                </c:pt>
                <c:pt idx="1463">
                  <c:v>42460</c:v>
                </c:pt>
                <c:pt idx="1464">
                  <c:v>42461</c:v>
                </c:pt>
                <c:pt idx="1465">
                  <c:v>42464</c:v>
                </c:pt>
                <c:pt idx="1466">
                  <c:v>42465</c:v>
                </c:pt>
                <c:pt idx="1467">
                  <c:v>42466</c:v>
                </c:pt>
                <c:pt idx="1468">
                  <c:v>42467</c:v>
                </c:pt>
                <c:pt idx="1469">
                  <c:v>42468</c:v>
                </c:pt>
                <c:pt idx="1470">
                  <c:v>42471</c:v>
                </c:pt>
                <c:pt idx="1471">
                  <c:v>42472</c:v>
                </c:pt>
                <c:pt idx="1472">
                  <c:v>42473</c:v>
                </c:pt>
                <c:pt idx="1473">
                  <c:v>42474</c:v>
                </c:pt>
                <c:pt idx="1474">
                  <c:v>42475</c:v>
                </c:pt>
                <c:pt idx="1475">
                  <c:v>42478</c:v>
                </c:pt>
                <c:pt idx="1476">
                  <c:v>42479</c:v>
                </c:pt>
                <c:pt idx="1477">
                  <c:v>42480</c:v>
                </c:pt>
                <c:pt idx="1478">
                  <c:v>42481</c:v>
                </c:pt>
                <c:pt idx="1479">
                  <c:v>42482</c:v>
                </c:pt>
                <c:pt idx="1480">
                  <c:v>42485</c:v>
                </c:pt>
                <c:pt idx="1481">
                  <c:v>42486</c:v>
                </c:pt>
                <c:pt idx="1482">
                  <c:v>42487</c:v>
                </c:pt>
                <c:pt idx="1483">
                  <c:v>42488</c:v>
                </c:pt>
                <c:pt idx="1484">
                  <c:v>42489</c:v>
                </c:pt>
                <c:pt idx="1485">
                  <c:v>42492</c:v>
                </c:pt>
                <c:pt idx="1486">
                  <c:v>42493</c:v>
                </c:pt>
                <c:pt idx="1487">
                  <c:v>42494</c:v>
                </c:pt>
                <c:pt idx="1488">
                  <c:v>42495</c:v>
                </c:pt>
                <c:pt idx="1489">
                  <c:v>42496</c:v>
                </c:pt>
                <c:pt idx="1490">
                  <c:v>42499</c:v>
                </c:pt>
                <c:pt idx="1491">
                  <c:v>42500</c:v>
                </c:pt>
                <c:pt idx="1492">
                  <c:v>42501</c:v>
                </c:pt>
                <c:pt idx="1493">
                  <c:v>42502</c:v>
                </c:pt>
                <c:pt idx="1494">
                  <c:v>42503</c:v>
                </c:pt>
                <c:pt idx="1495">
                  <c:v>42506</c:v>
                </c:pt>
                <c:pt idx="1496">
                  <c:v>42507</c:v>
                </c:pt>
                <c:pt idx="1497">
                  <c:v>42508</c:v>
                </c:pt>
                <c:pt idx="1498">
                  <c:v>42509</c:v>
                </c:pt>
                <c:pt idx="1499">
                  <c:v>42510</c:v>
                </c:pt>
                <c:pt idx="1500">
                  <c:v>42513</c:v>
                </c:pt>
                <c:pt idx="1501">
                  <c:v>42514</c:v>
                </c:pt>
                <c:pt idx="1502">
                  <c:v>42515</c:v>
                </c:pt>
                <c:pt idx="1503">
                  <c:v>42516</c:v>
                </c:pt>
                <c:pt idx="1504">
                  <c:v>42517</c:v>
                </c:pt>
                <c:pt idx="1505">
                  <c:v>42520</c:v>
                </c:pt>
                <c:pt idx="1506">
                  <c:v>42521</c:v>
                </c:pt>
                <c:pt idx="1507">
                  <c:v>42522</c:v>
                </c:pt>
                <c:pt idx="1508">
                  <c:v>42523</c:v>
                </c:pt>
                <c:pt idx="1509">
                  <c:v>42524</c:v>
                </c:pt>
                <c:pt idx="1510">
                  <c:v>42527</c:v>
                </c:pt>
                <c:pt idx="1511">
                  <c:v>42528</c:v>
                </c:pt>
                <c:pt idx="1512">
                  <c:v>42529</c:v>
                </c:pt>
                <c:pt idx="1513">
                  <c:v>42530</c:v>
                </c:pt>
                <c:pt idx="1514">
                  <c:v>42531</c:v>
                </c:pt>
                <c:pt idx="1515">
                  <c:v>42534</c:v>
                </c:pt>
                <c:pt idx="1516">
                  <c:v>42535</c:v>
                </c:pt>
                <c:pt idx="1517">
                  <c:v>42536</c:v>
                </c:pt>
                <c:pt idx="1518">
                  <c:v>42537</c:v>
                </c:pt>
                <c:pt idx="1519">
                  <c:v>42538</c:v>
                </c:pt>
                <c:pt idx="1520">
                  <c:v>42541</c:v>
                </c:pt>
                <c:pt idx="1521">
                  <c:v>42542</c:v>
                </c:pt>
                <c:pt idx="1522">
                  <c:v>42543</c:v>
                </c:pt>
                <c:pt idx="1523">
                  <c:v>42544</c:v>
                </c:pt>
                <c:pt idx="1524">
                  <c:v>42545</c:v>
                </c:pt>
                <c:pt idx="1525">
                  <c:v>42548</c:v>
                </c:pt>
                <c:pt idx="1526">
                  <c:v>42549</c:v>
                </c:pt>
                <c:pt idx="1527">
                  <c:v>42550</c:v>
                </c:pt>
                <c:pt idx="1528">
                  <c:v>42551</c:v>
                </c:pt>
                <c:pt idx="1529">
                  <c:v>42552</c:v>
                </c:pt>
                <c:pt idx="1530">
                  <c:v>42555</c:v>
                </c:pt>
                <c:pt idx="1531">
                  <c:v>42556</c:v>
                </c:pt>
                <c:pt idx="1532">
                  <c:v>42557</c:v>
                </c:pt>
                <c:pt idx="1533">
                  <c:v>42558</c:v>
                </c:pt>
                <c:pt idx="1534">
                  <c:v>42559</c:v>
                </c:pt>
                <c:pt idx="1535">
                  <c:v>42562</c:v>
                </c:pt>
                <c:pt idx="1536">
                  <c:v>42563</c:v>
                </c:pt>
                <c:pt idx="1537">
                  <c:v>42564</c:v>
                </c:pt>
                <c:pt idx="1538">
                  <c:v>42565</c:v>
                </c:pt>
                <c:pt idx="1539">
                  <c:v>42566</c:v>
                </c:pt>
                <c:pt idx="1540">
                  <c:v>42569</c:v>
                </c:pt>
                <c:pt idx="1541">
                  <c:v>42570</c:v>
                </c:pt>
                <c:pt idx="1542">
                  <c:v>42571</c:v>
                </c:pt>
                <c:pt idx="1543">
                  <c:v>42572</c:v>
                </c:pt>
                <c:pt idx="1544">
                  <c:v>42573</c:v>
                </c:pt>
                <c:pt idx="1545">
                  <c:v>42576</c:v>
                </c:pt>
                <c:pt idx="1546">
                  <c:v>42577</c:v>
                </c:pt>
                <c:pt idx="1547">
                  <c:v>42578</c:v>
                </c:pt>
                <c:pt idx="1548">
                  <c:v>42579</c:v>
                </c:pt>
                <c:pt idx="1549">
                  <c:v>42580</c:v>
                </c:pt>
                <c:pt idx="1550">
                  <c:v>42583</c:v>
                </c:pt>
                <c:pt idx="1551">
                  <c:v>42584</c:v>
                </c:pt>
                <c:pt idx="1552">
                  <c:v>42585</c:v>
                </c:pt>
                <c:pt idx="1553">
                  <c:v>42586</c:v>
                </c:pt>
                <c:pt idx="1554">
                  <c:v>42587</c:v>
                </c:pt>
                <c:pt idx="1555">
                  <c:v>42590</c:v>
                </c:pt>
                <c:pt idx="1556">
                  <c:v>42591</c:v>
                </c:pt>
                <c:pt idx="1557">
                  <c:v>42592</c:v>
                </c:pt>
                <c:pt idx="1558">
                  <c:v>42593</c:v>
                </c:pt>
                <c:pt idx="1559">
                  <c:v>42594</c:v>
                </c:pt>
                <c:pt idx="1560">
                  <c:v>42597</c:v>
                </c:pt>
                <c:pt idx="1561">
                  <c:v>42598</c:v>
                </c:pt>
                <c:pt idx="1562">
                  <c:v>42599</c:v>
                </c:pt>
                <c:pt idx="1563">
                  <c:v>42600</c:v>
                </c:pt>
                <c:pt idx="1564">
                  <c:v>42601</c:v>
                </c:pt>
                <c:pt idx="1565">
                  <c:v>42604</c:v>
                </c:pt>
                <c:pt idx="1566">
                  <c:v>42605</c:v>
                </c:pt>
                <c:pt idx="1567">
                  <c:v>42606</c:v>
                </c:pt>
                <c:pt idx="1568">
                  <c:v>42607</c:v>
                </c:pt>
                <c:pt idx="1569">
                  <c:v>42608</c:v>
                </c:pt>
                <c:pt idx="1570">
                  <c:v>42611</c:v>
                </c:pt>
                <c:pt idx="1571">
                  <c:v>42612</c:v>
                </c:pt>
                <c:pt idx="1572">
                  <c:v>42613</c:v>
                </c:pt>
                <c:pt idx="1573">
                  <c:v>42614</c:v>
                </c:pt>
                <c:pt idx="1574">
                  <c:v>42615</c:v>
                </c:pt>
                <c:pt idx="1575">
                  <c:v>42618</c:v>
                </c:pt>
                <c:pt idx="1576">
                  <c:v>42619</c:v>
                </c:pt>
                <c:pt idx="1577">
                  <c:v>42620</c:v>
                </c:pt>
                <c:pt idx="1578">
                  <c:v>42621</c:v>
                </c:pt>
                <c:pt idx="1579">
                  <c:v>42622</c:v>
                </c:pt>
                <c:pt idx="1580">
                  <c:v>42625</c:v>
                </c:pt>
                <c:pt idx="1581">
                  <c:v>42626</c:v>
                </c:pt>
                <c:pt idx="1582">
                  <c:v>42627</c:v>
                </c:pt>
                <c:pt idx="1583">
                  <c:v>42628</c:v>
                </c:pt>
                <c:pt idx="1584">
                  <c:v>42629</c:v>
                </c:pt>
                <c:pt idx="1585">
                  <c:v>42632</c:v>
                </c:pt>
                <c:pt idx="1586">
                  <c:v>42633</c:v>
                </c:pt>
                <c:pt idx="1587">
                  <c:v>42634</c:v>
                </c:pt>
                <c:pt idx="1588">
                  <c:v>42635</c:v>
                </c:pt>
                <c:pt idx="1589">
                  <c:v>42636</c:v>
                </c:pt>
                <c:pt idx="1590">
                  <c:v>42639</c:v>
                </c:pt>
                <c:pt idx="1591">
                  <c:v>42640</c:v>
                </c:pt>
                <c:pt idx="1592">
                  <c:v>42641</c:v>
                </c:pt>
                <c:pt idx="1593">
                  <c:v>42642</c:v>
                </c:pt>
                <c:pt idx="1594">
                  <c:v>42643</c:v>
                </c:pt>
                <c:pt idx="1595">
                  <c:v>42646</c:v>
                </c:pt>
                <c:pt idx="1596">
                  <c:v>42647</c:v>
                </c:pt>
                <c:pt idx="1597">
                  <c:v>42648</c:v>
                </c:pt>
                <c:pt idx="1598">
                  <c:v>42649</c:v>
                </c:pt>
                <c:pt idx="1599">
                  <c:v>42650</c:v>
                </c:pt>
                <c:pt idx="1600">
                  <c:v>42653</c:v>
                </c:pt>
                <c:pt idx="1601">
                  <c:v>42654</c:v>
                </c:pt>
                <c:pt idx="1602">
                  <c:v>42655</c:v>
                </c:pt>
                <c:pt idx="1603">
                  <c:v>42656</c:v>
                </c:pt>
                <c:pt idx="1604">
                  <c:v>42657</c:v>
                </c:pt>
                <c:pt idx="1605">
                  <c:v>42660</c:v>
                </c:pt>
                <c:pt idx="1606">
                  <c:v>42661</c:v>
                </c:pt>
                <c:pt idx="1607">
                  <c:v>42662</c:v>
                </c:pt>
                <c:pt idx="1608">
                  <c:v>42663</c:v>
                </c:pt>
                <c:pt idx="1609">
                  <c:v>42664</c:v>
                </c:pt>
                <c:pt idx="1610">
                  <c:v>42667</c:v>
                </c:pt>
                <c:pt idx="1611">
                  <c:v>42668</c:v>
                </c:pt>
                <c:pt idx="1612">
                  <c:v>42669</c:v>
                </c:pt>
                <c:pt idx="1613">
                  <c:v>42670</c:v>
                </c:pt>
                <c:pt idx="1614">
                  <c:v>42671</c:v>
                </c:pt>
                <c:pt idx="1615">
                  <c:v>42674</c:v>
                </c:pt>
                <c:pt idx="1616">
                  <c:v>42675</c:v>
                </c:pt>
                <c:pt idx="1617">
                  <c:v>42676</c:v>
                </c:pt>
                <c:pt idx="1618">
                  <c:v>42677</c:v>
                </c:pt>
                <c:pt idx="1619">
                  <c:v>42678</c:v>
                </c:pt>
                <c:pt idx="1620">
                  <c:v>42681</c:v>
                </c:pt>
                <c:pt idx="1621">
                  <c:v>42682</c:v>
                </c:pt>
                <c:pt idx="1622">
                  <c:v>42683</c:v>
                </c:pt>
                <c:pt idx="1623">
                  <c:v>42684</c:v>
                </c:pt>
                <c:pt idx="1624">
                  <c:v>42685</c:v>
                </c:pt>
                <c:pt idx="1625">
                  <c:v>42688</c:v>
                </c:pt>
                <c:pt idx="1626">
                  <c:v>42689</c:v>
                </c:pt>
                <c:pt idx="1627">
                  <c:v>42690</c:v>
                </c:pt>
                <c:pt idx="1628">
                  <c:v>42691</c:v>
                </c:pt>
                <c:pt idx="1629">
                  <c:v>42692</c:v>
                </c:pt>
                <c:pt idx="1630">
                  <c:v>42695</c:v>
                </c:pt>
                <c:pt idx="1631">
                  <c:v>42696</c:v>
                </c:pt>
                <c:pt idx="1632">
                  <c:v>42697</c:v>
                </c:pt>
                <c:pt idx="1633">
                  <c:v>42698</c:v>
                </c:pt>
                <c:pt idx="1634">
                  <c:v>42699</c:v>
                </c:pt>
                <c:pt idx="1635">
                  <c:v>42702</c:v>
                </c:pt>
                <c:pt idx="1636">
                  <c:v>42703</c:v>
                </c:pt>
                <c:pt idx="1637">
                  <c:v>42704</c:v>
                </c:pt>
                <c:pt idx="1638">
                  <c:v>42705</c:v>
                </c:pt>
                <c:pt idx="1639">
                  <c:v>42706</c:v>
                </c:pt>
                <c:pt idx="1640">
                  <c:v>42709</c:v>
                </c:pt>
                <c:pt idx="1641">
                  <c:v>42710</c:v>
                </c:pt>
                <c:pt idx="1642">
                  <c:v>42711</c:v>
                </c:pt>
                <c:pt idx="1643">
                  <c:v>42712</c:v>
                </c:pt>
                <c:pt idx="1644">
                  <c:v>42713</c:v>
                </c:pt>
                <c:pt idx="1645">
                  <c:v>42716</c:v>
                </c:pt>
                <c:pt idx="1646">
                  <c:v>42717</c:v>
                </c:pt>
                <c:pt idx="1647">
                  <c:v>42718</c:v>
                </c:pt>
                <c:pt idx="1648">
                  <c:v>42719</c:v>
                </c:pt>
                <c:pt idx="1649">
                  <c:v>42720</c:v>
                </c:pt>
                <c:pt idx="1650">
                  <c:v>42723</c:v>
                </c:pt>
                <c:pt idx="1651">
                  <c:v>42724</c:v>
                </c:pt>
                <c:pt idx="1652">
                  <c:v>42725</c:v>
                </c:pt>
                <c:pt idx="1653">
                  <c:v>42726</c:v>
                </c:pt>
                <c:pt idx="1654">
                  <c:v>42727</c:v>
                </c:pt>
              </c:numCache>
            </c:numRef>
          </c:cat>
          <c:val>
            <c:numRef>
              <c:f>EWMA_Rolling!$M$5:$M$1760</c:f>
              <c:numCache>
                <c:formatCode>0.00%</c:formatCode>
                <c:ptCount val="1655"/>
                <c:pt idx="0">
                  <c:v>0.22238677654855629</c:v>
                </c:pt>
                <c:pt idx="1">
                  <c:v>0.22268143144247818</c:v>
                </c:pt>
                <c:pt idx="2">
                  <c:v>0.22450357358020129</c:v>
                </c:pt>
                <c:pt idx="3">
                  <c:v>0.22436053212311374</c:v>
                </c:pt>
                <c:pt idx="4">
                  <c:v>0.22633999086181691</c:v>
                </c:pt>
                <c:pt idx="5">
                  <c:v>0.22610631023629774</c:v>
                </c:pt>
                <c:pt idx="6">
                  <c:v>0.2257487025626724</c:v>
                </c:pt>
                <c:pt idx="7">
                  <c:v>0.22579693301331311</c:v>
                </c:pt>
                <c:pt idx="8">
                  <c:v>0.22578262098858823</c:v>
                </c:pt>
                <c:pt idx="9">
                  <c:v>0.22451015909036443</c:v>
                </c:pt>
                <c:pt idx="10">
                  <c:v>0.22483045729725748</c:v>
                </c:pt>
                <c:pt idx="11">
                  <c:v>0.22487080960182348</c:v>
                </c:pt>
                <c:pt idx="12">
                  <c:v>0.22498693314016532</c:v>
                </c:pt>
                <c:pt idx="13">
                  <c:v>0.22507662644416637</c:v>
                </c:pt>
                <c:pt idx="14">
                  <c:v>0.22477365594715429</c:v>
                </c:pt>
                <c:pt idx="15">
                  <c:v>0.22477631746673984</c:v>
                </c:pt>
                <c:pt idx="16">
                  <c:v>0.22383468096685924</c:v>
                </c:pt>
                <c:pt idx="17">
                  <c:v>0.22425774362518502</c:v>
                </c:pt>
                <c:pt idx="18">
                  <c:v>0.2266863449283594</c:v>
                </c:pt>
                <c:pt idx="19">
                  <c:v>0.22593583099638181</c:v>
                </c:pt>
                <c:pt idx="20">
                  <c:v>0.22600087416612044</c:v>
                </c:pt>
                <c:pt idx="21">
                  <c:v>0.22610886364462612</c:v>
                </c:pt>
                <c:pt idx="22">
                  <c:v>0.22685733719930293</c:v>
                </c:pt>
                <c:pt idx="23">
                  <c:v>0.22660754572262562</c:v>
                </c:pt>
                <c:pt idx="24">
                  <c:v>0.22720357031177432</c:v>
                </c:pt>
                <c:pt idx="25">
                  <c:v>0.22535000025754925</c:v>
                </c:pt>
                <c:pt idx="26">
                  <c:v>0.22590037856932976</c:v>
                </c:pt>
                <c:pt idx="27">
                  <c:v>0.22645693243837944</c:v>
                </c:pt>
                <c:pt idx="28">
                  <c:v>0.22583408857572479</c:v>
                </c:pt>
                <c:pt idx="29">
                  <c:v>0.22679297279619376</c:v>
                </c:pt>
                <c:pt idx="30">
                  <c:v>0.23096591419817153</c:v>
                </c:pt>
                <c:pt idx="31">
                  <c:v>0.23292924216427974</c:v>
                </c:pt>
                <c:pt idx="32">
                  <c:v>0.23289074914356947</c:v>
                </c:pt>
                <c:pt idx="33">
                  <c:v>0.2376424294964028</c:v>
                </c:pt>
                <c:pt idx="34">
                  <c:v>0.23709614582217564</c:v>
                </c:pt>
                <c:pt idx="35">
                  <c:v>0.23706091256395267</c:v>
                </c:pt>
                <c:pt idx="36">
                  <c:v>0.23699233336097072</c:v>
                </c:pt>
                <c:pt idx="37">
                  <c:v>0.23686792108759694</c:v>
                </c:pt>
                <c:pt idx="38">
                  <c:v>0.23571071151312389</c:v>
                </c:pt>
                <c:pt idx="39">
                  <c:v>0.23565577971555712</c:v>
                </c:pt>
                <c:pt idx="40">
                  <c:v>0.23739549830238585</c:v>
                </c:pt>
                <c:pt idx="41">
                  <c:v>0.23751421675596709</c:v>
                </c:pt>
                <c:pt idx="42">
                  <c:v>0.23770012723926037</c:v>
                </c:pt>
                <c:pt idx="43">
                  <c:v>0.23748353721363613</c:v>
                </c:pt>
                <c:pt idx="44">
                  <c:v>0.2315985630126455</c:v>
                </c:pt>
                <c:pt idx="45">
                  <c:v>0.23298033611887797</c:v>
                </c:pt>
                <c:pt idx="46">
                  <c:v>0.23117927760598117</c:v>
                </c:pt>
                <c:pt idx="47">
                  <c:v>0.23135236821197769</c:v>
                </c:pt>
                <c:pt idx="48">
                  <c:v>0.23136758118296427</c:v>
                </c:pt>
                <c:pt idx="49">
                  <c:v>0.22551439290056416</c:v>
                </c:pt>
                <c:pt idx="50">
                  <c:v>0.22590868566270586</c:v>
                </c:pt>
                <c:pt idx="51">
                  <c:v>0.22287250166118219</c:v>
                </c:pt>
                <c:pt idx="52">
                  <c:v>0.22236396096997807</c:v>
                </c:pt>
                <c:pt idx="53">
                  <c:v>0.21312837225055659</c:v>
                </c:pt>
                <c:pt idx="54">
                  <c:v>0.21220154562170379</c:v>
                </c:pt>
                <c:pt idx="55">
                  <c:v>0.21143209601492141</c:v>
                </c:pt>
                <c:pt idx="56">
                  <c:v>0.21191567551309265</c:v>
                </c:pt>
                <c:pt idx="57">
                  <c:v>0.20974921917322439</c:v>
                </c:pt>
                <c:pt idx="58">
                  <c:v>0.20977414639905229</c:v>
                </c:pt>
                <c:pt idx="59">
                  <c:v>0.20378942732505714</c:v>
                </c:pt>
                <c:pt idx="60">
                  <c:v>0.20116957229054105</c:v>
                </c:pt>
                <c:pt idx="61">
                  <c:v>0.19701669792629856</c:v>
                </c:pt>
                <c:pt idx="62">
                  <c:v>0.18977194859482385</c:v>
                </c:pt>
                <c:pt idx="63">
                  <c:v>0.18939765910991824</c:v>
                </c:pt>
                <c:pt idx="64">
                  <c:v>0.18814870373763179</c:v>
                </c:pt>
                <c:pt idx="65">
                  <c:v>0.19172063960007629</c:v>
                </c:pt>
                <c:pt idx="66">
                  <c:v>0.18597562762957079</c:v>
                </c:pt>
                <c:pt idx="67">
                  <c:v>0.18684644932992148</c:v>
                </c:pt>
                <c:pt idx="68">
                  <c:v>0.18505033406801796</c:v>
                </c:pt>
                <c:pt idx="69">
                  <c:v>0.18226411530315875</c:v>
                </c:pt>
                <c:pt idx="70">
                  <c:v>0.18201155142090056</c:v>
                </c:pt>
                <c:pt idx="71">
                  <c:v>0.17892942097467721</c:v>
                </c:pt>
                <c:pt idx="72">
                  <c:v>0.17848193908957155</c:v>
                </c:pt>
                <c:pt idx="73">
                  <c:v>0.17805960759718115</c:v>
                </c:pt>
                <c:pt idx="74">
                  <c:v>0.17861549036672644</c:v>
                </c:pt>
                <c:pt idx="75">
                  <c:v>0.17460001042839796</c:v>
                </c:pt>
                <c:pt idx="76">
                  <c:v>0.1755588434281696</c:v>
                </c:pt>
                <c:pt idx="77">
                  <c:v>0.17583496465396115</c:v>
                </c:pt>
                <c:pt idx="78">
                  <c:v>0.17463500187267142</c:v>
                </c:pt>
                <c:pt idx="79">
                  <c:v>0.1760616626952578</c:v>
                </c:pt>
                <c:pt idx="80">
                  <c:v>0.17594868092740254</c:v>
                </c:pt>
                <c:pt idx="81">
                  <c:v>0.17627134236215544</c:v>
                </c:pt>
                <c:pt idx="82">
                  <c:v>0.17720602665355809</c:v>
                </c:pt>
                <c:pt idx="83">
                  <c:v>0.17933935645836757</c:v>
                </c:pt>
                <c:pt idx="84">
                  <c:v>0.17941905506330461</c:v>
                </c:pt>
                <c:pt idx="85">
                  <c:v>0.17838969699170351</c:v>
                </c:pt>
                <c:pt idx="86">
                  <c:v>0.17723119628235662</c:v>
                </c:pt>
                <c:pt idx="87">
                  <c:v>0.17897141065192099</c:v>
                </c:pt>
                <c:pt idx="88">
                  <c:v>0.17429396842144873</c:v>
                </c:pt>
                <c:pt idx="89">
                  <c:v>0.17592233773614105</c:v>
                </c:pt>
                <c:pt idx="90">
                  <c:v>0.17602156110961795</c:v>
                </c:pt>
                <c:pt idx="91">
                  <c:v>0.17816947556428309</c:v>
                </c:pt>
                <c:pt idx="92">
                  <c:v>0.1776579980934434</c:v>
                </c:pt>
                <c:pt idx="93">
                  <c:v>0.17530772263573807</c:v>
                </c:pt>
                <c:pt idx="94">
                  <c:v>0.17667291962788498</c:v>
                </c:pt>
                <c:pt idx="95">
                  <c:v>0.17666164211301949</c:v>
                </c:pt>
                <c:pt idx="96">
                  <c:v>0.17669747868670049</c:v>
                </c:pt>
                <c:pt idx="97">
                  <c:v>0.17622340946668621</c:v>
                </c:pt>
                <c:pt idx="98">
                  <c:v>0.17555104890562787</c:v>
                </c:pt>
                <c:pt idx="99">
                  <c:v>0.17762352995770458</c:v>
                </c:pt>
                <c:pt idx="100">
                  <c:v>0.17780230251984391</c:v>
                </c:pt>
                <c:pt idx="101">
                  <c:v>0.17551401273893893</c:v>
                </c:pt>
                <c:pt idx="102">
                  <c:v>0.17482403830540205</c:v>
                </c:pt>
                <c:pt idx="103">
                  <c:v>0.17289211948801375</c:v>
                </c:pt>
                <c:pt idx="104">
                  <c:v>0.17416814819791132</c:v>
                </c:pt>
                <c:pt idx="105">
                  <c:v>0.1720371818107044</c:v>
                </c:pt>
                <c:pt idx="106">
                  <c:v>0.17220612515345146</c:v>
                </c:pt>
                <c:pt idx="107">
                  <c:v>0.17303096777993948</c:v>
                </c:pt>
                <c:pt idx="108">
                  <c:v>0.17434477333442333</c:v>
                </c:pt>
                <c:pt idx="109">
                  <c:v>0.1744092730307224</c:v>
                </c:pt>
                <c:pt idx="110">
                  <c:v>0.17438389092430109</c:v>
                </c:pt>
                <c:pt idx="111">
                  <c:v>0.17391010038220273</c:v>
                </c:pt>
                <c:pt idx="112">
                  <c:v>0.17303693957505703</c:v>
                </c:pt>
                <c:pt idx="113">
                  <c:v>0.17270819603390247</c:v>
                </c:pt>
                <c:pt idx="114">
                  <c:v>0.17386761219275693</c:v>
                </c:pt>
                <c:pt idx="115">
                  <c:v>0.17401728256148796</c:v>
                </c:pt>
                <c:pt idx="116">
                  <c:v>0.17384927164187158</c:v>
                </c:pt>
                <c:pt idx="117">
                  <c:v>0.17435557175721347</c:v>
                </c:pt>
                <c:pt idx="118">
                  <c:v>0.17381494252596572</c:v>
                </c:pt>
                <c:pt idx="119">
                  <c:v>0.1710915852529499</c:v>
                </c:pt>
                <c:pt idx="120">
                  <c:v>0.17152929000433531</c:v>
                </c:pt>
                <c:pt idx="121">
                  <c:v>0.17189336738311126</c:v>
                </c:pt>
                <c:pt idx="122">
                  <c:v>0.17163142365187087</c:v>
                </c:pt>
                <c:pt idx="123">
                  <c:v>0.17055397322476723</c:v>
                </c:pt>
                <c:pt idx="124">
                  <c:v>0.17256400915372547</c:v>
                </c:pt>
                <c:pt idx="125">
                  <c:v>0.17285685111234436</c:v>
                </c:pt>
                <c:pt idx="126">
                  <c:v>0.17279701786610793</c:v>
                </c:pt>
                <c:pt idx="127">
                  <c:v>0.17210957596869136</c:v>
                </c:pt>
                <c:pt idx="128">
                  <c:v>0.17091169006050091</c:v>
                </c:pt>
                <c:pt idx="129">
                  <c:v>0.17185736695087347</c:v>
                </c:pt>
                <c:pt idx="130">
                  <c:v>0.17061068655965453</c:v>
                </c:pt>
                <c:pt idx="131">
                  <c:v>0.16589167231832122</c:v>
                </c:pt>
                <c:pt idx="132">
                  <c:v>0.16267334588114121</c:v>
                </c:pt>
                <c:pt idx="133">
                  <c:v>0.16137310954428025</c:v>
                </c:pt>
                <c:pt idx="134">
                  <c:v>0.15563045164245015</c:v>
                </c:pt>
                <c:pt idx="135">
                  <c:v>0.15626424944100284</c:v>
                </c:pt>
                <c:pt idx="136">
                  <c:v>0.15940004939679958</c:v>
                </c:pt>
                <c:pt idx="137">
                  <c:v>0.15941998067205618</c:v>
                </c:pt>
                <c:pt idx="138">
                  <c:v>0.16199996481971746</c:v>
                </c:pt>
                <c:pt idx="139">
                  <c:v>0.16420086847378926</c:v>
                </c:pt>
                <c:pt idx="140">
                  <c:v>0.16415503630210665</c:v>
                </c:pt>
                <c:pt idx="141">
                  <c:v>0.16531924456075486</c:v>
                </c:pt>
                <c:pt idx="142">
                  <c:v>0.16517872262142264</c:v>
                </c:pt>
                <c:pt idx="143">
                  <c:v>0.16519157729153355</c:v>
                </c:pt>
                <c:pt idx="144">
                  <c:v>0.16894589387357203</c:v>
                </c:pt>
                <c:pt idx="145">
                  <c:v>0.16872838633442536</c:v>
                </c:pt>
                <c:pt idx="146">
                  <c:v>0.16920318110964422</c:v>
                </c:pt>
                <c:pt idx="147">
                  <c:v>0.17000426331265178</c:v>
                </c:pt>
                <c:pt idx="148">
                  <c:v>0.16946187537719357</c:v>
                </c:pt>
                <c:pt idx="149">
                  <c:v>0.17165891580016748</c:v>
                </c:pt>
                <c:pt idx="150">
                  <c:v>0.17114027457482311</c:v>
                </c:pt>
                <c:pt idx="151">
                  <c:v>0.17076866076385358</c:v>
                </c:pt>
                <c:pt idx="152">
                  <c:v>0.17150011351829156</c:v>
                </c:pt>
                <c:pt idx="153">
                  <c:v>0.17252420060807769</c:v>
                </c:pt>
                <c:pt idx="154">
                  <c:v>0.1728452204048892</c:v>
                </c:pt>
                <c:pt idx="155">
                  <c:v>0.17183044379789766</c:v>
                </c:pt>
                <c:pt idx="156">
                  <c:v>0.17178067896358093</c:v>
                </c:pt>
                <c:pt idx="157">
                  <c:v>0.17093043204836408</c:v>
                </c:pt>
                <c:pt idx="158">
                  <c:v>0.17217571843528345</c:v>
                </c:pt>
                <c:pt idx="159">
                  <c:v>0.17354494206287799</c:v>
                </c:pt>
                <c:pt idx="160">
                  <c:v>0.17351371302262467</c:v>
                </c:pt>
                <c:pt idx="161">
                  <c:v>0.17350348500406176</c:v>
                </c:pt>
                <c:pt idx="162">
                  <c:v>0.17268213058072199</c:v>
                </c:pt>
                <c:pt idx="163">
                  <c:v>0.17268008853590638</c:v>
                </c:pt>
                <c:pt idx="164">
                  <c:v>0.1734280966595364</c:v>
                </c:pt>
                <c:pt idx="165">
                  <c:v>0.17561668447728468</c:v>
                </c:pt>
                <c:pt idx="166">
                  <c:v>0.17170657531933461</c:v>
                </c:pt>
                <c:pt idx="167">
                  <c:v>0.17165169463348767</c:v>
                </c:pt>
                <c:pt idx="168">
                  <c:v>0.17090669389028779</c:v>
                </c:pt>
                <c:pt idx="169">
                  <c:v>0.1724364237798838</c:v>
                </c:pt>
                <c:pt idx="170">
                  <c:v>0.17252427047616312</c:v>
                </c:pt>
                <c:pt idx="171">
                  <c:v>0.17119279875458684</c:v>
                </c:pt>
                <c:pt idx="172">
                  <c:v>0.17120606686257103</c:v>
                </c:pt>
                <c:pt idx="173">
                  <c:v>0.17250723202486243</c:v>
                </c:pt>
                <c:pt idx="174">
                  <c:v>0.17239048589001219</c:v>
                </c:pt>
                <c:pt idx="175">
                  <c:v>0.17125052388464582</c:v>
                </c:pt>
                <c:pt idx="176">
                  <c:v>0.17115870665575644</c:v>
                </c:pt>
                <c:pt idx="177">
                  <c:v>0.1697743452725422</c:v>
                </c:pt>
                <c:pt idx="178">
                  <c:v>0.16974055293441248</c:v>
                </c:pt>
                <c:pt idx="179">
                  <c:v>0.17035045005415778</c:v>
                </c:pt>
                <c:pt idx="180">
                  <c:v>0.16973190501162716</c:v>
                </c:pt>
                <c:pt idx="181">
                  <c:v>0.17050417030233922</c:v>
                </c:pt>
                <c:pt idx="182">
                  <c:v>0.17055230892525752</c:v>
                </c:pt>
                <c:pt idx="183">
                  <c:v>0.16960401033061942</c:v>
                </c:pt>
                <c:pt idx="184">
                  <c:v>0.1685151024378739</c:v>
                </c:pt>
                <c:pt idx="185">
                  <c:v>0.1682337491104369</c:v>
                </c:pt>
                <c:pt idx="186">
                  <c:v>0.16652018716082306</c:v>
                </c:pt>
                <c:pt idx="187">
                  <c:v>0.16694448047692953</c:v>
                </c:pt>
                <c:pt idx="188">
                  <c:v>0.16714968082601867</c:v>
                </c:pt>
                <c:pt idx="189">
                  <c:v>0.16310427699984714</c:v>
                </c:pt>
                <c:pt idx="190">
                  <c:v>0.15832353423619078</c:v>
                </c:pt>
                <c:pt idx="191">
                  <c:v>0.15856260460952093</c:v>
                </c:pt>
                <c:pt idx="192">
                  <c:v>0.15928515281364614</c:v>
                </c:pt>
                <c:pt idx="193">
                  <c:v>0.16019382338381497</c:v>
                </c:pt>
                <c:pt idx="194">
                  <c:v>0.1615916463994817</c:v>
                </c:pt>
                <c:pt idx="195">
                  <c:v>0.15693827314354755</c:v>
                </c:pt>
                <c:pt idx="196">
                  <c:v>0.15693613057852712</c:v>
                </c:pt>
                <c:pt idx="197">
                  <c:v>0.15810319685498608</c:v>
                </c:pt>
                <c:pt idx="198">
                  <c:v>0.15861100124967609</c:v>
                </c:pt>
                <c:pt idx="199">
                  <c:v>0.1589954568943058</c:v>
                </c:pt>
                <c:pt idx="200">
                  <c:v>0.15762895402080243</c:v>
                </c:pt>
                <c:pt idx="201">
                  <c:v>0.15979787633760054</c:v>
                </c:pt>
                <c:pt idx="202">
                  <c:v>0.16020894398182203</c:v>
                </c:pt>
                <c:pt idx="203">
                  <c:v>0.1590946024016926</c:v>
                </c:pt>
                <c:pt idx="204">
                  <c:v>0.16106724248157042</c:v>
                </c:pt>
                <c:pt idx="205">
                  <c:v>0.16001950532519349</c:v>
                </c:pt>
                <c:pt idx="206">
                  <c:v>0.15967397249174778</c:v>
                </c:pt>
                <c:pt idx="207">
                  <c:v>0.16094536732049861</c:v>
                </c:pt>
                <c:pt idx="208">
                  <c:v>0.16029057536624799</c:v>
                </c:pt>
                <c:pt idx="209">
                  <c:v>0.15962080286522207</c:v>
                </c:pt>
                <c:pt idx="210">
                  <c:v>0.159713205892513</c:v>
                </c:pt>
                <c:pt idx="211">
                  <c:v>0.16126523387983294</c:v>
                </c:pt>
                <c:pt idx="212">
                  <c:v>0.16243789890845073</c:v>
                </c:pt>
                <c:pt idx="213">
                  <c:v>0.16216993283397452</c:v>
                </c:pt>
                <c:pt idx="214">
                  <c:v>0.16218117626761361</c:v>
                </c:pt>
                <c:pt idx="215">
                  <c:v>0.16068774943663244</c:v>
                </c:pt>
                <c:pt idx="216">
                  <c:v>0.16258710424236969</c:v>
                </c:pt>
                <c:pt idx="217">
                  <c:v>0.16260266636512688</c:v>
                </c:pt>
                <c:pt idx="218">
                  <c:v>0.1628963757199082</c:v>
                </c:pt>
                <c:pt idx="219">
                  <c:v>0.16274505085011845</c:v>
                </c:pt>
                <c:pt idx="220">
                  <c:v>0.16180260134442345</c:v>
                </c:pt>
                <c:pt idx="221">
                  <c:v>0.16248408438411943</c:v>
                </c:pt>
                <c:pt idx="222">
                  <c:v>0.16458463932386072</c:v>
                </c:pt>
                <c:pt idx="223">
                  <c:v>0.16595324248622351</c:v>
                </c:pt>
                <c:pt idx="224">
                  <c:v>0.16581733497949722</c:v>
                </c:pt>
                <c:pt idx="225">
                  <c:v>0.16597380100200024</c:v>
                </c:pt>
                <c:pt idx="226">
                  <c:v>0.16505361176862313</c:v>
                </c:pt>
                <c:pt idx="227">
                  <c:v>0.16494713690842602</c:v>
                </c:pt>
                <c:pt idx="228">
                  <c:v>0.16532886058708254</c:v>
                </c:pt>
                <c:pt idx="229">
                  <c:v>0.16602618426291463</c:v>
                </c:pt>
                <c:pt idx="230">
                  <c:v>0.16581007627717462</c:v>
                </c:pt>
                <c:pt idx="231">
                  <c:v>0.16566280651173729</c:v>
                </c:pt>
                <c:pt idx="232">
                  <c:v>0.1660234972137456</c:v>
                </c:pt>
                <c:pt idx="233">
                  <c:v>0.16664235851402456</c:v>
                </c:pt>
                <c:pt idx="234">
                  <c:v>0.16676154298375104</c:v>
                </c:pt>
                <c:pt idx="235">
                  <c:v>0.16619469165171347</c:v>
                </c:pt>
                <c:pt idx="236">
                  <c:v>0.16584788218979313</c:v>
                </c:pt>
                <c:pt idx="237">
                  <c:v>0.16317077910740199</c:v>
                </c:pt>
                <c:pt idx="238">
                  <c:v>0.16316713601143956</c:v>
                </c:pt>
                <c:pt idx="239">
                  <c:v>0.16011005084692961</c:v>
                </c:pt>
                <c:pt idx="240">
                  <c:v>0.15819440887429315</c:v>
                </c:pt>
                <c:pt idx="241">
                  <c:v>0.16083297414234282</c:v>
                </c:pt>
                <c:pt idx="242">
                  <c:v>0.15708292073046465</c:v>
                </c:pt>
                <c:pt idx="243">
                  <c:v>0.15707477648372981</c:v>
                </c:pt>
                <c:pt idx="244">
                  <c:v>0.15881075351906046</c:v>
                </c:pt>
                <c:pt idx="245">
                  <c:v>0.15494048131298818</c:v>
                </c:pt>
                <c:pt idx="246">
                  <c:v>0.15608677007792832</c:v>
                </c:pt>
                <c:pt idx="247">
                  <c:v>0.15373002378570905</c:v>
                </c:pt>
                <c:pt idx="248">
                  <c:v>0.15262981564749906</c:v>
                </c:pt>
                <c:pt idx="249">
                  <c:v>0.15347324335446835</c:v>
                </c:pt>
                <c:pt idx="250">
                  <c:v>0.15367877961139909</c:v>
                </c:pt>
                <c:pt idx="251">
                  <c:v>0.15406642180474459</c:v>
                </c:pt>
                <c:pt idx="252">
                  <c:v>0.15610582069806514</c:v>
                </c:pt>
                <c:pt idx="253">
                  <c:v>0.15702761672634344</c:v>
                </c:pt>
                <c:pt idx="254">
                  <c:v>0.15609022109252718</c:v>
                </c:pt>
                <c:pt idx="255">
                  <c:v>0.156291632352343</c:v>
                </c:pt>
                <c:pt idx="256">
                  <c:v>0.15649563839750225</c:v>
                </c:pt>
                <c:pt idx="257">
                  <c:v>0.15652007966133469</c:v>
                </c:pt>
                <c:pt idx="258">
                  <c:v>0.15928074630304381</c:v>
                </c:pt>
                <c:pt idx="259">
                  <c:v>0.15728341961305101</c:v>
                </c:pt>
                <c:pt idx="260">
                  <c:v>0.15519125299695674</c:v>
                </c:pt>
                <c:pt idx="261">
                  <c:v>0.15429902968401052</c:v>
                </c:pt>
                <c:pt idx="262">
                  <c:v>0.15643491856550623</c:v>
                </c:pt>
                <c:pt idx="263">
                  <c:v>0.15701312802320708</c:v>
                </c:pt>
                <c:pt idx="264">
                  <c:v>0.15708725435272616</c:v>
                </c:pt>
                <c:pt idx="265">
                  <c:v>0.15644615251670146</c:v>
                </c:pt>
                <c:pt idx="266">
                  <c:v>0.15724101581583641</c:v>
                </c:pt>
                <c:pt idx="267">
                  <c:v>0.15973255014222798</c:v>
                </c:pt>
                <c:pt idx="268">
                  <c:v>0.18141995884498299</c:v>
                </c:pt>
                <c:pt idx="269">
                  <c:v>0.18158466477625659</c:v>
                </c:pt>
                <c:pt idx="270">
                  <c:v>0.21879817670337526</c:v>
                </c:pt>
                <c:pt idx="271">
                  <c:v>0.23447268605171329</c:v>
                </c:pt>
                <c:pt idx="272">
                  <c:v>0.23392070597897863</c:v>
                </c:pt>
                <c:pt idx="273">
                  <c:v>0.24238058210198071</c:v>
                </c:pt>
                <c:pt idx="274">
                  <c:v>0.2412543872273411</c:v>
                </c:pt>
                <c:pt idx="275">
                  <c:v>0.24410542728453094</c:v>
                </c:pt>
                <c:pt idx="276">
                  <c:v>0.24416901906159061</c:v>
                </c:pt>
                <c:pt idx="277">
                  <c:v>0.24528746330987414</c:v>
                </c:pt>
                <c:pt idx="278">
                  <c:v>0.25060873703236808</c:v>
                </c:pt>
                <c:pt idx="279">
                  <c:v>0.25101414572694769</c:v>
                </c:pt>
                <c:pt idx="280">
                  <c:v>0.25043997406875251</c:v>
                </c:pt>
                <c:pt idx="281">
                  <c:v>0.25372703051823953</c:v>
                </c:pt>
                <c:pt idx="282">
                  <c:v>0.25301749741813484</c:v>
                </c:pt>
                <c:pt idx="283">
                  <c:v>0.2534945551143058</c:v>
                </c:pt>
                <c:pt idx="284">
                  <c:v>0.25389425447926922</c:v>
                </c:pt>
                <c:pt idx="285">
                  <c:v>0.25806298143867784</c:v>
                </c:pt>
                <c:pt idx="286">
                  <c:v>0.2586374483375104</c:v>
                </c:pt>
                <c:pt idx="287">
                  <c:v>0.26085125996726971</c:v>
                </c:pt>
                <c:pt idx="288">
                  <c:v>0.26502429499355507</c:v>
                </c:pt>
                <c:pt idx="289">
                  <c:v>0.26677622243358923</c:v>
                </c:pt>
                <c:pt idx="290">
                  <c:v>0.26970507592658605</c:v>
                </c:pt>
                <c:pt idx="291">
                  <c:v>0.27405347800668195</c:v>
                </c:pt>
                <c:pt idx="292">
                  <c:v>0.27380295397985527</c:v>
                </c:pt>
                <c:pt idx="293">
                  <c:v>0.2740559988084445</c:v>
                </c:pt>
                <c:pt idx="294">
                  <c:v>0.27759357816284985</c:v>
                </c:pt>
                <c:pt idx="295">
                  <c:v>0.27655170912718435</c:v>
                </c:pt>
                <c:pt idx="296">
                  <c:v>0.27655419691690963</c:v>
                </c:pt>
                <c:pt idx="297">
                  <c:v>0.27748813894522506</c:v>
                </c:pt>
                <c:pt idx="298">
                  <c:v>0.27693049254686924</c:v>
                </c:pt>
                <c:pt idx="299">
                  <c:v>0.27782584381779007</c:v>
                </c:pt>
                <c:pt idx="300">
                  <c:v>0.27752157363964491</c:v>
                </c:pt>
                <c:pt idx="301">
                  <c:v>0.27775284024567914</c:v>
                </c:pt>
                <c:pt idx="302">
                  <c:v>0.27671959215934605</c:v>
                </c:pt>
                <c:pt idx="303">
                  <c:v>0.28605073260804759</c:v>
                </c:pt>
                <c:pt idx="304">
                  <c:v>0.28603992424067731</c:v>
                </c:pt>
                <c:pt idx="305">
                  <c:v>0.28525658255882175</c:v>
                </c:pt>
                <c:pt idx="306">
                  <c:v>0.28525823414595902</c:v>
                </c:pt>
                <c:pt idx="307">
                  <c:v>0.28558670969109418</c:v>
                </c:pt>
                <c:pt idx="308">
                  <c:v>0.28462945372150683</c:v>
                </c:pt>
                <c:pt idx="309">
                  <c:v>0.28594790710494744</c:v>
                </c:pt>
                <c:pt idx="310">
                  <c:v>0.28876156221520782</c:v>
                </c:pt>
                <c:pt idx="311">
                  <c:v>0.28867655962054195</c:v>
                </c:pt>
                <c:pt idx="312">
                  <c:v>0.28795702068226481</c:v>
                </c:pt>
                <c:pt idx="313">
                  <c:v>0.29052372685594113</c:v>
                </c:pt>
                <c:pt idx="314">
                  <c:v>0.29181463938845925</c:v>
                </c:pt>
                <c:pt idx="315">
                  <c:v>0.2988670006776335</c:v>
                </c:pt>
                <c:pt idx="316">
                  <c:v>0.29943338827289484</c:v>
                </c:pt>
                <c:pt idx="317">
                  <c:v>0.29819803273543544</c:v>
                </c:pt>
                <c:pt idx="318">
                  <c:v>0.29918519378531699</c:v>
                </c:pt>
                <c:pt idx="319">
                  <c:v>0.29888301958779145</c:v>
                </c:pt>
                <c:pt idx="320">
                  <c:v>0.30028437707167233</c:v>
                </c:pt>
                <c:pt idx="321">
                  <c:v>0.30226643032447587</c:v>
                </c:pt>
                <c:pt idx="322">
                  <c:v>0.30169358784833777</c:v>
                </c:pt>
                <c:pt idx="323">
                  <c:v>0.30151356881413477</c:v>
                </c:pt>
                <c:pt idx="324">
                  <c:v>0.30315486794170649</c:v>
                </c:pt>
                <c:pt idx="325">
                  <c:v>0.30699225184898227</c:v>
                </c:pt>
                <c:pt idx="326">
                  <c:v>0.30593422514787566</c:v>
                </c:pt>
                <c:pt idx="327">
                  <c:v>0.30694823743576843</c:v>
                </c:pt>
                <c:pt idx="328">
                  <c:v>0.31268694160811356</c:v>
                </c:pt>
                <c:pt idx="329">
                  <c:v>0.31255362341596621</c:v>
                </c:pt>
                <c:pt idx="330">
                  <c:v>0.31348843092093659</c:v>
                </c:pt>
                <c:pt idx="331">
                  <c:v>0.31420444879787968</c:v>
                </c:pt>
                <c:pt idx="332">
                  <c:v>0.31415639413853719</c:v>
                </c:pt>
                <c:pt idx="333">
                  <c:v>0.31480363133527894</c:v>
                </c:pt>
                <c:pt idx="334">
                  <c:v>0.31456192249840781</c:v>
                </c:pt>
                <c:pt idx="335">
                  <c:v>0.31485623044777694</c:v>
                </c:pt>
                <c:pt idx="336">
                  <c:v>0.31487260531004457</c:v>
                </c:pt>
                <c:pt idx="337">
                  <c:v>0.31720455728985625</c:v>
                </c:pt>
                <c:pt idx="338">
                  <c:v>0.31721055260947567</c:v>
                </c:pt>
                <c:pt idx="339">
                  <c:v>0.31905884101805754</c:v>
                </c:pt>
                <c:pt idx="340">
                  <c:v>0.31911720927147064</c:v>
                </c:pt>
                <c:pt idx="341">
                  <c:v>0.31906816260883525</c:v>
                </c:pt>
                <c:pt idx="342">
                  <c:v>0.31790529939742573</c:v>
                </c:pt>
                <c:pt idx="343">
                  <c:v>0.32060040536046225</c:v>
                </c:pt>
                <c:pt idx="344">
                  <c:v>0.32064390688488525</c:v>
                </c:pt>
                <c:pt idx="345">
                  <c:v>0.31974536335685677</c:v>
                </c:pt>
                <c:pt idx="346">
                  <c:v>0.31958572631901594</c:v>
                </c:pt>
                <c:pt idx="347">
                  <c:v>0.31989211611627721</c:v>
                </c:pt>
                <c:pt idx="348">
                  <c:v>0.31990541960383567</c:v>
                </c:pt>
                <c:pt idx="349">
                  <c:v>0.31995719473104156</c:v>
                </c:pt>
                <c:pt idx="350">
                  <c:v>0.32131620317413168</c:v>
                </c:pt>
                <c:pt idx="351">
                  <c:v>0.32028822069690538</c:v>
                </c:pt>
                <c:pt idx="352">
                  <c:v>0.32327704958958159</c:v>
                </c:pt>
                <c:pt idx="353">
                  <c:v>0.32419817039993687</c:v>
                </c:pt>
                <c:pt idx="354">
                  <c:v>0.3232604806399863</c:v>
                </c:pt>
                <c:pt idx="355">
                  <c:v>0.32442175521770406</c:v>
                </c:pt>
                <c:pt idx="356">
                  <c:v>0.32437325199947314</c:v>
                </c:pt>
                <c:pt idx="357">
                  <c:v>0.32516736731063506</c:v>
                </c:pt>
                <c:pt idx="358">
                  <c:v>0.3267939827296063</c:v>
                </c:pt>
                <c:pt idx="359">
                  <c:v>0.32606756218415311</c:v>
                </c:pt>
                <c:pt idx="360">
                  <c:v>0.32693532736444308</c:v>
                </c:pt>
                <c:pt idx="361">
                  <c:v>0.32688012382694037</c:v>
                </c:pt>
                <c:pt idx="362">
                  <c:v>0.32728077984180703</c:v>
                </c:pt>
                <c:pt idx="363">
                  <c:v>0.32621785998046399</c:v>
                </c:pt>
                <c:pt idx="364">
                  <c:v>0.32606983875793039</c:v>
                </c:pt>
                <c:pt idx="365">
                  <c:v>0.32679032716763601</c:v>
                </c:pt>
                <c:pt idx="366">
                  <c:v>0.32980785513303246</c:v>
                </c:pt>
                <c:pt idx="367">
                  <c:v>0.32819764301886295</c:v>
                </c:pt>
                <c:pt idx="368">
                  <c:v>0.32675670268454948</c:v>
                </c:pt>
                <c:pt idx="369">
                  <c:v>0.31377097553879635</c:v>
                </c:pt>
                <c:pt idx="370">
                  <c:v>0.31377164783542222</c:v>
                </c:pt>
                <c:pt idx="371">
                  <c:v>0.28564203369119201</c:v>
                </c:pt>
                <c:pt idx="372">
                  <c:v>0.27800160016961789</c:v>
                </c:pt>
                <c:pt idx="373">
                  <c:v>0.27797632507113423</c:v>
                </c:pt>
                <c:pt idx="374">
                  <c:v>0.27178386136979599</c:v>
                </c:pt>
                <c:pt idx="375">
                  <c:v>0.27327223145446566</c:v>
                </c:pt>
                <c:pt idx="376">
                  <c:v>0.27384386223320634</c:v>
                </c:pt>
                <c:pt idx="377">
                  <c:v>0.27362307613950293</c:v>
                </c:pt>
                <c:pt idx="378">
                  <c:v>0.27384699220931236</c:v>
                </c:pt>
                <c:pt idx="379">
                  <c:v>0.26783098256010612</c:v>
                </c:pt>
                <c:pt idx="380">
                  <c:v>0.26712853898522881</c:v>
                </c:pt>
                <c:pt idx="381">
                  <c:v>0.26766747175982708</c:v>
                </c:pt>
                <c:pt idx="382">
                  <c:v>0.26489859998418674</c:v>
                </c:pt>
                <c:pt idx="383">
                  <c:v>0.26491058059399747</c:v>
                </c:pt>
                <c:pt idx="384">
                  <c:v>0.2645101751817408</c:v>
                </c:pt>
                <c:pt idx="385">
                  <c:v>0.26505431993532025</c:v>
                </c:pt>
                <c:pt idx="386">
                  <c:v>0.26208171142360681</c:v>
                </c:pt>
                <c:pt idx="387">
                  <c:v>0.26305488677341132</c:v>
                </c:pt>
                <c:pt idx="388">
                  <c:v>0.26137515066187178</c:v>
                </c:pt>
                <c:pt idx="389">
                  <c:v>0.25779659949762901</c:v>
                </c:pt>
                <c:pt idx="390">
                  <c:v>0.25390209477482301</c:v>
                </c:pt>
                <c:pt idx="391">
                  <c:v>0.24991751069958618</c:v>
                </c:pt>
                <c:pt idx="392">
                  <c:v>0.24597795550199333</c:v>
                </c:pt>
                <c:pt idx="393">
                  <c:v>0.24617488149434918</c:v>
                </c:pt>
                <c:pt idx="394">
                  <c:v>0.24474530470269662</c:v>
                </c:pt>
                <c:pt idx="395">
                  <c:v>0.23913131396360732</c:v>
                </c:pt>
                <c:pt idx="396">
                  <c:v>0.23914886605190949</c:v>
                </c:pt>
                <c:pt idx="397">
                  <c:v>0.2416281150012351</c:v>
                </c:pt>
                <c:pt idx="398">
                  <c:v>0.24091284116537481</c:v>
                </c:pt>
                <c:pt idx="399">
                  <c:v>0.24125606377568548</c:v>
                </c:pt>
                <c:pt idx="400">
                  <c:v>0.24036182034418344</c:v>
                </c:pt>
                <c:pt idx="401">
                  <c:v>0.2407381747407164</c:v>
                </c:pt>
                <c:pt idx="402">
                  <c:v>0.23972350117089017</c:v>
                </c:pt>
                <c:pt idx="403">
                  <c:v>0.23953156370453035</c:v>
                </c:pt>
                <c:pt idx="404">
                  <c:v>0.22957861109150299</c:v>
                </c:pt>
                <c:pt idx="405">
                  <c:v>0.23274544241476938</c:v>
                </c:pt>
                <c:pt idx="406">
                  <c:v>0.23321003339639351</c:v>
                </c:pt>
                <c:pt idx="407">
                  <c:v>0.23325251758847776</c:v>
                </c:pt>
                <c:pt idx="408">
                  <c:v>0.2326777420548817</c:v>
                </c:pt>
                <c:pt idx="409">
                  <c:v>0.2326869150739431</c:v>
                </c:pt>
                <c:pt idx="410">
                  <c:v>0.2300593162459092</c:v>
                </c:pt>
                <c:pt idx="411">
                  <c:v>0.22458438596653918</c:v>
                </c:pt>
                <c:pt idx="412">
                  <c:v>0.22471725311055896</c:v>
                </c:pt>
                <c:pt idx="413">
                  <c:v>0.22464083728268289</c:v>
                </c:pt>
                <c:pt idx="414">
                  <c:v>0.22276107957801691</c:v>
                </c:pt>
                <c:pt idx="415">
                  <c:v>0.22033136415396101</c:v>
                </c:pt>
                <c:pt idx="416">
                  <c:v>0.21247107145152899</c:v>
                </c:pt>
                <c:pt idx="417">
                  <c:v>0.21304144877598447</c:v>
                </c:pt>
                <c:pt idx="418">
                  <c:v>0.21388670422946501</c:v>
                </c:pt>
                <c:pt idx="419">
                  <c:v>0.2142511091432423</c:v>
                </c:pt>
                <c:pt idx="420">
                  <c:v>0.21908108663462827</c:v>
                </c:pt>
                <c:pt idx="421">
                  <c:v>0.21705862484575342</c:v>
                </c:pt>
                <c:pt idx="422">
                  <c:v>0.21579292846741741</c:v>
                </c:pt>
                <c:pt idx="423">
                  <c:v>0.21588203931793709</c:v>
                </c:pt>
                <c:pt idx="424">
                  <c:v>0.21395507002240446</c:v>
                </c:pt>
                <c:pt idx="425">
                  <c:v>0.21600619598890516</c:v>
                </c:pt>
                <c:pt idx="426">
                  <c:v>0.21166724736522127</c:v>
                </c:pt>
                <c:pt idx="427">
                  <c:v>0.21125195839248057</c:v>
                </c:pt>
                <c:pt idx="428">
                  <c:v>0.21023658263485864</c:v>
                </c:pt>
                <c:pt idx="429">
                  <c:v>0.20257014164471629</c:v>
                </c:pt>
                <c:pt idx="430">
                  <c:v>0.20289516200715116</c:v>
                </c:pt>
                <c:pt idx="431">
                  <c:v>0.20052040238750793</c:v>
                </c:pt>
                <c:pt idx="432">
                  <c:v>0.20008067830365775</c:v>
                </c:pt>
                <c:pt idx="433">
                  <c:v>0.20008519367456329</c:v>
                </c:pt>
                <c:pt idx="434">
                  <c:v>0.1997664206522056</c:v>
                </c:pt>
                <c:pt idx="435">
                  <c:v>0.20023913699759835</c:v>
                </c:pt>
                <c:pt idx="436">
                  <c:v>0.20137351211186127</c:v>
                </c:pt>
                <c:pt idx="437">
                  <c:v>0.20138711390800493</c:v>
                </c:pt>
                <c:pt idx="438">
                  <c:v>0.19739594321071169</c:v>
                </c:pt>
                <c:pt idx="439">
                  <c:v>0.1978104117193572</c:v>
                </c:pt>
                <c:pt idx="440">
                  <c:v>0.19674497690170881</c:v>
                </c:pt>
                <c:pt idx="441">
                  <c:v>0.19754900594029323</c:v>
                </c:pt>
                <c:pt idx="442">
                  <c:v>0.1975597139990464</c:v>
                </c:pt>
                <c:pt idx="443">
                  <c:v>0.1984966668990063</c:v>
                </c:pt>
                <c:pt idx="444">
                  <c:v>0.1961038868469864</c:v>
                </c:pt>
                <c:pt idx="445">
                  <c:v>0.19633381778194697</c:v>
                </c:pt>
                <c:pt idx="446">
                  <c:v>0.20068256368652329</c:v>
                </c:pt>
                <c:pt idx="447">
                  <c:v>0.20188769780710986</c:v>
                </c:pt>
                <c:pt idx="448">
                  <c:v>0.20008673707511179</c:v>
                </c:pt>
                <c:pt idx="449">
                  <c:v>0.20068665167266153</c:v>
                </c:pt>
                <c:pt idx="450">
                  <c:v>0.20033191124752825</c:v>
                </c:pt>
                <c:pt idx="451">
                  <c:v>0.19839453366418977</c:v>
                </c:pt>
                <c:pt idx="452">
                  <c:v>0.19721582233224516</c:v>
                </c:pt>
                <c:pt idx="453">
                  <c:v>0.19412874532944602</c:v>
                </c:pt>
                <c:pt idx="454">
                  <c:v>0.19138245089046069</c:v>
                </c:pt>
                <c:pt idx="455">
                  <c:v>0.19132923380013916</c:v>
                </c:pt>
                <c:pt idx="456">
                  <c:v>0.18971222734798712</c:v>
                </c:pt>
                <c:pt idx="457">
                  <c:v>0.18953445797072904</c:v>
                </c:pt>
                <c:pt idx="458">
                  <c:v>0.18802928185997855</c:v>
                </c:pt>
                <c:pt idx="459">
                  <c:v>0.18553431571979315</c:v>
                </c:pt>
                <c:pt idx="460">
                  <c:v>0.18466511115127054</c:v>
                </c:pt>
                <c:pt idx="461">
                  <c:v>0.18601728016037786</c:v>
                </c:pt>
                <c:pt idx="462">
                  <c:v>0.18622597182876316</c:v>
                </c:pt>
                <c:pt idx="463">
                  <c:v>0.18606786374088605</c:v>
                </c:pt>
                <c:pt idx="464">
                  <c:v>0.1865132426059741</c:v>
                </c:pt>
                <c:pt idx="465">
                  <c:v>0.18638605325860605</c:v>
                </c:pt>
                <c:pt idx="466">
                  <c:v>0.18505093201200809</c:v>
                </c:pt>
                <c:pt idx="467">
                  <c:v>0.1869536450301354</c:v>
                </c:pt>
                <c:pt idx="468">
                  <c:v>0.19027007459207307</c:v>
                </c:pt>
                <c:pt idx="469">
                  <c:v>0.18951536544684452</c:v>
                </c:pt>
                <c:pt idx="470">
                  <c:v>0.19616172689997777</c:v>
                </c:pt>
                <c:pt idx="471">
                  <c:v>0.19671287142023183</c:v>
                </c:pt>
                <c:pt idx="472">
                  <c:v>0.20563389185955402</c:v>
                </c:pt>
                <c:pt idx="473">
                  <c:v>0.20628470415155498</c:v>
                </c:pt>
                <c:pt idx="474">
                  <c:v>0.20651053738383074</c:v>
                </c:pt>
                <c:pt idx="475">
                  <c:v>0.20709426388527638</c:v>
                </c:pt>
                <c:pt idx="476">
                  <c:v>0.20519053573708165</c:v>
                </c:pt>
                <c:pt idx="477">
                  <c:v>0.20250160582984347</c:v>
                </c:pt>
                <c:pt idx="478">
                  <c:v>0.20306013724734123</c:v>
                </c:pt>
                <c:pt idx="479">
                  <c:v>0.20331294285966578</c:v>
                </c:pt>
                <c:pt idx="480">
                  <c:v>0.20442334774516002</c:v>
                </c:pt>
                <c:pt idx="481">
                  <c:v>0.2061658316985889</c:v>
                </c:pt>
                <c:pt idx="482">
                  <c:v>0.20511585942798985</c:v>
                </c:pt>
                <c:pt idx="483">
                  <c:v>0.20665549987541446</c:v>
                </c:pt>
                <c:pt idx="484">
                  <c:v>0.21311987428016146</c:v>
                </c:pt>
                <c:pt idx="485">
                  <c:v>0.21226910708953678</c:v>
                </c:pt>
                <c:pt idx="486">
                  <c:v>0.21123105574066961</c:v>
                </c:pt>
                <c:pt idx="487">
                  <c:v>0.21059437273010823</c:v>
                </c:pt>
                <c:pt idx="488">
                  <c:v>0.21097568315923509</c:v>
                </c:pt>
                <c:pt idx="489">
                  <c:v>0.21170659435705161</c:v>
                </c:pt>
                <c:pt idx="490">
                  <c:v>0.21150794926871042</c:v>
                </c:pt>
                <c:pt idx="491">
                  <c:v>0.21273732657058209</c:v>
                </c:pt>
                <c:pt idx="492">
                  <c:v>0.21273765185521146</c:v>
                </c:pt>
                <c:pt idx="493">
                  <c:v>0.21476806719412278</c:v>
                </c:pt>
                <c:pt idx="494">
                  <c:v>0.21436862861469608</c:v>
                </c:pt>
                <c:pt idx="495">
                  <c:v>0.21890213095354263</c:v>
                </c:pt>
                <c:pt idx="496">
                  <c:v>0.21889650329201943</c:v>
                </c:pt>
                <c:pt idx="497">
                  <c:v>0.22316472799723575</c:v>
                </c:pt>
                <c:pt idx="498">
                  <c:v>0.21958731777129006</c:v>
                </c:pt>
                <c:pt idx="499">
                  <c:v>0.22034284407121563</c:v>
                </c:pt>
                <c:pt idx="500">
                  <c:v>0.21983282632688247</c:v>
                </c:pt>
                <c:pt idx="501">
                  <c:v>0.22634961993336555</c:v>
                </c:pt>
                <c:pt idx="502">
                  <c:v>0.22585591692217866</c:v>
                </c:pt>
                <c:pt idx="503">
                  <c:v>0.22840010564135718</c:v>
                </c:pt>
                <c:pt idx="504">
                  <c:v>0.22860090375366687</c:v>
                </c:pt>
                <c:pt idx="505">
                  <c:v>0.22616822116430085</c:v>
                </c:pt>
                <c:pt idx="506">
                  <c:v>0.22330645966265483</c:v>
                </c:pt>
                <c:pt idx="507">
                  <c:v>0.2229249975286256</c:v>
                </c:pt>
                <c:pt idx="508">
                  <c:v>0.22727381256735657</c:v>
                </c:pt>
                <c:pt idx="509">
                  <c:v>0.22623721283469872</c:v>
                </c:pt>
                <c:pt idx="510">
                  <c:v>0.22619289951925037</c:v>
                </c:pt>
                <c:pt idx="511">
                  <c:v>0.2281472383070087</c:v>
                </c:pt>
                <c:pt idx="512">
                  <c:v>0.2294010730948188</c:v>
                </c:pt>
                <c:pt idx="513">
                  <c:v>0.23008597473513076</c:v>
                </c:pt>
                <c:pt idx="514">
                  <c:v>0.23112067985279644</c:v>
                </c:pt>
                <c:pt idx="515">
                  <c:v>0.2320013117480838</c:v>
                </c:pt>
                <c:pt idx="516">
                  <c:v>0.23310382038073371</c:v>
                </c:pt>
                <c:pt idx="517">
                  <c:v>0.23512734609153757</c:v>
                </c:pt>
                <c:pt idx="518">
                  <c:v>0.23368444398325464</c:v>
                </c:pt>
                <c:pt idx="519">
                  <c:v>0.2321762951275845</c:v>
                </c:pt>
                <c:pt idx="520">
                  <c:v>0.23605682705295297</c:v>
                </c:pt>
                <c:pt idx="521">
                  <c:v>0.2449464488480545</c:v>
                </c:pt>
                <c:pt idx="522">
                  <c:v>0.24469877077089339</c:v>
                </c:pt>
                <c:pt idx="523">
                  <c:v>0.24530584545710446</c:v>
                </c:pt>
                <c:pt idx="524">
                  <c:v>0.24542544905168917</c:v>
                </c:pt>
                <c:pt idx="525">
                  <c:v>0.24611748185578794</c:v>
                </c:pt>
                <c:pt idx="526">
                  <c:v>0.2464375349702303</c:v>
                </c:pt>
                <c:pt idx="527">
                  <c:v>0.24856734316725876</c:v>
                </c:pt>
                <c:pt idx="528">
                  <c:v>0.24880834857068568</c:v>
                </c:pt>
                <c:pt idx="529">
                  <c:v>0.25135065225795811</c:v>
                </c:pt>
                <c:pt idx="530">
                  <c:v>0.25134103094830973</c:v>
                </c:pt>
                <c:pt idx="531">
                  <c:v>0.25164715899331269</c:v>
                </c:pt>
                <c:pt idx="532">
                  <c:v>0.25151667472713285</c:v>
                </c:pt>
                <c:pt idx="533">
                  <c:v>0.25184574432096452</c:v>
                </c:pt>
                <c:pt idx="534">
                  <c:v>0.2518846233885203</c:v>
                </c:pt>
                <c:pt idx="535">
                  <c:v>0.25340758119514456</c:v>
                </c:pt>
                <c:pt idx="536">
                  <c:v>0.25316277536100867</c:v>
                </c:pt>
                <c:pt idx="537">
                  <c:v>0.25233753620790439</c:v>
                </c:pt>
                <c:pt idx="538">
                  <c:v>0.25245120393534753</c:v>
                </c:pt>
                <c:pt idx="539">
                  <c:v>0.25270410160960532</c:v>
                </c:pt>
                <c:pt idx="540">
                  <c:v>0.25296457766434916</c:v>
                </c:pt>
                <c:pt idx="541">
                  <c:v>0.25207821358057542</c:v>
                </c:pt>
                <c:pt idx="542">
                  <c:v>0.25158693688111955</c:v>
                </c:pt>
                <c:pt idx="543">
                  <c:v>0.25170076964740995</c:v>
                </c:pt>
                <c:pt idx="544">
                  <c:v>0.25249901513069639</c:v>
                </c:pt>
                <c:pt idx="545">
                  <c:v>0.25087829698521685</c:v>
                </c:pt>
                <c:pt idx="546">
                  <c:v>0.250700192292234</c:v>
                </c:pt>
                <c:pt idx="547">
                  <c:v>0.24643676161035605</c:v>
                </c:pt>
                <c:pt idx="548">
                  <c:v>0.24694719530029258</c:v>
                </c:pt>
                <c:pt idx="549">
                  <c:v>0.24765983829927979</c:v>
                </c:pt>
                <c:pt idx="550">
                  <c:v>0.25031754870388162</c:v>
                </c:pt>
                <c:pt idx="551">
                  <c:v>0.25018289546927724</c:v>
                </c:pt>
                <c:pt idx="552">
                  <c:v>0.25162241327610307</c:v>
                </c:pt>
                <c:pt idx="553">
                  <c:v>0.25198777838915681</c:v>
                </c:pt>
                <c:pt idx="554">
                  <c:v>0.25653143526484462</c:v>
                </c:pt>
                <c:pt idx="555">
                  <c:v>0.25632734372319588</c:v>
                </c:pt>
                <c:pt idx="556">
                  <c:v>0.25638053387924775</c:v>
                </c:pt>
                <c:pt idx="557">
                  <c:v>0.25613195320687626</c:v>
                </c:pt>
                <c:pt idx="558">
                  <c:v>0.25583273842505022</c:v>
                </c:pt>
                <c:pt idx="559">
                  <c:v>0.25581477377785983</c:v>
                </c:pt>
                <c:pt idx="560">
                  <c:v>0.25552829652894077</c:v>
                </c:pt>
                <c:pt idx="561">
                  <c:v>0.25584844470710999</c:v>
                </c:pt>
                <c:pt idx="562">
                  <c:v>0.25629333710064234</c:v>
                </c:pt>
                <c:pt idx="563">
                  <c:v>0.25608688350249514</c:v>
                </c:pt>
                <c:pt idx="564">
                  <c:v>0.25520519508100664</c:v>
                </c:pt>
                <c:pt idx="565">
                  <c:v>0.25628284885103253</c:v>
                </c:pt>
                <c:pt idx="566">
                  <c:v>0.25648458778151451</c:v>
                </c:pt>
                <c:pt idx="567">
                  <c:v>0.25656275343282275</c:v>
                </c:pt>
                <c:pt idx="568">
                  <c:v>0.2519721194955038</c:v>
                </c:pt>
                <c:pt idx="569">
                  <c:v>0.24938666450623692</c:v>
                </c:pt>
                <c:pt idx="570">
                  <c:v>0.24916654257377704</c:v>
                </c:pt>
                <c:pt idx="571">
                  <c:v>0.24406964658969449</c:v>
                </c:pt>
                <c:pt idx="572">
                  <c:v>0.24403166270619428</c:v>
                </c:pt>
                <c:pt idx="573">
                  <c:v>0.23717024275926818</c:v>
                </c:pt>
                <c:pt idx="574">
                  <c:v>0.23369632035162297</c:v>
                </c:pt>
                <c:pt idx="575">
                  <c:v>0.23331620331749614</c:v>
                </c:pt>
                <c:pt idx="576">
                  <c:v>0.23287064105505895</c:v>
                </c:pt>
                <c:pt idx="577">
                  <c:v>0.2326638850801773</c:v>
                </c:pt>
                <c:pt idx="578">
                  <c:v>0.2319088576020859</c:v>
                </c:pt>
                <c:pt idx="579">
                  <c:v>0.23145356913278323</c:v>
                </c:pt>
                <c:pt idx="580">
                  <c:v>0.23117129005241885</c:v>
                </c:pt>
                <c:pt idx="581">
                  <c:v>0.2305185990681041</c:v>
                </c:pt>
                <c:pt idx="582">
                  <c:v>0.22993912768244865</c:v>
                </c:pt>
                <c:pt idx="583">
                  <c:v>0.23047941806490305</c:v>
                </c:pt>
                <c:pt idx="584">
                  <c:v>0.22928141914438119</c:v>
                </c:pt>
                <c:pt idx="585">
                  <c:v>0.22459320655269083</c:v>
                </c:pt>
                <c:pt idx="586">
                  <c:v>0.22462277031302061</c:v>
                </c:pt>
                <c:pt idx="587">
                  <c:v>0.22488984049476907</c:v>
                </c:pt>
                <c:pt idx="588">
                  <c:v>0.22519827348501195</c:v>
                </c:pt>
                <c:pt idx="589">
                  <c:v>0.22602435983720812</c:v>
                </c:pt>
                <c:pt idx="590">
                  <c:v>0.22550746812712197</c:v>
                </c:pt>
                <c:pt idx="591">
                  <c:v>0.22768234123399325</c:v>
                </c:pt>
                <c:pt idx="592">
                  <c:v>0.22825530666125213</c:v>
                </c:pt>
                <c:pt idx="593">
                  <c:v>0.22989560986834776</c:v>
                </c:pt>
                <c:pt idx="594">
                  <c:v>0.22826855269068486</c:v>
                </c:pt>
                <c:pt idx="595">
                  <c:v>0.22841555727983048</c:v>
                </c:pt>
                <c:pt idx="596">
                  <c:v>0.22395150527364333</c:v>
                </c:pt>
                <c:pt idx="597">
                  <c:v>0.22646106367332908</c:v>
                </c:pt>
                <c:pt idx="598">
                  <c:v>0.22293647150743234</c:v>
                </c:pt>
                <c:pt idx="599">
                  <c:v>0.22483262600401752</c:v>
                </c:pt>
                <c:pt idx="600">
                  <c:v>0.22372084262628919</c:v>
                </c:pt>
                <c:pt idx="601">
                  <c:v>0.2233446927553949</c:v>
                </c:pt>
                <c:pt idx="602">
                  <c:v>0.21769747689037167</c:v>
                </c:pt>
                <c:pt idx="603">
                  <c:v>0.21970717448815358</c:v>
                </c:pt>
                <c:pt idx="604">
                  <c:v>0.21882961618070745</c:v>
                </c:pt>
                <c:pt idx="605">
                  <c:v>0.21912265177195134</c:v>
                </c:pt>
                <c:pt idx="606">
                  <c:v>0.21911026906595751</c:v>
                </c:pt>
                <c:pt idx="607">
                  <c:v>0.22028998818792861</c:v>
                </c:pt>
                <c:pt idx="608">
                  <c:v>0.22056804253520412</c:v>
                </c:pt>
                <c:pt idx="609">
                  <c:v>0.2158416067805298</c:v>
                </c:pt>
                <c:pt idx="610">
                  <c:v>0.21658239303055593</c:v>
                </c:pt>
                <c:pt idx="611">
                  <c:v>0.21651585924094319</c:v>
                </c:pt>
                <c:pt idx="612">
                  <c:v>0.21499441326754118</c:v>
                </c:pt>
                <c:pt idx="613">
                  <c:v>0.21419705322409655</c:v>
                </c:pt>
                <c:pt idx="614">
                  <c:v>0.21461488957383459</c:v>
                </c:pt>
                <c:pt idx="615">
                  <c:v>0.21401070552703316</c:v>
                </c:pt>
                <c:pt idx="616">
                  <c:v>0.21307438639175308</c:v>
                </c:pt>
                <c:pt idx="617">
                  <c:v>0.21037267198586784</c:v>
                </c:pt>
                <c:pt idx="618">
                  <c:v>0.20742475602936286</c:v>
                </c:pt>
                <c:pt idx="619">
                  <c:v>0.2069881025823361</c:v>
                </c:pt>
                <c:pt idx="620">
                  <c:v>0.20808058000402285</c:v>
                </c:pt>
                <c:pt idx="621">
                  <c:v>0.20459968243015955</c:v>
                </c:pt>
                <c:pt idx="622">
                  <c:v>0.19125203974778643</c:v>
                </c:pt>
                <c:pt idx="623">
                  <c:v>0.1905813070124007</c:v>
                </c:pt>
                <c:pt idx="624">
                  <c:v>0.1877362810482045</c:v>
                </c:pt>
                <c:pt idx="625">
                  <c:v>0.18770973636765734</c:v>
                </c:pt>
                <c:pt idx="626">
                  <c:v>0.18693250207081308</c:v>
                </c:pt>
                <c:pt idx="627">
                  <c:v>0.18108836573066014</c:v>
                </c:pt>
                <c:pt idx="628">
                  <c:v>0.17873382845178379</c:v>
                </c:pt>
                <c:pt idx="629">
                  <c:v>0.18236040521121177</c:v>
                </c:pt>
                <c:pt idx="630">
                  <c:v>0.18038448867203211</c:v>
                </c:pt>
                <c:pt idx="631">
                  <c:v>0.18150754814789491</c:v>
                </c:pt>
                <c:pt idx="632">
                  <c:v>0.18179749610051155</c:v>
                </c:pt>
                <c:pt idx="633">
                  <c:v>0.18296678124154689</c:v>
                </c:pt>
                <c:pt idx="634">
                  <c:v>0.18104132406102455</c:v>
                </c:pt>
                <c:pt idx="635">
                  <c:v>0.1810381660773846</c:v>
                </c:pt>
                <c:pt idx="636">
                  <c:v>0.17803522057432275</c:v>
                </c:pt>
                <c:pt idx="637">
                  <c:v>0.17829962001865995</c:v>
                </c:pt>
                <c:pt idx="638">
                  <c:v>0.17850980515488063</c:v>
                </c:pt>
                <c:pt idx="639">
                  <c:v>0.17820096231095747</c:v>
                </c:pt>
                <c:pt idx="640">
                  <c:v>0.17808129534503239</c:v>
                </c:pt>
                <c:pt idx="641">
                  <c:v>0.17658948090995946</c:v>
                </c:pt>
                <c:pt idx="642">
                  <c:v>0.17657520265279497</c:v>
                </c:pt>
                <c:pt idx="643">
                  <c:v>0.17643156771543747</c:v>
                </c:pt>
                <c:pt idx="644">
                  <c:v>0.17639470673872584</c:v>
                </c:pt>
                <c:pt idx="645">
                  <c:v>0.17528250264493897</c:v>
                </c:pt>
                <c:pt idx="646">
                  <c:v>0.17523525417744282</c:v>
                </c:pt>
                <c:pt idx="647">
                  <c:v>0.17775835261017256</c:v>
                </c:pt>
                <c:pt idx="648">
                  <c:v>0.17791419097321007</c:v>
                </c:pt>
                <c:pt idx="649">
                  <c:v>0.17776279043373994</c:v>
                </c:pt>
                <c:pt idx="650">
                  <c:v>0.17727353750250083</c:v>
                </c:pt>
                <c:pt idx="651">
                  <c:v>0.17339983294753245</c:v>
                </c:pt>
                <c:pt idx="652">
                  <c:v>0.17463611876993348</c:v>
                </c:pt>
                <c:pt idx="653">
                  <c:v>0.17253038615973795</c:v>
                </c:pt>
                <c:pt idx="654">
                  <c:v>0.1725142732472765</c:v>
                </c:pt>
                <c:pt idx="655">
                  <c:v>0.16446973094881409</c:v>
                </c:pt>
                <c:pt idx="656">
                  <c:v>0.16445993941208967</c:v>
                </c:pt>
                <c:pt idx="657">
                  <c:v>0.16432115021214569</c:v>
                </c:pt>
                <c:pt idx="658">
                  <c:v>0.16432134377640711</c:v>
                </c:pt>
                <c:pt idx="659">
                  <c:v>0.16430053001780703</c:v>
                </c:pt>
                <c:pt idx="660">
                  <c:v>0.16448956949514185</c:v>
                </c:pt>
                <c:pt idx="661">
                  <c:v>0.16431160098552924</c:v>
                </c:pt>
                <c:pt idx="662">
                  <c:v>0.16366715168000684</c:v>
                </c:pt>
                <c:pt idx="663">
                  <c:v>0.16003847865288467</c:v>
                </c:pt>
                <c:pt idx="664">
                  <c:v>0.16290212318170338</c:v>
                </c:pt>
                <c:pt idx="665">
                  <c:v>0.16282021909378322</c:v>
                </c:pt>
                <c:pt idx="666">
                  <c:v>0.16135073067765512</c:v>
                </c:pt>
                <c:pt idx="667">
                  <c:v>0.16096963896871336</c:v>
                </c:pt>
                <c:pt idx="668">
                  <c:v>0.16104091941858598</c:v>
                </c:pt>
                <c:pt idx="669">
                  <c:v>0.16057424324190089</c:v>
                </c:pt>
                <c:pt idx="670">
                  <c:v>0.16057611100408731</c:v>
                </c:pt>
                <c:pt idx="671">
                  <c:v>0.16120127923921598</c:v>
                </c:pt>
                <c:pt idx="672">
                  <c:v>0.16019749059372274</c:v>
                </c:pt>
                <c:pt idx="673">
                  <c:v>0.16059179057909256</c:v>
                </c:pt>
                <c:pt idx="674">
                  <c:v>0.16979534040763783</c:v>
                </c:pt>
                <c:pt idx="675">
                  <c:v>0.17052360426327004</c:v>
                </c:pt>
                <c:pt idx="676">
                  <c:v>0.17088231652865077</c:v>
                </c:pt>
                <c:pt idx="677">
                  <c:v>0.17049749058128691</c:v>
                </c:pt>
                <c:pt idx="678">
                  <c:v>0.17067801734386118</c:v>
                </c:pt>
                <c:pt idx="679">
                  <c:v>0.17180612920151936</c:v>
                </c:pt>
                <c:pt idx="680">
                  <c:v>0.17160128845219808</c:v>
                </c:pt>
                <c:pt idx="681">
                  <c:v>0.17066169567493802</c:v>
                </c:pt>
                <c:pt idx="682">
                  <c:v>0.17060416640013587</c:v>
                </c:pt>
                <c:pt idx="683">
                  <c:v>0.1692965819877954</c:v>
                </c:pt>
                <c:pt idx="684">
                  <c:v>0.1689375867663275</c:v>
                </c:pt>
                <c:pt idx="685">
                  <c:v>0.16831637682783898</c:v>
                </c:pt>
                <c:pt idx="686">
                  <c:v>0.16790512115844985</c:v>
                </c:pt>
                <c:pt idx="687">
                  <c:v>0.16819188315069408</c:v>
                </c:pt>
                <c:pt idx="688">
                  <c:v>0.16920216141415603</c:v>
                </c:pt>
                <c:pt idx="689">
                  <c:v>0.16872832315285388</c:v>
                </c:pt>
                <c:pt idx="690">
                  <c:v>0.16494689768156354</c:v>
                </c:pt>
                <c:pt idx="691">
                  <c:v>0.16533776161346872</c:v>
                </c:pt>
                <c:pt idx="692">
                  <c:v>0.16401371676948148</c:v>
                </c:pt>
                <c:pt idx="693">
                  <c:v>0.16350863563451667</c:v>
                </c:pt>
                <c:pt idx="694">
                  <c:v>0.16338278628721928</c:v>
                </c:pt>
                <c:pt idx="695">
                  <c:v>0.16379556280405874</c:v>
                </c:pt>
                <c:pt idx="696">
                  <c:v>0.16362957075980747</c:v>
                </c:pt>
                <c:pt idx="697">
                  <c:v>0.16492533928836886</c:v>
                </c:pt>
                <c:pt idx="698">
                  <c:v>0.16178103252095502</c:v>
                </c:pt>
                <c:pt idx="699">
                  <c:v>0.16141461726705242</c:v>
                </c:pt>
                <c:pt idx="700">
                  <c:v>0.15907923295708515</c:v>
                </c:pt>
                <c:pt idx="701">
                  <c:v>0.16905551265092619</c:v>
                </c:pt>
                <c:pt idx="702">
                  <c:v>0.17194076338227637</c:v>
                </c:pt>
                <c:pt idx="703">
                  <c:v>0.17472972631381115</c:v>
                </c:pt>
                <c:pt idx="704">
                  <c:v>0.17187555384414882</c:v>
                </c:pt>
                <c:pt idx="705">
                  <c:v>0.17208267230459812</c:v>
                </c:pt>
                <c:pt idx="706">
                  <c:v>0.17196545629831397</c:v>
                </c:pt>
                <c:pt idx="707">
                  <c:v>0.1726389419317558</c:v>
                </c:pt>
                <c:pt idx="708">
                  <c:v>0.16861238634814879</c:v>
                </c:pt>
                <c:pt idx="709">
                  <c:v>0.16833535106969078</c:v>
                </c:pt>
                <c:pt idx="710">
                  <c:v>0.16819351839255223</c:v>
                </c:pt>
                <c:pt idx="711">
                  <c:v>0.16849312701059282</c:v>
                </c:pt>
                <c:pt idx="712">
                  <c:v>0.17109778285335972</c:v>
                </c:pt>
                <c:pt idx="713">
                  <c:v>0.17109809603611306</c:v>
                </c:pt>
                <c:pt idx="714">
                  <c:v>0.17025492469337675</c:v>
                </c:pt>
                <c:pt idx="715">
                  <c:v>0.16899657190567802</c:v>
                </c:pt>
                <c:pt idx="716">
                  <c:v>0.16863990449683364</c:v>
                </c:pt>
                <c:pt idx="717">
                  <c:v>0.17045371324429995</c:v>
                </c:pt>
                <c:pt idx="718">
                  <c:v>0.17086890980466793</c:v>
                </c:pt>
                <c:pt idx="719">
                  <c:v>0.17089682768455944</c:v>
                </c:pt>
                <c:pt idx="720">
                  <c:v>0.17111293066259961</c:v>
                </c:pt>
                <c:pt idx="721">
                  <c:v>0.1701804693566108</c:v>
                </c:pt>
                <c:pt idx="722">
                  <c:v>0.16964706952584038</c:v>
                </c:pt>
                <c:pt idx="723">
                  <c:v>0.16967910140741535</c:v>
                </c:pt>
                <c:pt idx="724">
                  <c:v>0.16962373906008676</c:v>
                </c:pt>
                <c:pt idx="725">
                  <c:v>0.17010157599309522</c:v>
                </c:pt>
                <c:pt idx="726">
                  <c:v>0.17092546299687872</c:v>
                </c:pt>
                <c:pt idx="727">
                  <c:v>0.17129993086961615</c:v>
                </c:pt>
                <c:pt idx="728">
                  <c:v>0.17072865759295747</c:v>
                </c:pt>
                <c:pt idx="729">
                  <c:v>0.17072847217994863</c:v>
                </c:pt>
                <c:pt idx="730">
                  <c:v>0.16531630221068813</c:v>
                </c:pt>
                <c:pt idx="731">
                  <c:v>0.16399800249716764</c:v>
                </c:pt>
                <c:pt idx="732">
                  <c:v>0.1632213437720452</c:v>
                </c:pt>
                <c:pt idx="733">
                  <c:v>0.16701329985501898</c:v>
                </c:pt>
                <c:pt idx="734">
                  <c:v>0.16596654357921248</c:v>
                </c:pt>
                <c:pt idx="735">
                  <c:v>0.16824608974450214</c:v>
                </c:pt>
                <c:pt idx="736">
                  <c:v>0.16884990705874992</c:v>
                </c:pt>
                <c:pt idx="737">
                  <c:v>0.16887929687994005</c:v>
                </c:pt>
                <c:pt idx="738">
                  <c:v>0.17130467890869899</c:v>
                </c:pt>
                <c:pt idx="739">
                  <c:v>0.17124915231387747</c:v>
                </c:pt>
                <c:pt idx="740">
                  <c:v>0.17480271821657312</c:v>
                </c:pt>
                <c:pt idx="741">
                  <c:v>0.1744215427287093</c:v>
                </c:pt>
                <c:pt idx="742">
                  <c:v>0.17998374623369809</c:v>
                </c:pt>
                <c:pt idx="743">
                  <c:v>0.18062212301680319</c:v>
                </c:pt>
                <c:pt idx="744">
                  <c:v>0.185638491070757</c:v>
                </c:pt>
                <c:pt idx="745">
                  <c:v>0.18787479314944586</c:v>
                </c:pt>
                <c:pt idx="746">
                  <c:v>0.18716405388719443</c:v>
                </c:pt>
                <c:pt idx="747">
                  <c:v>0.18776611829871179</c:v>
                </c:pt>
                <c:pt idx="748">
                  <c:v>0.19174968463845779</c:v>
                </c:pt>
                <c:pt idx="749">
                  <c:v>0.19179391588468733</c:v>
                </c:pt>
                <c:pt idx="750">
                  <c:v>0.19332319091448946</c:v>
                </c:pt>
                <c:pt idx="751">
                  <c:v>0.19552096452307252</c:v>
                </c:pt>
                <c:pt idx="752">
                  <c:v>0.19781213010282137</c:v>
                </c:pt>
                <c:pt idx="753">
                  <c:v>0.19754481561464671</c:v>
                </c:pt>
                <c:pt idx="754">
                  <c:v>0.19837078068443614</c:v>
                </c:pt>
                <c:pt idx="755">
                  <c:v>0.19813533106260098</c:v>
                </c:pt>
                <c:pt idx="756">
                  <c:v>0.19780232892551536</c:v>
                </c:pt>
                <c:pt idx="757">
                  <c:v>0.20759173808442391</c:v>
                </c:pt>
                <c:pt idx="758">
                  <c:v>0.20757042049843258</c:v>
                </c:pt>
                <c:pt idx="759">
                  <c:v>0.2095570567521233</c:v>
                </c:pt>
                <c:pt idx="760">
                  <c:v>0.21011068857767548</c:v>
                </c:pt>
                <c:pt idx="761">
                  <c:v>0.21005200742632538</c:v>
                </c:pt>
                <c:pt idx="762">
                  <c:v>0.21008421958342016</c:v>
                </c:pt>
                <c:pt idx="763">
                  <c:v>0.21080786515970606</c:v>
                </c:pt>
                <c:pt idx="764">
                  <c:v>0.21509391816767712</c:v>
                </c:pt>
                <c:pt idx="765">
                  <c:v>0.21591556758594582</c:v>
                </c:pt>
                <c:pt idx="766">
                  <c:v>0.22049237343433334</c:v>
                </c:pt>
                <c:pt idx="767">
                  <c:v>0.21987148019059113</c:v>
                </c:pt>
                <c:pt idx="768">
                  <c:v>0.22085760416631089</c:v>
                </c:pt>
                <c:pt idx="769">
                  <c:v>0.22080975834620309</c:v>
                </c:pt>
                <c:pt idx="770">
                  <c:v>0.22057394777947267</c:v>
                </c:pt>
                <c:pt idx="771">
                  <c:v>0.22438766103401109</c:v>
                </c:pt>
                <c:pt idx="772">
                  <c:v>0.22427600829116048</c:v>
                </c:pt>
                <c:pt idx="773">
                  <c:v>0.22444682048567452</c:v>
                </c:pt>
                <c:pt idx="774">
                  <c:v>0.22541177816343644</c:v>
                </c:pt>
                <c:pt idx="775">
                  <c:v>0.21816930455452627</c:v>
                </c:pt>
                <c:pt idx="776">
                  <c:v>0.21650705189641728</c:v>
                </c:pt>
                <c:pt idx="777">
                  <c:v>0.21710632160823215</c:v>
                </c:pt>
                <c:pt idx="778">
                  <c:v>0.21716918238388333</c:v>
                </c:pt>
                <c:pt idx="779">
                  <c:v>0.21947483944767596</c:v>
                </c:pt>
                <c:pt idx="780">
                  <c:v>0.2193958647386309</c:v>
                </c:pt>
                <c:pt idx="781">
                  <c:v>0.21939905541084498</c:v>
                </c:pt>
                <c:pt idx="782">
                  <c:v>0.22133635970408397</c:v>
                </c:pt>
                <c:pt idx="783">
                  <c:v>0.2212941941610278</c:v>
                </c:pt>
                <c:pt idx="784">
                  <c:v>0.22678888475355324</c:v>
                </c:pt>
                <c:pt idx="785">
                  <c:v>0.22897008979167399</c:v>
                </c:pt>
                <c:pt idx="786">
                  <c:v>0.22918271476911631</c:v>
                </c:pt>
                <c:pt idx="787">
                  <c:v>0.22928935246286547</c:v>
                </c:pt>
                <c:pt idx="788">
                  <c:v>0.22932608374238619</c:v>
                </c:pt>
                <c:pt idx="789">
                  <c:v>0.22806106113252569</c:v>
                </c:pt>
                <c:pt idx="790">
                  <c:v>0.22871486085611359</c:v>
                </c:pt>
                <c:pt idx="791">
                  <c:v>0.22850117854566721</c:v>
                </c:pt>
                <c:pt idx="792">
                  <c:v>0.23036674703098736</c:v>
                </c:pt>
                <c:pt idx="793">
                  <c:v>0.22874737961987521</c:v>
                </c:pt>
                <c:pt idx="794">
                  <c:v>0.23009310917857534</c:v>
                </c:pt>
                <c:pt idx="795">
                  <c:v>0.23011169317289051</c:v>
                </c:pt>
                <c:pt idx="796">
                  <c:v>0.23087917848958128</c:v>
                </c:pt>
                <c:pt idx="797">
                  <c:v>0.23430505938082957</c:v>
                </c:pt>
                <c:pt idx="798">
                  <c:v>0.23303856581475363</c:v>
                </c:pt>
                <c:pt idx="799">
                  <c:v>0.23287344572808044</c:v>
                </c:pt>
                <c:pt idx="800">
                  <c:v>0.23200615650444359</c:v>
                </c:pt>
                <c:pt idx="801">
                  <c:v>0.23906532418674445</c:v>
                </c:pt>
                <c:pt idx="802">
                  <c:v>0.23215665544022812</c:v>
                </c:pt>
                <c:pt idx="803">
                  <c:v>0.23004231601156108</c:v>
                </c:pt>
                <c:pt idx="804">
                  <c:v>0.22862620443450241</c:v>
                </c:pt>
                <c:pt idx="805">
                  <c:v>0.23230242569494916</c:v>
                </c:pt>
                <c:pt idx="806">
                  <c:v>0.23167498013743201</c:v>
                </c:pt>
                <c:pt idx="807">
                  <c:v>0.231572975520558</c:v>
                </c:pt>
                <c:pt idx="808">
                  <c:v>0.23124327389567237</c:v>
                </c:pt>
                <c:pt idx="809">
                  <c:v>0.23134380334370178</c:v>
                </c:pt>
                <c:pt idx="810">
                  <c:v>0.23181474744691763</c:v>
                </c:pt>
                <c:pt idx="811">
                  <c:v>0.23091848788366445</c:v>
                </c:pt>
                <c:pt idx="812">
                  <c:v>0.23055499185856293</c:v>
                </c:pt>
                <c:pt idx="813">
                  <c:v>0.23242992811305918</c:v>
                </c:pt>
                <c:pt idx="814">
                  <c:v>0.23306878645528406</c:v>
                </c:pt>
                <c:pt idx="815">
                  <c:v>0.234180515915247</c:v>
                </c:pt>
                <c:pt idx="816">
                  <c:v>0.23457838179417512</c:v>
                </c:pt>
                <c:pt idx="817">
                  <c:v>0.23462354843797828</c:v>
                </c:pt>
                <c:pt idx="818">
                  <c:v>0.23340565013230075</c:v>
                </c:pt>
                <c:pt idx="819">
                  <c:v>0.23344680369198456</c:v>
                </c:pt>
                <c:pt idx="820">
                  <c:v>0.23324498879631747</c:v>
                </c:pt>
                <c:pt idx="821">
                  <c:v>0.2365899632688524</c:v>
                </c:pt>
                <c:pt idx="822">
                  <c:v>0.23727190783703625</c:v>
                </c:pt>
                <c:pt idx="823">
                  <c:v>0.23718985781800561</c:v>
                </c:pt>
                <c:pt idx="824">
                  <c:v>0.2377117413009982</c:v>
                </c:pt>
                <c:pt idx="825">
                  <c:v>0.23794052123736278</c:v>
                </c:pt>
                <c:pt idx="826">
                  <c:v>0.23797160006076212</c:v>
                </c:pt>
                <c:pt idx="827">
                  <c:v>0.23744061993802879</c:v>
                </c:pt>
                <c:pt idx="828">
                  <c:v>0.23697488845074893</c:v>
                </c:pt>
                <c:pt idx="829">
                  <c:v>0.23734596732082153</c:v>
                </c:pt>
                <c:pt idx="830">
                  <c:v>0.23740138231451127</c:v>
                </c:pt>
                <c:pt idx="831">
                  <c:v>0.23939890003564118</c:v>
                </c:pt>
                <c:pt idx="832">
                  <c:v>0.24059433393242846</c:v>
                </c:pt>
                <c:pt idx="833">
                  <c:v>0.24207214761674303</c:v>
                </c:pt>
                <c:pt idx="834">
                  <c:v>0.23943041531259984</c:v>
                </c:pt>
                <c:pt idx="835">
                  <c:v>0.239430176575882</c:v>
                </c:pt>
                <c:pt idx="836">
                  <c:v>0.23788877240090592</c:v>
                </c:pt>
                <c:pt idx="837">
                  <c:v>0.23778960085191045</c:v>
                </c:pt>
                <c:pt idx="838">
                  <c:v>0.23958188894488736</c:v>
                </c:pt>
                <c:pt idx="839">
                  <c:v>0.23739983527065228</c:v>
                </c:pt>
                <c:pt idx="840">
                  <c:v>0.23836154907598567</c:v>
                </c:pt>
                <c:pt idx="841">
                  <c:v>0.23662726416108801</c:v>
                </c:pt>
                <c:pt idx="842">
                  <c:v>0.23697312841326154</c:v>
                </c:pt>
                <c:pt idx="843">
                  <c:v>0.23217415011010603</c:v>
                </c:pt>
                <c:pt idx="844">
                  <c:v>0.23128609147810361</c:v>
                </c:pt>
                <c:pt idx="845">
                  <c:v>0.22827472946127464</c:v>
                </c:pt>
                <c:pt idx="846">
                  <c:v>0.22577904997076295</c:v>
                </c:pt>
                <c:pt idx="847">
                  <c:v>0.22639739555091598</c:v>
                </c:pt>
                <c:pt idx="848">
                  <c:v>0.22661870380829974</c:v>
                </c:pt>
                <c:pt idx="849">
                  <c:v>0.22159740512292775</c:v>
                </c:pt>
                <c:pt idx="850">
                  <c:v>0.2220090344146729</c:v>
                </c:pt>
                <c:pt idx="851">
                  <c:v>0.21866204912098985</c:v>
                </c:pt>
                <c:pt idx="852">
                  <c:v>0.21686385055457183</c:v>
                </c:pt>
                <c:pt idx="853">
                  <c:v>0.21506841275713115</c:v>
                </c:pt>
                <c:pt idx="854">
                  <c:v>0.21776586447459922</c:v>
                </c:pt>
                <c:pt idx="855">
                  <c:v>0.21863341255028401</c:v>
                </c:pt>
                <c:pt idx="856">
                  <c:v>0.22199033467314502</c:v>
                </c:pt>
                <c:pt idx="857">
                  <c:v>0.22179521066801086</c:v>
                </c:pt>
                <c:pt idx="858">
                  <c:v>0.21110892348360094</c:v>
                </c:pt>
                <c:pt idx="859">
                  <c:v>0.21091701195713447</c:v>
                </c:pt>
                <c:pt idx="860">
                  <c:v>0.2104953539739696</c:v>
                </c:pt>
                <c:pt idx="861">
                  <c:v>0.21113515003789821</c:v>
                </c:pt>
                <c:pt idx="862">
                  <c:v>0.21127996666135643</c:v>
                </c:pt>
                <c:pt idx="863">
                  <c:v>0.21128525470272638</c:v>
                </c:pt>
                <c:pt idx="864">
                  <c:v>0.21163240186399856</c:v>
                </c:pt>
                <c:pt idx="865">
                  <c:v>0.21191546087279814</c:v>
                </c:pt>
                <c:pt idx="866">
                  <c:v>0.21040068604343093</c:v>
                </c:pt>
                <c:pt idx="867">
                  <c:v>0.20657457997362705</c:v>
                </c:pt>
                <c:pt idx="868">
                  <c:v>0.20722271250086632</c:v>
                </c:pt>
                <c:pt idx="869">
                  <c:v>0.20657043751679002</c:v>
                </c:pt>
                <c:pt idx="870">
                  <c:v>0.20652562940208113</c:v>
                </c:pt>
                <c:pt idx="871">
                  <c:v>0.20639944618159686</c:v>
                </c:pt>
                <c:pt idx="872">
                  <c:v>0.20498556312301935</c:v>
                </c:pt>
                <c:pt idx="873">
                  <c:v>0.20485474417451321</c:v>
                </c:pt>
                <c:pt idx="874">
                  <c:v>0.20432354417658974</c:v>
                </c:pt>
                <c:pt idx="875">
                  <c:v>0.2032408171054855</c:v>
                </c:pt>
                <c:pt idx="876">
                  <c:v>0.20304219587144548</c:v>
                </c:pt>
                <c:pt idx="877">
                  <c:v>0.20343174381902032</c:v>
                </c:pt>
                <c:pt idx="878">
                  <c:v>0.20488169067792145</c:v>
                </c:pt>
                <c:pt idx="879">
                  <c:v>0.20507878875475197</c:v>
                </c:pt>
                <c:pt idx="880">
                  <c:v>0.20310096550886253</c:v>
                </c:pt>
                <c:pt idx="881">
                  <c:v>0.20186888710980372</c:v>
                </c:pt>
                <c:pt idx="882">
                  <c:v>0.20192267409825779</c:v>
                </c:pt>
                <c:pt idx="883">
                  <c:v>0.19899520186862382</c:v>
                </c:pt>
                <c:pt idx="884">
                  <c:v>0.1990860023078839</c:v>
                </c:pt>
                <c:pt idx="885">
                  <c:v>0.19317230696079163</c:v>
                </c:pt>
                <c:pt idx="886">
                  <c:v>0.19426685148408293</c:v>
                </c:pt>
                <c:pt idx="887">
                  <c:v>0.19482792042466723</c:v>
                </c:pt>
                <c:pt idx="888">
                  <c:v>0.19461253688805877</c:v>
                </c:pt>
                <c:pt idx="889">
                  <c:v>0.19513642304596049</c:v>
                </c:pt>
                <c:pt idx="890">
                  <c:v>0.19519015737673381</c:v>
                </c:pt>
                <c:pt idx="891">
                  <c:v>0.19804178472922845</c:v>
                </c:pt>
                <c:pt idx="892">
                  <c:v>0.19843030691471003</c:v>
                </c:pt>
                <c:pt idx="893">
                  <c:v>0.19594942317274086</c:v>
                </c:pt>
                <c:pt idx="894">
                  <c:v>0.19613197619318995</c:v>
                </c:pt>
                <c:pt idx="895">
                  <c:v>0.19405400609748347</c:v>
                </c:pt>
                <c:pt idx="896">
                  <c:v>0.19283366270791391</c:v>
                </c:pt>
                <c:pt idx="897">
                  <c:v>0.19214863853282366</c:v>
                </c:pt>
                <c:pt idx="898">
                  <c:v>0.1883807034489095</c:v>
                </c:pt>
                <c:pt idx="899">
                  <c:v>0.18832760955465716</c:v>
                </c:pt>
                <c:pt idx="900">
                  <c:v>0.18994999267954554</c:v>
                </c:pt>
                <c:pt idx="901">
                  <c:v>0.19245848443960401</c:v>
                </c:pt>
                <c:pt idx="902">
                  <c:v>0.18410768156503995</c:v>
                </c:pt>
                <c:pt idx="903">
                  <c:v>0.18404096779483639</c:v>
                </c:pt>
                <c:pt idx="904">
                  <c:v>0.1840896600124533</c:v>
                </c:pt>
                <c:pt idx="905">
                  <c:v>0.18310599971774852</c:v>
                </c:pt>
                <c:pt idx="906">
                  <c:v>0.1779981707001651</c:v>
                </c:pt>
                <c:pt idx="907">
                  <c:v>0.17785801681236313</c:v>
                </c:pt>
                <c:pt idx="908">
                  <c:v>0.18395239942067462</c:v>
                </c:pt>
                <c:pt idx="909">
                  <c:v>0.18614048086114934</c:v>
                </c:pt>
                <c:pt idx="910">
                  <c:v>0.18629063648465205</c:v>
                </c:pt>
                <c:pt idx="911">
                  <c:v>0.18974554896162674</c:v>
                </c:pt>
                <c:pt idx="912">
                  <c:v>0.19016182499405199</c:v>
                </c:pt>
                <c:pt idx="913">
                  <c:v>0.18984273375450611</c:v>
                </c:pt>
                <c:pt idx="914">
                  <c:v>0.18670100005902968</c:v>
                </c:pt>
                <c:pt idx="915">
                  <c:v>0.18617792063434094</c:v>
                </c:pt>
                <c:pt idx="916">
                  <c:v>0.1846510370507988</c:v>
                </c:pt>
                <c:pt idx="917">
                  <c:v>0.18452183606236031</c:v>
                </c:pt>
                <c:pt idx="918">
                  <c:v>0.18542758079577537</c:v>
                </c:pt>
                <c:pt idx="919">
                  <c:v>0.18786458601695147</c:v>
                </c:pt>
                <c:pt idx="920">
                  <c:v>0.18864151344715877</c:v>
                </c:pt>
                <c:pt idx="921">
                  <c:v>0.18875352829252234</c:v>
                </c:pt>
                <c:pt idx="922">
                  <c:v>0.18463377642093942</c:v>
                </c:pt>
                <c:pt idx="923">
                  <c:v>0.18266568274243614</c:v>
                </c:pt>
                <c:pt idx="924">
                  <c:v>0.1838438489254671</c:v>
                </c:pt>
                <c:pt idx="925">
                  <c:v>0.18312946205574077</c:v>
                </c:pt>
                <c:pt idx="926">
                  <c:v>0.18617887224245164</c:v>
                </c:pt>
                <c:pt idx="927">
                  <c:v>0.18647333733914895</c:v>
                </c:pt>
                <c:pt idx="928">
                  <c:v>0.18647286445986211</c:v>
                </c:pt>
                <c:pt idx="929">
                  <c:v>0.18689438612567835</c:v>
                </c:pt>
                <c:pt idx="930">
                  <c:v>0.18722223721466835</c:v>
                </c:pt>
                <c:pt idx="931">
                  <c:v>0.18898915838112418</c:v>
                </c:pt>
                <c:pt idx="932">
                  <c:v>0.18743231239981209</c:v>
                </c:pt>
                <c:pt idx="933">
                  <c:v>0.18576601582323038</c:v>
                </c:pt>
                <c:pt idx="934">
                  <c:v>0.18329255105952466</c:v>
                </c:pt>
                <c:pt idx="935">
                  <c:v>0.18308464895327151</c:v>
                </c:pt>
                <c:pt idx="936">
                  <c:v>0.1835497675574693</c:v>
                </c:pt>
                <c:pt idx="937">
                  <c:v>0.18228441282449165</c:v>
                </c:pt>
                <c:pt idx="938">
                  <c:v>0.18595800183477293</c:v>
                </c:pt>
                <c:pt idx="939">
                  <c:v>0.18496128364341785</c:v>
                </c:pt>
                <c:pt idx="940">
                  <c:v>0.18635945065687975</c:v>
                </c:pt>
                <c:pt idx="941">
                  <c:v>0.18550005811377737</c:v>
                </c:pt>
                <c:pt idx="942">
                  <c:v>0.1846147132727407</c:v>
                </c:pt>
                <c:pt idx="943">
                  <c:v>0.18430544611610478</c:v>
                </c:pt>
                <c:pt idx="944">
                  <c:v>0.18416988270033752</c:v>
                </c:pt>
                <c:pt idx="945">
                  <c:v>0.19271768249672022</c:v>
                </c:pt>
                <c:pt idx="946">
                  <c:v>0.19269555295634555</c:v>
                </c:pt>
                <c:pt idx="947">
                  <c:v>0.19343692326693759</c:v>
                </c:pt>
                <c:pt idx="948">
                  <c:v>0.19276056281506876</c:v>
                </c:pt>
                <c:pt idx="949">
                  <c:v>0.19769336087090117</c:v>
                </c:pt>
                <c:pt idx="950">
                  <c:v>0.19699358350108973</c:v>
                </c:pt>
                <c:pt idx="951">
                  <c:v>0.1967038553554025</c:v>
                </c:pt>
                <c:pt idx="952">
                  <c:v>0.19917633482597252</c:v>
                </c:pt>
                <c:pt idx="953">
                  <c:v>0.19829166398363057</c:v>
                </c:pt>
                <c:pt idx="954">
                  <c:v>0.19832268293503319</c:v>
                </c:pt>
                <c:pt idx="955">
                  <c:v>0.19478468317398007</c:v>
                </c:pt>
                <c:pt idx="956">
                  <c:v>0.1944777056939816</c:v>
                </c:pt>
                <c:pt idx="957">
                  <c:v>0.19116103268692003</c:v>
                </c:pt>
                <c:pt idx="958">
                  <c:v>0.19424498312057387</c:v>
                </c:pt>
                <c:pt idx="959">
                  <c:v>0.19546004375758755</c:v>
                </c:pt>
                <c:pt idx="960">
                  <c:v>0.19746842423085673</c:v>
                </c:pt>
                <c:pt idx="961">
                  <c:v>0.19685730287463291</c:v>
                </c:pt>
                <c:pt idx="962">
                  <c:v>0.19568961087246672</c:v>
                </c:pt>
                <c:pt idx="963">
                  <c:v>0.19542661676912645</c:v>
                </c:pt>
                <c:pt idx="964">
                  <c:v>0.19584414072090159</c:v>
                </c:pt>
                <c:pt idx="965">
                  <c:v>0.19487328933713557</c:v>
                </c:pt>
                <c:pt idx="966">
                  <c:v>0.19177964981315729</c:v>
                </c:pt>
                <c:pt idx="967">
                  <c:v>0.18984589846450245</c:v>
                </c:pt>
                <c:pt idx="968">
                  <c:v>0.18978840983187142</c:v>
                </c:pt>
                <c:pt idx="969">
                  <c:v>0.19333985424800074</c:v>
                </c:pt>
                <c:pt idx="970">
                  <c:v>0.19373858699586421</c:v>
                </c:pt>
                <c:pt idx="971">
                  <c:v>0.19385440571802984</c:v>
                </c:pt>
                <c:pt idx="972">
                  <c:v>0.19388092940900617</c:v>
                </c:pt>
                <c:pt idx="973">
                  <c:v>0.19257727201248362</c:v>
                </c:pt>
                <c:pt idx="974">
                  <c:v>0.1928676081041435</c:v>
                </c:pt>
                <c:pt idx="975">
                  <c:v>0.19474177220020644</c:v>
                </c:pt>
                <c:pt idx="976">
                  <c:v>0.19472916852840622</c:v>
                </c:pt>
                <c:pt idx="977">
                  <c:v>0.19506081597819586</c:v>
                </c:pt>
                <c:pt idx="978">
                  <c:v>0.19536110381724789</c:v>
                </c:pt>
                <c:pt idx="979">
                  <c:v>0.19266130797141648</c:v>
                </c:pt>
                <c:pt idx="980">
                  <c:v>0.19305432117705335</c:v>
                </c:pt>
                <c:pt idx="981">
                  <c:v>0.19528709825386453</c:v>
                </c:pt>
                <c:pt idx="982">
                  <c:v>0.19535889277599933</c:v>
                </c:pt>
                <c:pt idx="983">
                  <c:v>0.19610913362296722</c:v>
                </c:pt>
                <c:pt idx="984">
                  <c:v>0.19619733129349917</c:v>
                </c:pt>
                <c:pt idx="985">
                  <c:v>0.19626804435917383</c:v>
                </c:pt>
                <c:pt idx="986">
                  <c:v>0.1976258861952182</c:v>
                </c:pt>
                <c:pt idx="987">
                  <c:v>0.1947329620475701</c:v>
                </c:pt>
                <c:pt idx="988">
                  <c:v>0.19417638326159978</c:v>
                </c:pt>
                <c:pt idx="989">
                  <c:v>0.19656996336577315</c:v>
                </c:pt>
                <c:pt idx="990">
                  <c:v>0.19612346875758924</c:v>
                </c:pt>
                <c:pt idx="991">
                  <c:v>0.19648138878115171</c:v>
                </c:pt>
                <c:pt idx="992">
                  <c:v>0.19250223932017405</c:v>
                </c:pt>
                <c:pt idx="993">
                  <c:v>0.19239313707906036</c:v>
                </c:pt>
                <c:pt idx="994">
                  <c:v>0.19785029144890329</c:v>
                </c:pt>
                <c:pt idx="995">
                  <c:v>0.20038782293941954</c:v>
                </c:pt>
                <c:pt idx="996">
                  <c:v>0.20023510543501069</c:v>
                </c:pt>
                <c:pt idx="997">
                  <c:v>0.20011921611910821</c:v>
                </c:pt>
                <c:pt idx="998">
                  <c:v>0.19930073325650649</c:v>
                </c:pt>
                <c:pt idx="999">
                  <c:v>0.19883516220573752</c:v>
                </c:pt>
                <c:pt idx="1000">
                  <c:v>0.19882461774216234</c:v>
                </c:pt>
                <c:pt idx="1001">
                  <c:v>0.19783221635941825</c:v>
                </c:pt>
                <c:pt idx="1002">
                  <c:v>0.19652441353816227</c:v>
                </c:pt>
                <c:pt idx="1003">
                  <c:v>0.19554567550919449</c:v>
                </c:pt>
                <c:pt idx="1004">
                  <c:v>0.19634711830054538</c:v>
                </c:pt>
                <c:pt idx="1005">
                  <c:v>0.19686912848075142</c:v>
                </c:pt>
                <c:pt idx="1006">
                  <c:v>0.19653207084229632</c:v>
                </c:pt>
                <c:pt idx="1007">
                  <c:v>0.19798395332349916</c:v>
                </c:pt>
                <c:pt idx="1008">
                  <c:v>0.19766706989055705</c:v>
                </c:pt>
                <c:pt idx="1009">
                  <c:v>0.19122268595435912</c:v>
                </c:pt>
                <c:pt idx="1010">
                  <c:v>0.18948825958547347</c:v>
                </c:pt>
                <c:pt idx="1011">
                  <c:v>0.18901458633030066</c:v>
                </c:pt>
                <c:pt idx="1012">
                  <c:v>0.18570245555851572</c:v>
                </c:pt>
                <c:pt idx="1013">
                  <c:v>0.18693726651177983</c:v>
                </c:pt>
                <c:pt idx="1014">
                  <c:v>0.1864498968911916</c:v>
                </c:pt>
                <c:pt idx="1015">
                  <c:v>0.18526159433169342</c:v>
                </c:pt>
                <c:pt idx="1016">
                  <c:v>0.18512367924149137</c:v>
                </c:pt>
                <c:pt idx="1017">
                  <c:v>0.18451797948213722</c:v>
                </c:pt>
                <c:pt idx="1018">
                  <c:v>0.18605779632293432</c:v>
                </c:pt>
                <c:pt idx="1019">
                  <c:v>0.18470413762855553</c:v>
                </c:pt>
                <c:pt idx="1020">
                  <c:v>0.18306747933450437</c:v>
                </c:pt>
                <c:pt idx="1021">
                  <c:v>0.1824184117354522</c:v>
                </c:pt>
                <c:pt idx="1022">
                  <c:v>0.18268045459638355</c:v>
                </c:pt>
                <c:pt idx="1023">
                  <c:v>0.18274591811052782</c:v>
                </c:pt>
                <c:pt idx="1024">
                  <c:v>0.18628921866642176</c:v>
                </c:pt>
                <c:pt idx="1025">
                  <c:v>0.18502764323532711</c:v>
                </c:pt>
                <c:pt idx="1026">
                  <c:v>0.1849803798310217</c:v>
                </c:pt>
                <c:pt idx="1027">
                  <c:v>0.18333560883721617</c:v>
                </c:pt>
                <c:pt idx="1028">
                  <c:v>0.18262357012940567</c:v>
                </c:pt>
                <c:pt idx="1029">
                  <c:v>0.18275120138682743</c:v>
                </c:pt>
                <c:pt idx="1030">
                  <c:v>0.18174389761410953</c:v>
                </c:pt>
                <c:pt idx="1031">
                  <c:v>0.1822207549837592</c:v>
                </c:pt>
                <c:pt idx="1032">
                  <c:v>0.17971269556042127</c:v>
                </c:pt>
                <c:pt idx="1033">
                  <c:v>0.1805190520156871</c:v>
                </c:pt>
                <c:pt idx="1034">
                  <c:v>0.18050667833011685</c:v>
                </c:pt>
                <c:pt idx="1035">
                  <c:v>0.18127443492103631</c:v>
                </c:pt>
                <c:pt idx="1036">
                  <c:v>0.18101752828089671</c:v>
                </c:pt>
                <c:pt idx="1037">
                  <c:v>0.17994548517410971</c:v>
                </c:pt>
                <c:pt idx="1038">
                  <c:v>0.18033472912012896</c:v>
                </c:pt>
                <c:pt idx="1039">
                  <c:v>0.17849700087027612</c:v>
                </c:pt>
                <c:pt idx="1040">
                  <c:v>0.1801059859008223</c:v>
                </c:pt>
                <c:pt idx="1041">
                  <c:v>0.17903401120127085</c:v>
                </c:pt>
                <c:pt idx="1042">
                  <c:v>0.18103288964290262</c:v>
                </c:pt>
                <c:pt idx="1043">
                  <c:v>0.18017390040605913</c:v>
                </c:pt>
                <c:pt idx="1044">
                  <c:v>0.18277264394731804</c:v>
                </c:pt>
                <c:pt idx="1045">
                  <c:v>0.18302021580875311</c:v>
                </c:pt>
                <c:pt idx="1046">
                  <c:v>0.17663432391425246</c:v>
                </c:pt>
                <c:pt idx="1047">
                  <c:v>0.17685463639421184</c:v>
                </c:pt>
                <c:pt idx="1048">
                  <c:v>0.17594812344131444</c:v>
                </c:pt>
                <c:pt idx="1049">
                  <c:v>0.17674296085311528</c:v>
                </c:pt>
                <c:pt idx="1050">
                  <c:v>0.17478610545082052</c:v>
                </c:pt>
                <c:pt idx="1051">
                  <c:v>0.17441670296843934</c:v>
                </c:pt>
                <c:pt idx="1052">
                  <c:v>0.17606008257946729</c:v>
                </c:pt>
                <c:pt idx="1053">
                  <c:v>0.17450017654114916</c:v>
                </c:pt>
                <c:pt idx="1054">
                  <c:v>0.17510746779038378</c:v>
                </c:pt>
                <c:pt idx="1055">
                  <c:v>0.17446297215680703</c:v>
                </c:pt>
                <c:pt idx="1056">
                  <c:v>0.17517800423967564</c:v>
                </c:pt>
                <c:pt idx="1057">
                  <c:v>0.17410270639410194</c:v>
                </c:pt>
                <c:pt idx="1058">
                  <c:v>0.17619890212023095</c:v>
                </c:pt>
                <c:pt idx="1059">
                  <c:v>0.17219925076207507</c:v>
                </c:pt>
                <c:pt idx="1060">
                  <c:v>0.17590294489399028</c:v>
                </c:pt>
                <c:pt idx="1061">
                  <c:v>0.17470627872393585</c:v>
                </c:pt>
                <c:pt idx="1062">
                  <c:v>0.17522661461863523</c:v>
                </c:pt>
                <c:pt idx="1063">
                  <c:v>0.17465004993923333</c:v>
                </c:pt>
                <c:pt idx="1064">
                  <c:v>0.17907007485597101</c:v>
                </c:pt>
                <c:pt idx="1065">
                  <c:v>0.18044476697577919</c:v>
                </c:pt>
                <c:pt idx="1066">
                  <c:v>0.1828444552803879</c:v>
                </c:pt>
                <c:pt idx="1067">
                  <c:v>0.18248186678004477</c:v>
                </c:pt>
                <c:pt idx="1068">
                  <c:v>0.1835685561307282</c:v>
                </c:pt>
                <c:pt idx="1069">
                  <c:v>0.18441923287536299</c:v>
                </c:pt>
                <c:pt idx="1070">
                  <c:v>0.18222936018679034</c:v>
                </c:pt>
                <c:pt idx="1071">
                  <c:v>0.18199267998621957</c:v>
                </c:pt>
                <c:pt idx="1072">
                  <c:v>0.18190881085176208</c:v>
                </c:pt>
                <c:pt idx="1073">
                  <c:v>0.1834467943892347</c:v>
                </c:pt>
                <c:pt idx="1074">
                  <c:v>0.18563571947351376</c:v>
                </c:pt>
                <c:pt idx="1075">
                  <c:v>0.19894637681753055</c:v>
                </c:pt>
                <c:pt idx="1076">
                  <c:v>0.1975453832258543</c:v>
                </c:pt>
                <c:pt idx="1077">
                  <c:v>0.20087848154130911</c:v>
                </c:pt>
                <c:pt idx="1078">
                  <c:v>0.20130531528709611</c:v>
                </c:pt>
                <c:pt idx="1079">
                  <c:v>0.20288272117949235</c:v>
                </c:pt>
                <c:pt idx="1080">
                  <c:v>0.21591679255995391</c:v>
                </c:pt>
                <c:pt idx="1081">
                  <c:v>0.21518242367049914</c:v>
                </c:pt>
                <c:pt idx="1082">
                  <c:v>0.21331977963621507</c:v>
                </c:pt>
                <c:pt idx="1083">
                  <c:v>0.21326460268132616</c:v>
                </c:pt>
                <c:pt idx="1084">
                  <c:v>0.21963082312743176</c:v>
                </c:pt>
                <c:pt idx="1085">
                  <c:v>0.2317486986826455</c:v>
                </c:pt>
                <c:pt idx="1086">
                  <c:v>0.231625364712192</c:v>
                </c:pt>
                <c:pt idx="1087">
                  <c:v>0.23630288708378638</c:v>
                </c:pt>
                <c:pt idx="1088">
                  <c:v>0.24174670331993645</c:v>
                </c:pt>
                <c:pt idx="1089">
                  <c:v>0.24477923429272683</c:v>
                </c:pt>
                <c:pt idx="1090">
                  <c:v>0.24626949164143516</c:v>
                </c:pt>
                <c:pt idx="1091">
                  <c:v>0.25215443760348744</c:v>
                </c:pt>
                <c:pt idx="1092">
                  <c:v>0.25183769577328025</c:v>
                </c:pt>
                <c:pt idx="1093">
                  <c:v>0.25692745486620311</c:v>
                </c:pt>
                <c:pt idx="1094">
                  <c:v>0.25960480301154021</c:v>
                </c:pt>
                <c:pt idx="1095">
                  <c:v>0.25878173502046942</c:v>
                </c:pt>
                <c:pt idx="1096">
                  <c:v>0.2628587126508099</c:v>
                </c:pt>
                <c:pt idx="1097">
                  <c:v>0.26540344487723044</c:v>
                </c:pt>
                <c:pt idx="1098">
                  <c:v>0.26805663831625487</c:v>
                </c:pt>
                <c:pt idx="1099">
                  <c:v>0.27689600510572138</c:v>
                </c:pt>
                <c:pt idx="1100">
                  <c:v>0.27746852082248791</c:v>
                </c:pt>
                <c:pt idx="1101">
                  <c:v>0.27771036502069962</c:v>
                </c:pt>
                <c:pt idx="1102">
                  <c:v>0.27826379702183973</c:v>
                </c:pt>
                <c:pt idx="1103">
                  <c:v>0.2787314032958223</c:v>
                </c:pt>
                <c:pt idx="1104">
                  <c:v>0.27931123402124108</c:v>
                </c:pt>
                <c:pt idx="1105">
                  <c:v>0.27923621081635314</c:v>
                </c:pt>
                <c:pt idx="1106">
                  <c:v>0.27906820576679292</c:v>
                </c:pt>
                <c:pt idx="1107">
                  <c:v>0.27948311041998414</c:v>
                </c:pt>
                <c:pt idx="1108">
                  <c:v>0.28040928101259133</c:v>
                </c:pt>
                <c:pt idx="1109">
                  <c:v>0.28040395177596389</c:v>
                </c:pt>
                <c:pt idx="1110">
                  <c:v>0.28064930372502822</c:v>
                </c:pt>
                <c:pt idx="1111">
                  <c:v>0.28176054809054374</c:v>
                </c:pt>
                <c:pt idx="1112">
                  <c:v>0.28466553606089451</c:v>
                </c:pt>
                <c:pt idx="1113">
                  <c:v>0.28462886418123134</c:v>
                </c:pt>
                <c:pt idx="1114">
                  <c:v>0.29427890538710921</c:v>
                </c:pt>
                <c:pt idx="1115">
                  <c:v>0.29491267081788253</c:v>
                </c:pt>
                <c:pt idx="1116">
                  <c:v>0.29482315843952006</c:v>
                </c:pt>
                <c:pt idx="1117">
                  <c:v>0.2950957044959579</c:v>
                </c:pt>
                <c:pt idx="1118">
                  <c:v>0.29531713461406528</c:v>
                </c:pt>
                <c:pt idx="1119">
                  <c:v>0.29400892884161023</c:v>
                </c:pt>
                <c:pt idx="1120">
                  <c:v>0.3023074801649131</c:v>
                </c:pt>
                <c:pt idx="1121">
                  <c:v>0.30160290764970304</c:v>
                </c:pt>
                <c:pt idx="1122">
                  <c:v>0.30235259749386934</c:v>
                </c:pt>
                <c:pt idx="1123">
                  <c:v>0.30341125379509337</c:v>
                </c:pt>
                <c:pt idx="1124">
                  <c:v>0.30395658511752432</c:v>
                </c:pt>
                <c:pt idx="1125">
                  <c:v>0.30556273084633429</c:v>
                </c:pt>
                <c:pt idx="1126">
                  <c:v>0.30497380572592142</c:v>
                </c:pt>
                <c:pt idx="1127">
                  <c:v>0.30530189639547345</c:v>
                </c:pt>
                <c:pt idx="1128">
                  <c:v>0.30524934190271724</c:v>
                </c:pt>
                <c:pt idx="1129">
                  <c:v>0.309958483880309</c:v>
                </c:pt>
                <c:pt idx="1130">
                  <c:v>0.3113621221171114</c:v>
                </c:pt>
                <c:pt idx="1131">
                  <c:v>0.31137203919743051</c:v>
                </c:pt>
                <c:pt idx="1132">
                  <c:v>0.31679750457348499</c:v>
                </c:pt>
                <c:pt idx="1133">
                  <c:v>0.31680352187092042</c:v>
                </c:pt>
                <c:pt idx="1134">
                  <c:v>0.3180865140989601</c:v>
                </c:pt>
                <c:pt idx="1135">
                  <c:v>0.31848950877248933</c:v>
                </c:pt>
                <c:pt idx="1136">
                  <c:v>0.31879083556248328</c:v>
                </c:pt>
                <c:pt idx="1137">
                  <c:v>0.31862813775447213</c:v>
                </c:pt>
                <c:pt idx="1138">
                  <c:v>0.31849533420632936</c:v>
                </c:pt>
                <c:pt idx="1139">
                  <c:v>0.3191603667668535</c:v>
                </c:pt>
                <c:pt idx="1140">
                  <c:v>0.31913405072227474</c:v>
                </c:pt>
                <c:pt idx="1141">
                  <c:v>0.31807950449937938</c:v>
                </c:pt>
                <c:pt idx="1142">
                  <c:v>0.31806771280334717</c:v>
                </c:pt>
                <c:pt idx="1143">
                  <c:v>0.31726401420979944</c:v>
                </c:pt>
                <c:pt idx="1144">
                  <c:v>0.32044625068249194</c:v>
                </c:pt>
                <c:pt idx="1145">
                  <c:v>0.31988318315394199</c:v>
                </c:pt>
                <c:pt idx="1146">
                  <c:v>0.31985586569042246</c:v>
                </c:pt>
                <c:pt idx="1147">
                  <c:v>0.32270986116641476</c:v>
                </c:pt>
                <c:pt idx="1148">
                  <c:v>0.32289254804347578</c:v>
                </c:pt>
                <c:pt idx="1149">
                  <c:v>0.32447291275435419</c:v>
                </c:pt>
                <c:pt idx="1150">
                  <c:v>0.32482856312805641</c:v>
                </c:pt>
                <c:pt idx="1151">
                  <c:v>0.32250374845509716</c:v>
                </c:pt>
                <c:pt idx="1152">
                  <c:v>0.32260865139613687</c:v>
                </c:pt>
                <c:pt idx="1153">
                  <c:v>0.32129814338889034</c:v>
                </c:pt>
                <c:pt idx="1154">
                  <c:v>0.32297699435161709</c:v>
                </c:pt>
                <c:pt idx="1155">
                  <c:v>0.32379681766263263</c:v>
                </c:pt>
                <c:pt idx="1156">
                  <c:v>0.32388251331742651</c:v>
                </c:pt>
                <c:pt idx="1157">
                  <c:v>0.32659467288398886</c:v>
                </c:pt>
                <c:pt idx="1158">
                  <c:v>0.32674998443801617</c:v>
                </c:pt>
                <c:pt idx="1159">
                  <c:v>0.3264211612822</c:v>
                </c:pt>
                <c:pt idx="1160">
                  <c:v>0.32643794185803487</c:v>
                </c:pt>
                <c:pt idx="1161">
                  <c:v>0.32448517519643716</c:v>
                </c:pt>
                <c:pt idx="1162">
                  <c:v>0.32536655942356785</c:v>
                </c:pt>
                <c:pt idx="1163">
                  <c:v>0.32525157582278041</c:v>
                </c:pt>
                <c:pt idx="1164">
                  <c:v>0.32616932286858635</c:v>
                </c:pt>
                <c:pt idx="1165">
                  <c:v>0.32543040035081833</c:v>
                </c:pt>
                <c:pt idx="1166">
                  <c:v>0.32721362768642598</c:v>
                </c:pt>
                <c:pt idx="1167">
                  <c:v>0.32569447001598434</c:v>
                </c:pt>
                <c:pt idx="1168">
                  <c:v>0.32568625248164168</c:v>
                </c:pt>
                <c:pt idx="1169">
                  <c:v>0.32544580808082657</c:v>
                </c:pt>
                <c:pt idx="1170">
                  <c:v>0.32586741598510621</c:v>
                </c:pt>
                <c:pt idx="1171">
                  <c:v>0.32597301698804804</c:v>
                </c:pt>
                <c:pt idx="1172">
                  <c:v>0.32599355607472147</c:v>
                </c:pt>
                <c:pt idx="1173">
                  <c:v>0.32884297897178633</c:v>
                </c:pt>
                <c:pt idx="1174">
                  <c:v>0.3301212332652671</c:v>
                </c:pt>
                <c:pt idx="1175">
                  <c:v>0.32807923605059464</c:v>
                </c:pt>
                <c:pt idx="1176">
                  <c:v>0.32048161228792482</c:v>
                </c:pt>
                <c:pt idx="1177">
                  <c:v>0.32084867746876455</c:v>
                </c:pt>
                <c:pt idx="1178">
                  <c:v>0.31878151690410544</c:v>
                </c:pt>
                <c:pt idx="1179">
                  <c:v>0.3181578482355184</c:v>
                </c:pt>
                <c:pt idx="1180">
                  <c:v>0.31668422521971568</c:v>
                </c:pt>
                <c:pt idx="1181">
                  <c:v>0.30814107046673095</c:v>
                </c:pt>
                <c:pt idx="1182">
                  <c:v>0.30797546521600339</c:v>
                </c:pt>
                <c:pt idx="1183">
                  <c:v>0.30784049735295405</c:v>
                </c:pt>
                <c:pt idx="1184">
                  <c:v>0.3077870616146684</c:v>
                </c:pt>
                <c:pt idx="1185">
                  <c:v>0.30365064627025001</c:v>
                </c:pt>
                <c:pt idx="1186">
                  <c:v>0.29394071096664287</c:v>
                </c:pt>
                <c:pt idx="1187">
                  <c:v>0.2948971193479028</c:v>
                </c:pt>
                <c:pt idx="1188">
                  <c:v>0.29071322109598891</c:v>
                </c:pt>
                <c:pt idx="1189">
                  <c:v>0.28650541865927237</c:v>
                </c:pt>
                <c:pt idx="1190">
                  <c:v>0.28429306675329047</c:v>
                </c:pt>
                <c:pt idx="1191">
                  <c:v>0.28293266799740752</c:v>
                </c:pt>
                <c:pt idx="1192">
                  <c:v>0.27869924184792483</c:v>
                </c:pt>
                <c:pt idx="1193">
                  <c:v>0.27869917067705802</c:v>
                </c:pt>
                <c:pt idx="1194">
                  <c:v>0.27421409583600964</c:v>
                </c:pt>
                <c:pt idx="1195">
                  <c:v>0.27159549214462736</c:v>
                </c:pt>
                <c:pt idx="1196">
                  <c:v>0.2721472508040953</c:v>
                </c:pt>
                <c:pt idx="1197">
                  <c:v>0.26893060113333489</c:v>
                </c:pt>
                <c:pt idx="1198">
                  <c:v>0.2667089888591444</c:v>
                </c:pt>
                <c:pt idx="1199">
                  <c:v>0.26558503323423521</c:v>
                </c:pt>
                <c:pt idx="1200">
                  <c:v>0.25635924260963128</c:v>
                </c:pt>
                <c:pt idx="1201">
                  <c:v>0.25591035494995967</c:v>
                </c:pt>
                <c:pt idx="1202">
                  <c:v>0.25581526324283865</c:v>
                </c:pt>
                <c:pt idx="1203">
                  <c:v>0.25794901325972236</c:v>
                </c:pt>
                <c:pt idx="1204">
                  <c:v>0.25654116579931779</c:v>
                </c:pt>
                <c:pt idx="1205">
                  <c:v>0.25852316800655606</c:v>
                </c:pt>
                <c:pt idx="1206">
                  <c:v>0.25813220746693799</c:v>
                </c:pt>
                <c:pt idx="1207">
                  <c:v>0.26055513023457177</c:v>
                </c:pt>
                <c:pt idx="1208">
                  <c:v>0.26122705758945541</c:v>
                </c:pt>
                <c:pt idx="1209">
                  <c:v>0.2595743494181697</c:v>
                </c:pt>
                <c:pt idx="1210">
                  <c:v>0.25955873028071919</c:v>
                </c:pt>
                <c:pt idx="1211">
                  <c:v>0.25904415900883587</c:v>
                </c:pt>
                <c:pt idx="1212">
                  <c:v>0.25795362162908658</c:v>
                </c:pt>
                <c:pt idx="1213">
                  <c:v>0.25507641384580976</c:v>
                </c:pt>
                <c:pt idx="1214">
                  <c:v>0.2550762105345355</c:v>
                </c:pt>
                <c:pt idx="1215">
                  <c:v>0.24255656241609425</c:v>
                </c:pt>
                <c:pt idx="1216">
                  <c:v>0.24338939641600965</c:v>
                </c:pt>
                <c:pt idx="1217">
                  <c:v>0.24345103936499937</c:v>
                </c:pt>
                <c:pt idx="1218">
                  <c:v>0.24397962225254569</c:v>
                </c:pt>
                <c:pt idx="1219">
                  <c:v>0.24380820480964815</c:v>
                </c:pt>
                <c:pt idx="1220">
                  <c:v>0.24380816378958456</c:v>
                </c:pt>
                <c:pt idx="1221">
                  <c:v>0.23454467587834876</c:v>
                </c:pt>
                <c:pt idx="1222">
                  <c:v>0.23547527079299121</c:v>
                </c:pt>
                <c:pt idx="1223">
                  <c:v>0.23586666703343914</c:v>
                </c:pt>
                <c:pt idx="1224">
                  <c:v>0.23619333791331762</c:v>
                </c:pt>
                <c:pt idx="1225">
                  <c:v>0.23573842441733373</c:v>
                </c:pt>
                <c:pt idx="1226">
                  <c:v>0.23004847459118027</c:v>
                </c:pt>
                <c:pt idx="1227">
                  <c:v>0.23125721692679263</c:v>
                </c:pt>
                <c:pt idx="1228">
                  <c:v>0.2301832623839852</c:v>
                </c:pt>
                <c:pt idx="1229">
                  <c:v>0.23191613084936044</c:v>
                </c:pt>
                <c:pt idx="1230">
                  <c:v>0.22417377565416699</c:v>
                </c:pt>
                <c:pt idx="1231">
                  <c:v>0.22322968689377209</c:v>
                </c:pt>
                <c:pt idx="1232">
                  <c:v>0.22335211126402504</c:v>
                </c:pt>
                <c:pt idx="1233">
                  <c:v>0.21664517785629275</c:v>
                </c:pt>
                <c:pt idx="1234">
                  <c:v>0.21642977276897488</c:v>
                </c:pt>
                <c:pt idx="1235">
                  <c:v>0.21399512846985824</c:v>
                </c:pt>
                <c:pt idx="1236">
                  <c:v>0.21405498041228427</c:v>
                </c:pt>
                <c:pt idx="1237">
                  <c:v>0.21297343803720958</c:v>
                </c:pt>
                <c:pt idx="1238">
                  <c:v>0.21346502751091348</c:v>
                </c:pt>
                <c:pt idx="1239">
                  <c:v>0.21564759864135369</c:v>
                </c:pt>
                <c:pt idx="1240">
                  <c:v>0.21529187344935657</c:v>
                </c:pt>
                <c:pt idx="1241">
                  <c:v>0.21572719088790882</c:v>
                </c:pt>
                <c:pt idx="1242">
                  <c:v>0.21485946335915407</c:v>
                </c:pt>
                <c:pt idx="1243">
                  <c:v>0.21604123734319738</c:v>
                </c:pt>
                <c:pt idx="1244">
                  <c:v>0.21609983246682626</c:v>
                </c:pt>
                <c:pt idx="1245">
                  <c:v>0.21262684730737477</c:v>
                </c:pt>
                <c:pt idx="1246">
                  <c:v>0.21043240075832964</c:v>
                </c:pt>
                <c:pt idx="1247">
                  <c:v>0.21018828632510636</c:v>
                </c:pt>
                <c:pt idx="1248">
                  <c:v>0.2083062701888892</c:v>
                </c:pt>
                <c:pt idx="1249">
                  <c:v>0.20793737999913908</c:v>
                </c:pt>
                <c:pt idx="1250">
                  <c:v>0.20762400670134451</c:v>
                </c:pt>
                <c:pt idx="1251">
                  <c:v>0.20741163716872635</c:v>
                </c:pt>
                <c:pt idx="1252">
                  <c:v>0.20735860166889356</c:v>
                </c:pt>
                <c:pt idx="1253">
                  <c:v>0.20761224859725255</c:v>
                </c:pt>
                <c:pt idx="1254">
                  <c:v>0.20743028883637166</c:v>
                </c:pt>
                <c:pt idx="1255">
                  <c:v>0.20508834746342519</c:v>
                </c:pt>
                <c:pt idx="1256">
                  <c:v>0.2029353773914532</c:v>
                </c:pt>
                <c:pt idx="1257">
                  <c:v>0.20306369459951956</c:v>
                </c:pt>
                <c:pt idx="1258">
                  <c:v>0.19884489746616085</c:v>
                </c:pt>
                <c:pt idx="1259">
                  <c:v>0.19890604895694339</c:v>
                </c:pt>
                <c:pt idx="1260">
                  <c:v>0.19819456712001285</c:v>
                </c:pt>
                <c:pt idx="1261">
                  <c:v>0.19859429529482547</c:v>
                </c:pt>
                <c:pt idx="1262">
                  <c:v>0.20050834283564956</c:v>
                </c:pt>
                <c:pt idx="1263">
                  <c:v>0.19874521963492714</c:v>
                </c:pt>
                <c:pt idx="1264">
                  <c:v>0.19874971723623178</c:v>
                </c:pt>
                <c:pt idx="1265">
                  <c:v>0.19647092894972359</c:v>
                </c:pt>
                <c:pt idx="1266">
                  <c:v>0.19513448627953078</c:v>
                </c:pt>
                <c:pt idx="1267">
                  <c:v>0.19178851423672669</c:v>
                </c:pt>
                <c:pt idx="1268">
                  <c:v>0.19299549535851698</c:v>
                </c:pt>
                <c:pt idx="1269">
                  <c:v>0.19539483284923498</c:v>
                </c:pt>
                <c:pt idx="1270">
                  <c:v>0.19477819532488966</c:v>
                </c:pt>
                <c:pt idx="1271">
                  <c:v>0.1942686368650379</c:v>
                </c:pt>
                <c:pt idx="1272">
                  <c:v>0.19227027012240705</c:v>
                </c:pt>
                <c:pt idx="1273">
                  <c:v>0.19292629510039166</c:v>
                </c:pt>
                <c:pt idx="1274">
                  <c:v>0.18888645673357804</c:v>
                </c:pt>
                <c:pt idx="1275">
                  <c:v>0.18579638397311285</c:v>
                </c:pt>
                <c:pt idx="1276">
                  <c:v>0.1866180285580156</c:v>
                </c:pt>
                <c:pt idx="1277">
                  <c:v>0.1866180285580156</c:v>
                </c:pt>
                <c:pt idx="1278">
                  <c:v>0.1871542434726953</c:v>
                </c:pt>
                <c:pt idx="1279">
                  <c:v>0.18777856101312632</c:v>
                </c:pt>
                <c:pt idx="1280">
                  <c:v>0.18778502013291976</c:v>
                </c:pt>
                <c:pt idx="1281">
                  <c:v>0.18808554079634932</c:v>
                </c:pt>
                <c:pt idx="1282">
                  <c:v>0.1872993920526321</c:v>
                </c:pt>
                <c:pt idx="1283">
                  <c:v>0.18857719383511598</c:v>
                </c:pt>
                <c:pt idx="1284">
                  <c:v>0.18991312796780488</c:v>
                </c:pt>
                <c:pt idx="1285">
                  <c:v>0.18987436982806261</c:v>
                </c:pt>
                <c:pt idx="1286">
                  <c:v>0.18986710684562438</c:v>
                </c:pt>
                <c:pt idx="1287">
                  <c:v>0.19273068486636294</c:v>
                </c:pt>
                <c:pt idx="1288">
                  <c:v>0.19184296615178856</c:v>
                </c:pt>
                <c:pt idx="1289">
                  <c:v>0.1924903017713398</c:v>
                </c:pt>
                <c:pt idx="1290">
                  <c:v>0.19419430772453228</c:v>
                </c:pt>
                <c:pt idx="1291">
                  <c:v>0.1935750086649366</c:v>
                </c:pt>
                <c:pt idx="1292">
                  <c:v>0.1917267563342657</c:v>
                </c:pt>
                <c:pt idx="1293">
                  <c:v>0.19308453381149285</c:v>
                </c:pt>
                <c:pt idx="1294">
                  <c:v>0.19446696425042873</c:v>
                </c:pt>
                <c:pt idx="1295">
                  <c:v>0.19424665967265695</c:v>
                </c:pt>
                <c:pt idx="1296">
                  <c:v>0.19421047615292578</c:v>
                </c:pt>
                <c:pt idx="1297">
                  <c:v>0.18885677610361287</c:v>
                </c:pt>
                <c:pt idx="1298">
                  <c:v>0.19008552708672644</c:v>
                </c:pt>
                <c:pt idx="1299">
                  <c:v>0.1910798918985589</c:v>
                </c:pt>
                <c:pt idx="1300">
                  <c:v>0.18857022218696257</c:v>
                </c:pt>
                <c:pt idx="1301">
                  <c:v>0.18974961110300517</c:v>
                </c:pt>
                <c:pt idx="1302">
                  <c:v>0.18975618984263778</c:v>
                </c:pt>
                <c:pt idx="1303">
                  <c:v>0.1900036864296096</c:v>
                </c:pt>
                <c:pt idx="1304">
                  <c:v>0.18639655078247691</c:v>
                </c:pt>
                <c:pt idx="1305">
                  <c:v>0.1860485942213228</c:v>
                </c:pt>
                <c:pt idx="1306">
                  <c:v>0.18435823549851768</c:v>
                </c:pt>
                <c:pt idx="1307">
                  <c:v>0.18438371826516045</c:v>
                </c:pt>
                <c:pt idx="1308">
                  <c:v>0.1829026233282707</c:v>
                </c:pt>
                <c:pt idx="1309">
                  <c:v>0.1865802355544243</c:v>
                </c:pt>
                <c:pt idx="1310">
                  <c:v>0.18567092000707455</c:v>
                </c:pt>
                <c:pt idx="1311">
                  <c:v>0.1937773095984858</c:v>
                </c:pt>
                <c:pt idx="1312">
                  <c:v>0.20272005728786419</c:v>
                </c:pt>
                <c:pt idx="1313">
                  <c:v>0.20332400387350991</c:v>
                </c:pt>
                <c:pt idx="1314">
                  <c:v>0.20343087373827434</c:v>
                </c:pt>
                <c:pt idx="1315">
                  <c:v>0.2066522229657701</c:v>
                </c:pt>
                <c:pt idx="1316">
                  <c:v>0.20982235039842911</c:v>
                </c:pt>
                <c:pt idx="1317">
                  <c:v>0.21030526442878339</c:v>
                </c:pt>
                <c:pt idx="1318">
                  <c:v>0.21193623887588858</c:v>
                </c:pt>
                <c:pt idx="1319">
                  <c:v>0.21113995933257199</c:v>
                </c:pt>
                <c:pt idx="1320">
                  <c:v>0.21140129964487914</c:v>
                </c:pt>
                <c:pt idx="1321">
                  <c:v>0.2113965238439332</c:v>
                </c:pt>
                <c:pt idx="1322">
                  <c:v>0.20963699045236631</c:v>
                </c:pt>
                <c:pt idx="1323">
                  <c:v>0.20695850408666153</c:v>
                </c:pt>
                <c:pt idx="1324">
                  <c:v>0.20757780733492195</c:v>
                </c:pt>
                <c:pt idx="1325">
                  <c:v>0.20587360298069232</c:v>
                </c:pt>
                <c:pt idx="1326">
                  <c:v>0.20984184461106328</c:v>
                </c:pt>
                <c:pt idx="1327">
                  <c:v>0.20951827982195664</c:v>
                </c:pt>
                <c:pt idx="1328">
                  <c:v>0.21138057380089101</c:v>
                </c:pt>
                <c:pt idx="1329">
                  <c:v>0.21229219930997897</c:v>
                </c:pt>
                <c:pt idx="1330">
                  <c:v>0.20960748927995596</c:v>
                </c:pt>
                <c:pt idx="1331">
                  <c:v>0.21026172792684145</c:v>
                </c:pt>
                <c:pt idx="1332">
                  <c:v>0.20909480018444895</c:v>
                </c:pt>
                <c:pt idx="1333">
                  <c:v>0.20946413701182343</c:v>
                </c:pt>
                <c:pt idx="1334">
                  <c:v>0.21096143451462721</c:v>
                </c:pt>
                <c:pt idx="1335">
                  <c:v>0.21114396843366179</c:v>
                </c:pt>
                <c:pt idx="1336">
                  <c:v>0.21421114145206496</c:v>
                </c:pt>
                <c:pt idx="1337">
                  <c:v>0.21440126428988163</c:v>
                </c:pt>
                <c:pt idx="1338">
                  <c:v>0.22318835204314408</c:v>
                </c:pt>
                <c:pt idx="1339">
                  <c:v>0.22341349055781035</c:v>
                </c:pt>
                <c:pt idx="1340">
                  <c:v>0.22197958045893448</c:v>
                </c:pt>
                <c:pt idx="1341">
                  <c:v>0.22506104850379891</c:v>
                </c:pt>
                <c:pt idx="1342">
                  <c:v>0.22467869996254017</c:v>
                </c:pt>
                <c:pt idx="1343">
                  <c:v>0.22473016881837052</c:v>
                </c:pt>
                <c:pt idx="1344">
                  <c:v>0.22387939768633033</c:v>
                </c:pt>
                <c:pt idx="1345">
                  <c:v>0.23203088073318459</c:v>
                </c:pt>
                <c:pt idx="1346">
                  <c:v>0.23137723808881391</c:v>
                </c:pt>
                <c:pt idx="1347">
                  <c:v>0.23116692468072314</c:v>
                </c:pt>
                <c:pt idx="1348">
                  <c:v>0.23114237066517798</c:v>
                </c:pt>
                <c:pt idx="1349">
                  <c:v>0.22881500566850568</c:v>
                </c:pt>
                <c:pt idx="1350">
                  <c:v>0.22886154079479032</c:v>
                </c:pt>
                <c:pt idx="1351">
                  <c:v>0.22572194122424374</c:v>
                </c:pt>
                <c:pt idx="1352">
                  <c:v>0.22653014969065341</c:v>
                </c:pt>
                <c:pt idx="1353">
                  <c:v>0.22656236771072247</c:v>
                </c:pt>
                <c:pt idx="1354">
                  <c:v>0.22637098330866212</c:v>
                </c:pt>
                <c:pt idx="1355">
                  <c:v>0.22638180496051913</c:v>
                </c:pt>
                <c:pt idx="1356">
                  <c:v>0.22653141902924923</c:v>
                </c:pt>
                <c:pt idx="1357">
                  <c:v>0.22679072829691818</c:v>
                </c:pt>
                <c:pt idx="1358">
                  <c:v>0.22702085900854216</c:v>
                </c:pt>
                <c:pt idx="1359">
                  <c:v>0.22689853966565374</c:v>
                </c:pt>
                <c:pt idx="1360">
                  <c:v>0.23957838435782497</c:v>
                </c:pt>
                <c:pt idx="1361">
                  <c:v>0.23907661693567497</c:v>
                </c:pt>
                <c:pt idx="1362">
                  <c:v>0.23912284774924822</c:v>
                </c:pt>
                <c:pt idx="1363">
                  <c:v>0.23970692904678079</c:v>
                </c:pt>
                <c:pt idx="1364">
                  <c:v>0.24043022664015032</c:v>
                </c:pt>
                <c:pt idx="1365">
                  <c:v>0.24038000313131311</c:v>
                </c:pt>
                <c:pt idx="1366">
                  <c:v>0.24242176737123042</c:v>
                </c:pt>
                <c:pt idx="1367">
                  <c:v>0.24242431294003511</c:v>
                </c:pt>
                <c:pt idx="1368">
                  <c:v>0.24200692409707508</c:v>
                </c:pt>
                <c:pt idx="1369">
                  <c:v>0.24086045871610298</c:v>
                </c:pt>
                <c:pt idx="1370">
                  <c:v>0.2397783875859831</c:v>
                </c:pt>
                <c:pt idx="1371">
                  <c:v>0.23988093794664769</c:v>
                </c:pt>
                <c:pt idx="1372">
                  <c:v>0.24102329243230836</c:v>
                </c:pt>
                <c:pt idx="1373">
                  <c:v>0.2407406733540797</c:v>
                </c:pt>
                <c:pt idx="1374">
                  <c:v>0.24020144436113103</c:v>
                </c:pt>
                <c:pt idx="1375">
                  <c:v>0.24005487815276241</c:v>
                </c:pt>
                <c:pt idx="1376">
                  <c:v>0.24414790729475488</c:v>
                </c:pt>
                <c:pt idx="1377">
                  <c:v>0.24389223509486341</c:v>
                </c:pt>
                <c:pt idx="1378">
                  <c:v>0.24733483014147359</c:v>
                </c:pt>
                <c:pt idx="1379">
                  <c:v>0.24706162006637067</c:v>
                </c:pt>
                <c:pt idx="1380">
                  <c:v>0.24639229254024697</c:v>
                </c:pt>
                <c:pt idx="1381">
                  <c:v>0.2463294682684784</c:v>
                </c:pt>
                <c:pt idx="1382">
                  <c:v>0.25209255214884069</c:v>
                </c:pt>
                <c:pt idx="1383">
                  <c:v>0.2541587014182321</c:v>
                </c:pt>
                <c:pt idx="1384">
                  <c:v>0.25342335106209007</c:v>
                </c:pt>
                <c:pt idx="1385">
                  <c:v>0.25385655334372587</c:v>
                </c:pt>
                <c:pt idx="1386">
                  <c:v>0.26107198249064639</c:v>
                </c:pt>
                <c:pt idx="1387">
                  <c:v>0.26102608637470048</c:v>
                </c:pt>
                <c:pt idx="1388">
                  <c:v>0.25917799369119598</c:v>
                </c:pt>
                <c:pt idx="1389">
                  <c:v>0.2591909353561116</c:v>
                </c:pt>
                <c:pt idx="1390">
                  <c:v>0.25880647994348149</c:v>
                </c:pt>
                <c:pt idx="1391">
                  <c:v>0.25722223258650784</c:v>
                </c:pt>
                <c:pt idx="1392">
                  <c:v>0.25648601694373507</c:v>
                </c:pt>
                <c:pt idx="1393">
                  <c:v>0.26033012652831311</c:v>
                </c:pt>
                <c:pt idx="1394">
                  <c:v>0.25933672349291664</c:v>
                </c:pt>
                <c:pt idx="1395">
                  <c:v>0.25881434552800159</c:v>
                </c:pt>
                <c:pt idx="1396">
                  <c:v>0.25972424287603829</c:v>
                </c:pt>
                <c:pt idx="1397">
                  <c:v>0.2595728426493496</c:v>
                </c:pt>
                <c:pt idx="1398">
                  <c:v>0.25948917381766928</c:v>
                </c:pt>
                <c:pt idx="1399">
                  <c:v>0.2558920698830805</c:v>
                </c:pt>
                <c:pt idx="1400">
                  <c:v>0.25449691083681208</c:v>
                </c:pt>
                <c:pt idx="1401">
                  <c:v>0.2545624323104847</c:v>
                </c:pt>
                <c:pt idx="1402">
                  <c:v>0.25374893930462505</c:v>
                </c:pt>
                <c:pt idx="1403">
                  <c:v>0.25704116613714928</c:v>
                </c:pt>
                <c:pt idx="1404">
                  <c:v>0.25690173943722949</c:v>
                </c:pt>
                <c:pt idx="1405">
                  <c:v>0.2577533792480905</c:v>
                </c:pt>
                <c:pt idx="1406">
                  <c:v>0.26047959253922731</c:v>
                </c:pt>
                <c:pt idx="1407">
                  <c:v>0.25911631957656378</c:v>
                </c:pt>
                <c:pt idx="1408">
                  <c:v>0.26016172940693988</c:v>
                </c:pt>
                <c:pt idx="1409">
                  <c:v>0.25894453326489597</c:v>
                </c:pt>
                <c:pt idx="1410">
                  <c:v>0.2557032476632764</c:v>
                </c:pt>
                <c:pt idx="1411">
                  <c:v>0.25669010274153348</c:v>
                </c:pt>
                <c:pt idx="1412">
                  <c:v>0.25315978975812992</c:v>
                </c:pt>
                <c:pt idx="1413">
                  <c:v>0.24688288639906383</c:v>
                </c:pt>
                <c:pt idx="1414">
                  <c:v>0.24654617591248959</c:v>
                </c:pt>
                <c:pt idx="1415">
                  <c:v>0.24651051147066727</c:v>
                </c:pt>
                <c:pt idx="1416">
                  <c:v>0.24394574050698858</c:v>
                </c:pt>
                <c:pt idx="1417">
                  <c:v>0.24163506987656916</c:v>
                </c:pt>
                <c:pt idx="1418">
                  <c:v>0.23928523733678478</c:v>
                </c:pt>
                <c:pt idx="1419">
                  <c:v>0.23865100979285678</c:v>
                </c:pt>
                <c:pt idx="1420">
                  <c:v>0.24196509993190826</c:v>
                </c:pt>
                <c:pt idx="1421">
                  <c:v>0.24204101189697702</c:v>
                </c:pt>
                <c:pt idx="1422">
                  <c:v>0.25340294853573758</c:v>
                </c:pt>
                <c:pt idx="1423">
                  <c:v>0.25352213649073457</c:v>
                </c:pt>
                <c:pt idx="1424">
                  <c:v>0.26425468289023019</c:v>
                </c:pt>
                <c:pt idx="1425">
                  <c:v>0.26577590299825793</c:v>
                </c:pt>
                <c:pt idx="1426">
                  <c:v>0.27067495041363887</c:v>
                </c:pt>
                <c:pt idx="1427">
                  <c:v>0.26747873084230661</c:v>
                </c:pt>
                <c:pt idx="1428">
                  <c:v>0.26747935521074367</c:v>
                </c:pt>
                <c:pt idx="1429">
                  <c:v>0.26461968128068103</c:v>
                </c:pt>
                <c:pt idx="1430">
                  <c:v>0.26672498268481021</c:v>
                </c:pt>
                <c:pt idx="1431">
                  <c:v>0.26748338304452052</c:v>
                </c:pt>
                <c:pt idx="1432">
                  <c:v>0.26616309580439262</c:v>
                </c:pt>
                <c:pt idx="1433">
                  <c:v>0.26848099612142473</c:v>
                </c:pt>
                <c:pt idx="1434">
                  <c:v>0.26947223148522204</c:v>
                </c:pt>
                <c:pt idx="1435">
                  <c:v>0.26784202444306188</c:v>
                </c:pt>
                <c:pt idx="1436">
                  <c:v>0.26776981250924442</c:v>
                </c:pt>
                <c:pt idx="1437">
                  <c:v>0.27344094390274104</c:v>
                </c:pt>
                <c:pt idx="1438">
                  <c:v>0.27446318781174955</c:v>
                </c:pt>
                <c:pt idx="1439">
                  <c:v>0.26800013102482712</c:v>
                </c:pt>
                <c:pt idx="1440">
                  <c:v>0.26726841909413718</c:v>
                </c:pt>
                <c:pt idx="1441">
                  <c:v>0.26735241839321711</c:v>
                </c:pt>
                <c:pt idx="1442">
                  <c:v>0.2684384528445885</c:v>
                </c:pt>
                <c:pt idx="1443">
                  <c:v>0.2730652269244781</c:v>
                </c:pt>
                <c:pt idx="1444">
                  <c:v>0.27445636849592814</c:v>
                </c:pt>
                <c:pt idx="1445">
                  <c:v>0.28637492642350587</c:v>
                </c:pt>
                <c:pt idx="1446">
                  <c:v>0.28630400174263176</c:v>
                </c:pt>
                <c:pt idx="1447">
                  <c:v>0.28543430929014135</c:v>
                </c:pt>
                <c:pt idx="1448">
                  <c:v>0.28513292441826477</c:v>
                </c:pt>
                <c:pt idx="1449">
                  <c:v>0.28551484998486737</c:v>
                </c:pt>
                <c:pt idx="1450">
                  <c:v>0.28687373426429058</c:v>
                </c:pt>
                <c:pt idx="1451">
                  <c:v>0.28656492698253805</c:v>
                </c:pt>
                <c:pt idx="1452">
                  <c:v>0.28768632609076006</c:v>
                </c:pt>
                <c:pt idx="1453">
                  <c:v>0.29216911052380812</c:v>
                </c:pt>
                <c:pt idx="1454">
                  <c:v>0.2928644521309301</c:v>
                </c:pt>
                <c:pt idx="1455">
                  <c:v>0.31023842620416731</c:v>
                </c:pt>
                <c:pt idx="1456">
                  <c:v>0.31019173726353971</c:v>
                </c:pt>
                <c:pt idx="1457">
                  <c:v>0.31011398588539202</c:v>
                </c:pt>
                <c:pt idx="1458">
                  <c:v>0.3076679558562197</c:v>
                </c:pt>
                <c:pt idx="1459">
                  <c:v>0.3105447743135703</c:v>
                </c:pt>
                <c:pt idx="1460">
                  <c:v>0.31055167945466122</c:v>
                </c:pt>
                <c:pt idx="1461">
                  <c:v>0.30379992594319205</c:v>
                </c:pt>
                <c:pt idx="1462">
                  <c:v>0.30366085225888878</c:v>
                </c:pt>
                <c:pt idx="1463">
                  <c:v>0.3035063994501363</c:v>
                </c:pt>
                <c:pt idx="1464">
                  <c:v>0.30346844392676908</c:v>
                </c:pt>
                <c:pt idx="1465">
                  <c:v>0.30271105500414014</c:v>
                </c:pt>
                <c:pt idx="1466">
                  <c:v>0.30804343876414908</c:v>
                </c:pt>
                <c:pt idx="1467">
                  <c:v>0.30683999069034196</c:v>
                </c:pt>
                <c:pt idx="1468">
                  <c:v>0.30839028536796564</c:v>
                </c:pt>
                <c:pt idx="1469">
                  <c:v>0.308377309781315</c:v>
                </c:pt>
                <c:pt idx="1470">
                  <c:v>0.31339853713523108</c:v>
                </c:pt>
                <c:pt idx="1471">
                  <c:v>0.31320682011422513</c:v>
                </c:pt>
                <c:pt idx="1472">
                  <c:v>0.31819519191834938</c:v>
                </c:pt>
                <c:pt idx="1473">
                  <c:v>0.31917736067048524</c:v>
                </c:pt>
                <c:pt idx="1474">
                  <c:v>0.32005232247184962</c:v>
                </c:pt>
                <c:pt idx="1475">
                  <c:v>0.32086361579915251</c:v>
                </c:pt>
                <c:pt idx="1476">
                  <c:v>0.32106725426669813</c:v>
                </c:pt>
                <c:pt idx="1477">
                  <c:v>0.31816757859763606</c:v>
                </c:pt>
                <c:pt idx="1478">
                  <c:v>0.31812523361685274</c:v>
                </c:pt>
                <c:pt idx="1479">
                  <c:v>0.31491034544662394</c:v>
                </c:pt>
                <c:pt idx="1480">
                  <c:v>0.31452329866771539</c:v>
                </c:pt>
                <c:pt idx="1481">
                  <c:v>0.31630068259150856</c:v>
                </c:pt>
                <c:pt idx="1482">
                  <c:v>0.31808709824546066</c:v>
                </c:pt>
                <c:pt idx="1483">
                  <c:v>0.31663721731292066</c:v>
                </c:pt>
                <c:pt idx="1484">
                  <c:v>0.31442932712829891</c:v>
                </c:pt>
                <c:pt idx="1485">
                  <c:v>0.31467679393556763</c:v>
                </c:pt>
                <c:pt idx="1486">
                  <c:v>0.31349319867779557</c:v>
                </c:pt>
                <c:pt idx="1487">
                  <c:v>0.31110335523028043</c:v>
                </c:pt>
                <c:pt idx="1488">
                  <c:v>0.31060570163363038</c:v>
                </c:pt>
                <c:pt idx="1489">
                  <c:v>0.31158189002213937</c:v>
                </c:pt>
                <c:pt idx="1490">
                  <c:v>0.31091134583120933</c:v>
                </c:pt>
                <c:pt idx="1491">
                  <c:v>0.31188158847323477</c:v>
                </c:pt>
                <c:pt idx="1492">
                  <c:v>0.31794845974004593</c:v>
                </c:pt>
                <c:pt idx="1493">
                  <c:v>0.31811881189479169</c:v>
                </c:pt>
                <c:pt idx="1494">
                  <c:v>0.31434043071043977</c:v>
                </c:pt>
                <c:pt idx="1495">
                  <c:v>0.31636147271834281</c:v>
                </c:pt>
                <c:pt idx="1496">
                  <c:v>0.31630509073216034</c:v>
                </c:pt>
                <c:pt idx="1497">
                  <c:v>0.31748379568195467</c:v>
                </c:pt>
                <c:pt idx="1498">
                  <c:v>0.31766969894035374</c:v>
                </c:pt>
                <c:pt idx="1499">
                  <c:v>0.31805443262166672</c:v>
                </c:pt>
                <c:pt idx="1500">
                  <c:v>0.31821804388058877</c:v>
                </c:pt>
                <c:pt idx="1501">
                  <c:v>0.31849755774427208</c:v>
                </c:pt>
                <c:pt idx="1502">
                  <c:v>0.31822551190841497</c:v>
                </c:pt>
                <c:pt idx="1503">
                  <c:v>0.31822329226422413</c:v>
                </c:pt>
                <c:pt idx="1504">
                  <c:v>0.31479558147815723</c:v>
                </c:pt>
                <c:pt idx="1505">
                  <c:v>0.31513147478798281</c:v>
                </c:pt>
                <c:pt idx="1506">
                  <c:v>0.31404220909650155</c:v>
                </c:pt>
                <c:pt idx="1507">
                  <c:v>0.31155587576078264</c:v>
                </c:pt>
                <c:pt idx="1508">
                  <c:v>0.31182791425438355</c:v>
                </c:pt>
                <c:pt idx="1509">
                  <c:v>0.31143209174881814</c:v>
                </c:pt>
                <c:pt idx="1510">
                  <c:v>0.3112997139559755</c:v>
                </c:pt>
                <c:pt idx="1511">
                  <c:v>0.31028954048440621</c:v>
                </c:pt>
                <c:pt idx="1512">
                  <c:v>0.30975979354899569</c:v>
                </c:pt>
                <c:pt idx="1513">
                  <c:v>0.30851841866008756</c:v>
                </c:pt>
                <c:pt idx="1514">
                  <c:v>0.30766459131210805</c:v>
                </c:pt>
                <c:pt idx="1515">
                  <c:v>0.31291763107670467</c:v>
                </c:pt>
                <c:pt idx="1516">
                  <c:v>0.31218671661293484</c:v>
                </c:pt>
                <c:pt idx="1517">
                  <c:v>0.31432979462451255</c:v>
                </c:pt>
                <c:pt idx="1518">
                  <c:v>0.31423475236471987</c:v>
                </c:pt>
                <c:pt idx="1519">
                  <c:v>0.31442338832963851</c:v>
                </c:pt>
                <c:pt idx="1520">
                  <c:v>0.31328798110444789</c:v>
                </c:pt>
                <c:pt idx="1521">
                  <c:v>0.312297279394043</c:v>
                </c:pt>
                <c:pt idx="1522">
                  <c:v>0.31244942440619933</c:v>
                </c:pt>
                <c:pt idx="1523">
                  <c:v>0.3059036917822926</c:v>
                </c:pt>
                <c:pt idx="1524">
                  <c:v>0.30854133427301483</c:v>
                </c:pt>
                <c:pt idx="1525">
                  <c:v>0.30167112683618236</c:v>
                </c:pt>
                <c:pt idx="1526">
                  <c:v>0.30105831380126052</c:v>
                </c:pt>
                <c:pt idx="1527">
                  <c:v>0.29831078666713789</c:v>
                </c:pt>
                <c:pt idx="1528">
                  <c:v>0.29933967336549305</c:v>
                </c:pt>
                <c:pt idx="1529">
                  <c:v>0.29956756810189833</c:v>
                </c:pt>
                <c:pt idx="1530">
                  <c:v>0.29981484036474043</c:v>
                </c:pt>
                <c:pt idx="1531">
                  <c:v>0.29632267011063451</c:v>
                </c:pt>
                <c:pt idx="1532">
                  <c:v>0.29711874041418962</c:v>
                </c:pt>
                <c:pt idx="1533">
                  <c:v>0.29704864674710985</c:v>
                </c:pt>
                <c:pt idx="1534">
                  <c:v>0.29558002114676224</c:v>
                </c:pt>
                <c:pt idx="1535">
                  <c:v>0.2962750604453776</c:v>
                </c:pt>
                <c:pt idx="1536">
                  <c:v>0.29678650756846603</c:v>
                </c:pt>
                <c:pt idx="1537">
                  <c:v>0.2968107259335328</c:v>
                </c:pt>
                <c:pt idx="1538">
                  <c:v>0.29071393838536641</c:v>
                </c:pt>
                <c:pt idx="1539">
                  <c:v>0.28992338972564324</c:v>
                </c:pt>
                <c:pt idx="1540">
                  <c:v>0.28918646521272079</c:v>
                </c:pt>
                <c:pt idx="1541">
                  <c:v>0.28969056675210492</c:v>
                </c:pt>
                <c:pt idx="1542">
                  <c:v>0.28924185731130569</c:v>
                </c:pt>
                <c:pt idx="1543">
                  <c:v>0.28647734680186804</c:v>
                </c:pt>
                <c:pt idx="1544">
                  <c:v>0.28299309394345395</c:v>
                </c:pt>
                <c:pt idx="1545">
                  <c:v>0.2820746700383156</c:v>
                </c:pt>
                <c:pt idx="1546">
                  <c:v>0.27135515173911018</c:v>
                </c:pt>
                <c:pt idx="1547">
                  <c:v>0.26458192364129068</c:v>
                </c:pt>
                <c:pt idx="1548">
                  <c:v>0.26456861697133038</c:v>
                </c:pt>
                <c:pt idx="1549">
                  <c:v>0.26458369005798932</c:v>
                </c:pt>
                <c:pt idx="1550">
                  <c:v>0.26449758180259275</c:v>
                </c:pt>
                <c:pt idx="1551">
                  <c:v>0.26373126939571084</c:v>
                </c:pt>
                <c:pt idx="1552">
                  <c:v>0.26439741563433111</c:v>
                </c:pt>
                <c:pt idx="1553">
                  <c:v>0.26405292519928081</c:v>
                </c:pt>
                <c:pt idx="1554">
                  <c:v>0.25759033983657798</c:v>
                </c:pt>
                <c:pt idx="1555">
                  <c:v>0.25696594433944764</c:v>
                </c:pt>
                <c:pt idx="1556">
                  <c:v>0.2360722837870366</c:v>
                </c:pt>
                <c:pt idx="1557">
                  <c:v>0.23601563805411099</c:v>
                </c:pt>
                <c:pt idx="1558">
                  <c:v>0.23696644314666923</c:v>
                </c:pt>
                <c:pt idx="1559">
                  <c:v>0.23961746480182547</c:v>
                </c:pt>
                <c:pt idx="1560">
                  <c:v>0.23567652630561223</c:v>
                </c:pt>
                <c:pt idx="1561">
                  <c:v>0.23650714019482166</c:v>
                </c:pt>
                <c:pt idx="1562">
                  <c:v>0.23415500866240441</c:v>
                </c:pt>
                <c:pt idx="1563">
                  <c:v>0.23425673055216886</c:v>
                </c:pt>
                <c:pt idx="1564">
                  <c:v>0.23435087870479354</c:v>
                </c:pt>
                <c:pt idx="1565">
                  <c:v>0.23105946678852185</c:v>
                </c:pt>
                <c:pt idx="1566">
                  <c:v>0.23373254850026837</c:v>
                </c:pt>
                <c:pt idx="1567">
                  <c:v>0.22639904693501495</c:v>
                </c:pt>
                <c:pt idx="1568">
                  <c:v>0.22658564921280427</c:v>
                </c:pt>
                <c:pt idx="1569">
                  <c:v>0.22408414102095894</c:v>
                </c:pt>
                <c:pt idx="1570">
                  <c:v>0.22384784630121105</c:v>
                </c:pt>
                <c:pt idx="1571">
                  <c:v>0.21801336603786087</c:v>
                </c:pt>
                <c:pt idx="1572">
                  <c:v>0.21794270999381199</c:v>
                </c:pt>
                <c:pt idx="1573">
                  <c:v>0.21170809076183345</c:v>
                </c:pt>
                <c:pt idx="1574">
                  <c:v>0.20922515159359439</c:v>
                </c:pt>
                <c:pt idx="1575">
                  <c:v>0.21088692017647015</c:v>
                </c:pt>
                <c:pt idx="1576">
                  <c:v>0.20970056169237142</c:v>
                </c:pt>
                <c:pt idx="1577">
                  <c:v>0.209759074753048</c:v>
                </c:pt>
                <c:pt idx="1578">
                  <c:v>0.20857544907000683</c:v>
                </c:pt>
                <c:pt idx="1579">
                  <c:v>0.20853342958935281</c:v>
                </c:pt>
                <c:pt idx="1580">
                  <c:v>0.21704114413077186</c:v>
                </c:pt>
                <c:pt idx="1581">
                  <c:v>0.21631528546651976</c:v>
                </c:pt>
                <c:pt idx="1582">
                  <c:v>0.21940038567194947</c:v>
                </c:pt>
                <c:pt idx="1583">
                  <c:v>0.21653020951796279</c:v>
                </c:pt>
                <c:pt idx="1584">
                  <c:v>0.21391109999449864</c:v>
                </c:pt>
                <c:pt idx="1585">
                  <c:v>0.21513508040705753</c:v>
                </c:pt>
                <c:pt idx="1586">
                  <c:v>0.21485776834808562</c:v>
                </c:pt>
                <c:pt idx="1587">
                  <c:v>0.21475955423857598</c:v>
                </c:pt>
                <c:pt idx="1588">
                  <c:v>0.21164162984817134</c:v>
                </c:pt>
                <c:pt idx="1589">
                  <c:v>0.21201250373472105</c:v>
                </c:pt>
                <c:pt idx="1590">
                  <c:v>0.21031988856260894</c:v>
                </c:pt>
                <c:pt idx="1591">
                  <c:v>0.21120793134509216</c:v>
                </c:pt>
                <c:pt idx="1592">
                  <c:v>0.20991366172294659</c:v>
                </c:pt>
                <c:pt idx="1593">
                  <c:v>0.20189041559856902</c:v>
                </c:pt>
                <c:pt idx="1594">
                  <c:v>0.20360580039665113</c:v>
                </c:pt>
                <c:pt idx="1595">
                  <c:v>0.203216630351365</c:v>
                </c:pt>
                <c:pt idx="1596">
                  <c:v>0.20019484190209777</c:v>
                </c:pt>
                <c:pt idx="1597">
                  <c:v>0.20025728989244451</c:v>
                </c:pt>
                <c:pt idx="1598">
                  <c:v>0.19890375362086066</c:v>
                </c:pt>
                <c:pt idx="1599">
                  <c:v>0.19870640099006642</c:v>
                </c:pt>
                <c:pt idx="1600">
                  <c:v>0.19822459599930672</c:v>
                </c:pt>
                <c:pt idx="1601">
                  <c:v>0.19786734826787325</c:v>
                </c:pt>
                <c:pt idx="1602">
                  <c:v>0.19823925933453224</c:v>
                </c:pt>
                <c:pt idx="1603">
                  <c:v>0.19824692842235223</c:v>
                </c:pt>
                <c:pt idx="1604">
                  <c:v>0.19824677462701445</c:v>
                </c:pt>
                <c:pt idx="1605">
                  <c:v>0.19865806180455464</c:v>
                </c:pt>
                <c:pt idx="1606">
                  <c:v>0.19888658845453747</c:v>
                </c:pt>
                <c:pt idx="1607">
                  <c:v>0.20012082209624421</c:v>
                </c:pt>
                <c:pt idx="1608">
                  <c:v>0.19941100502182038</c:v>
                </c:pt>
                <c:pt idx="1609">
                  <c:v>0.19900503234718739</c:v>
                </c:pt>
                <c:pt idx="1610">
                  <c:v>0.19756513152315741</c:v>
                </c:pt>
                <c:pt idx="1611">
                  <c:v>0.19669105261147052</c:v>
                </c:pt>
                <c:pt idx="1612">
                  <c:v>0.19664085583768956</c:v>
                </c:pt>
                <c:pt idx="1613">
                  <c:v>0.19668893799417486</c:v>
                </c:pt>
                <c:pt idx="1614">
                  <c:v>0.19418102784380253</c:v>
                </c:pt>
                <c:pt idx="1615">
                  <c:v>0.19323645404551332</c:v>
                </c:pt>
                <c:pt idx="1616">
                  <c:v>0.18513707031458831</c:v>
                </c:pt>
                <c:pt idx="1617">
                  <c:v>0.19004027159026984</c:v>
                </c:pt>
                <c:pt idx="1618">
                  <c:v>0.18658886972793293</c:v>
                </c:pt>
                <c:pt idx="1619">
                  <c:v>0.19149478079513668</c:v>
                </c:pt>
                <c:pt idx="1620">
                  <c:v>0.19124316411941375</c:v>
                </c:pt>
                <c:pt idx="1621">
                  <c:v>0.20015222445926859</c:v>
                </c:pt>
                <c:pt idx="1622">
                  <c:v>0.19901750059219447</c:v>
                </c:pt>
                <c:pt idx="1623">
                  <c:v>0.20032079665342939</c:v>
                </c:pt>
                <c:pt idx="1624">
                  <c:v>0.20621429814129613</c:v>
                </c:pt>
                <c:pt idx="1625">
                  <c:v>0.20932196673801909</c:v>
                </c:pt>
                <c:pt idx="1626">
                  <c:v>0.20419315623172699</c:v>
                </c:pt>
                <c:pt idx="1627">
                  <c:v>0.20198473479816903</c:v>
                </c:pt>
                <c:pt idx="1628">
                  <c:v>0.20254148818791737</c:v>
                </c:pt>
                <c:pt idx="1629">
                  <c:v>0.20254953612527049</c:v>
                </c:pt>
                <c:pt idx="1630">
                  <c:v>0.20210088598474163</c:v>
                </c:pt>
                <c:pt idx="1631">
                  <c:v>0.20295463547377118</c:v>
                </c:pt>
                <c:pt idx="1632">
                  <c:v>0.20382212395575591</c:v>
                </c:pt>
                <c:pt idx="1633">
                  <c:v>0.20233723890886873</c:v>
                </c:pt>
                <c:pt idx="1634">
                  <c:v>0.20312372502173948</c:v>
                </c:pt>
                <c:pt idx="1635">
                  <c:v>0.20312775372154396</c:v>
                </c:pt>
                <c:pt idx="1636">
                  <c:v>0.20298573664205685</c:v>
                </c:pt>
                <c:pt idx="1637">
                  <c:v>0.2077474399720281</c:v>
                </c:pt>
                <c:pt idx="1638">
                  <c:v>0.20877482663937261</c:v>
                </c:pt>
                <c:pt idx="1639">
                  <c:v>0.21794618085159581</c:v>
                </c:pt>
                <c:pt idx="1640">
                  <c:v>0.21753697160896196</c:v>
                </c:pt>
                <c:pt idx="1641">
                  <c:v>0.21798677977364495</c:v>
                </c:pt>
                <c:pt idx="1642">
                  <c:v>0.21894239394747442</c:v>
                </c:pt>
                <c:pt idx="1643">
                  <c:v>0.21900756613623817</c:v>
                </c:pt>
                <c:pt idx="1644">
                  <c:v>0.21989691360107283</c:v>
                </c:pt>
                <c:pt idx="1645">
                  <c:v>0.21997256862187983</c:v>
                </c:pt>
                <c:pt idx="1646">
                  <c:v>0.22262963231354477</c:v>
                </c:pt>
                <c:pt idx="1647">
                  <c:v>0.2225954973556302</c:v>
                </c:pt>
                <c:pt idx="1648">
                  <c:v>0.22447304653066361</c:v>
                </c:pt>
                <c:pt idx="1649">
                  <c:v>0.22451249483094543</c:v>
                </c:pt>
                <c:pt idx="1650">
                  <c:v>0.22443994379168719</c:v>
                </c:pt>
                <c:pt idx="1651">
                  <c:v>0.22646820922418598</c:v>
                </c:pt>
                <c:pt idx="1652">
                  <c:v>0.22630139637054225</c:v>
                </c:pt>
                <c:pt idx="1653">
                  <c:v>0.22566609310844171</c:v>
                </c:pt>
                <c:pt idx="1654">
                  <c:v>0.22451469069129412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B-4683-AB12-720A905C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580840"/>
        <c:axId val="484580448"/>
      </c:lineChart>
      <c:dateAx>
        <c:axId val="484580840"/>
        <c:scaling>
          <c:orientation val="minMax"/>
        </c:scaling>
        <c:delete val="0"/>
        <c:axPos val="b"/>
        <c:numFmt formatCode="d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580448"/>
        <c:crosses val="autoZero"/>
        <c:auto val="0"/>
        <c:lblOffset val="100"/>
        <c:baseTimeUnit val="days"/>
      </c:dateAx>
      <c:valAx>
        <c:axId val="4845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580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theme="5" tint="0.39997558519241921"/>
  </sheetPr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ferramentasdoinvestidor.com.b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ferramentasdoinvestidor.com.br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404030</xdr:rowOff>
    </xdr:from>
    <xdr:ext cx="2707857" cy="142875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62160-C007-4C81-A423-68B85E9F9EA0}"/>
            </a:ext>
          </a:extLst>
        </xdr:cNvPr>
        <xdr:cNvSpPr txBox="1"/>
      </xdr:nvSpPr>
      <xdr:spPr>
        <a:xfrm>
          <a:off x="1285875" y="404030"/>
          <a:ext cx="2707857" cy="142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n-US" sz="1200"/>
            <a:t>http://ferramentasdoinvestidor.com.br/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0</xdr:row>
      <xdr:rowOff>564131</xdr:rowOff>
    </xdr:to>
    <xdr:pic>
      <xdr:nvPicPr>
        <xdr:cNvPr id="3" name="Picture 2" descr="logo_fi3">
          <a:extLst>
            <a:ext uri="{FF2B5EF4-FFF2-40B4-BE49-F238E27FC236}">
              <a16:creationId xmlns:a16="http://schemas.microsoft.com/office/drawing/2014/main" id="{FFAAEE4B-F2AF-4C94-9375-581E077A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56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404030</xdr:rowOff>
    </xdr:from>
    <xdr:ext cx="2707857" cy="142875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CFE7B-D10B-40E7-9EFB-9CA365775956}"/>
            </a:ext>
          </a:extLst>
        </xdr:cNvPr>
        <xdr:cNvSpPr txBox="1"/>
      </xdr:nvSpPr>
      <xdr:spPr>
        <a:xfrm>
          <a:off x="1285875" y="404030"/>
          <a:ext cx="2707857" cy="142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n-US" sz="1200"/>
            <a:t>http://ferramentasdoinvestidor.com.br/</a:t>
          </a:r>
        </a:p>
      </xdr:txBody>
    </xdr:sp>
    <xdr:clientData/>
  </xdr:oneCellAnchor>
  <xdr:twoCellAnchor editAs="oneCell">
    <xdr:from>
      <xdr:col>0</xdr:col>
      <xdr:colOff>57149</xdr:colOff>
      <xdr:row>0</xdr:row>
      <xdr:rowOff>38100</xdr:rowOff>
    </xdr:from>
    <xdr:to>
      <xdr:col>1</xdr:col>
      <xdr:colOff>314325</xdr:colOff>
      <xdr:row>0</xdr:row>
      <xdr:rowOff>542976</xdr:rowOff>
    </xdr:to>
    <xdr:pic>
      <xdr:nvPicPr>
        <xdr:cNvPr id="3" name="Picture 2" descr="logo_fi3">
          <a:extLst>
            <a:ext uri="{FF2B5EF4-FFF2-40B4-BE49-F238E27FC236}">
              <a16:creationId xmlns:a16="http://schemas.microsoft.com/office/drawing/2014/main" id="{97D2C5F1-5CA9-46F1-A2B8-9B20E69D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38100"/>
          <a:ext cx="914401" cy="5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T106"/>
  <sheetViews>
    <sheetView showGridLines="0" tabSelected="1" workbookViewId="0">
      <selection activeCell="M10" sqref="M10"/>
    </sheetView>
  </sheetViews>
  <sheetFormatPr defaultRowHeight="15" customHeight="1" x14ac:dyDescent="0.25"/>
  <cols>
    <col min="1" max="1" width="13.85546875" customWidth="1"/>
    <col min="2" max="2" width="11.140625" style="3" customWidth="1"/>
    <col min="3" max="3" width="10" customWidth="1"/>
    <col min="4" max="4" width="11.140625" style="4" customWidth="1"/>
    <col min="5" max="5" width="12.42578125" style="6" customWidth="1"/>
    <col min="6" max="6" width="13.85546875" style="6" bestFit="1" customWidth="1"/>
    <col min="7" max="7" width="19.140625" style="6" bestFit="1" customWidth="1"/>
    <col min="8" max="8" width="2.7109375" customWidth="1"/>
    <col min="9" max="9" width="10.140625" customWidth="1"/>
    <col min="12" max="12" width="4" customWidth="1"/>
    <col min="13" max="13" width="24.42578125" bestFit="1" customWidth="1"/>
    <col min="14" max="14" width="9.7109375" bestFit="1" customWidth="1"/>
    <col min="16" max="16" width="15.85546875" bestFit="1" customWidth="1"/>
    <col min="19" max="19" width="17" bestFit="1" customWidth="1"/>
  </cols>
  <sheetData>
    <row r="1" spans="1:20" ht="48" customHeight="1" thickBot="1" x14ac:dyDescent="0.3">
      <c r="B1"/>
      <c r="C1" s="23"/>
      <c r="D1"/>
      <c r="E1"/>
      <c r="G1"/>
    </row>
    <row r="2" spans="1:20" s="24" customFormat="1" ht="6.75" customHeight="1" thickBot="1" x14ac:dyDescent="0.3">
      <c r="F2" s="25"/>
    </row>
    <row r="3" spans="1:20" s="26" customFormat="1" ht="6.75" customHeight="1" thickBot="1" x14ac:dyDescent="0.3">
      <c r="F3" s="27"/>
      <c r="M3" s="28"/>
      <c r="N3" s="28"/>
      <c r="O3" s="40"/>
    </row>
    <row r="4" spans="1:20" ht="30.75" customHeight="1" thickBot="1" x14ac:dyDescent="0.35">
      <c r="A4" s="32" t="s">
        <v>0</v>
      </c>
      <c r="B4" s="32" t="s">
        <v>2</v>
      </c>
      <c r="C4" s="33"/>
      <c r="D4" s="34" t="s">
        <v>5</v>
      </c>
      <c r="E4" s="35" t="s">
        <v>6</v>
      </c>
      <c r="F4" s="35" t="s">
        <v>7</v>
      </c>
      <c r="G4" s="35" t="s">
        <v>8</v>
      </c>
      <c r="H4" s="33"/>
      <c r="I4" s="36" t="s">
        <v>13</v>
      </c>
      <c r="J4" s="36" t="s">
        <v>3</v>
      </c>
      <c r="K4" s="37">
        <v>0.94</v>
      </c>
      <c r="M4" s="11" t="s">
        <v>15</v>
      </c>
      <c r="N4" s="14">
        <f>SUM(G3:G104)</f>
        <v>2.2155769278172212E-4</v>
      </c>
      <c r="T4" s="16">
        <f>SUM(F5:F106)</f>
        <v>0.99806841771570831</v>
      </c>
    </row>
    <row r="5" spans="1:20" ht="18.95" customHeight="1" thickTop="1" thickBot="1" x14ac:dyDescent="0.35">
      <c r="A5" s="29">
        <v>42585</v>
      </c>
      <c r="B5" s="30">
        <v>57076.91</v>
      </c>
      <c r="D5" s="31"/>
      <c r="E5" s="31"/>
      <c r="F5" s="31"/>
      <c r="G5" s="31"/>
      <c r="H5" s="5"/>
      <c r="I5" s="8"/>
      <c r="M5" s="11" t="s">
        <v>14</v>
      </c>
      <c r="N5" s="14">
        <f>SQRT(N4)</f>
        <v>1.4884814166852138E-2</v>
      </c>
    </row>
    <row r="6" spans="1:20" ht="18.95" customHeight="1" thickBot="1" x14ac:dyDescent="0.35">
      <c r="A6" s="1">
        <v>42586</v>
      </c>
      <c r="B6" s="2">
        <v>57593.89</v>
      </c>
      <c r="D6" s="9">
        <f>B6/B5-1</f>
        <v>9.0576031533591284E-3</v>
      </c>
      <c r="E6" s="9">
        <f t="shared" ref="E6:E32" si="0">D6^2</f>
        <v>8.2040174883741231E-5</v>
      </c>
      <c r="F6" s="9">
        <f t="shared" ref="F6:F35" si="1">(1-Lambda)*Lambda^(I6)</f>
        <v>1.2329248623141583E-4</v>
      </c>
      <c r="G6" s="9">
        <f t="shared" ref="G6:G36" si="2">E6*F6</f>
        <v>1.0114937132276612E-8</v>
      </c>
      <c r="H6" s="5"/>
      <c r="I6" s="8">
        <f>COUNTA(D:D)-2</f>
        <v>100</v>
      </c>
      <c r="M6" s="11" t="s">
        <v>16</v>
      </c>
      <c r="N6" s="14">
        <f>N5*SQRT(252)</f>
        <v>0.23628909958141103</v>
      </c>
    </row>
    <row r="7" spans="1:20" ht="18.95" customHeight="1" thickBot="1" x14ac:dyDescent="0.3">
      <c r="A7" s="1">
        <v>42587</v>
      </c>
      <c r="B7" s="2">
        <v>57661.14</v>
      </c>
      <c r="D7" s="9">
        <f t="shared" ref="D7:D70" si="3">B7/B6-1</f>
        <v>1.1676585832280928E-3</v>
      </c>
      <c r="E7" s="9">
        <f t="shared" si="0"/>
        <v>1.3634265669862368E-6</v>
      </c>
      <c r="F7" s="9">
        <f t="shared" si="1"/>
        <v>1.3116221939512321E-4</v>
      </c>
      <c r="G7" s="9">
        <f t="shared" si="2"/>
        <v>1.7883005450818845E-10</v>
      </c>
      <c r="H7" s="5"/>
      <c r="I7" s="8">
        <f>I6-1</f>
        <v>99</v>
      </c>
    </row>
    <row r="8" spans="1:20" ht="18.95" customHeight="1" thickBot="1" x14ac:dyDescent="0.35">
      <c r="A8" s="1">
        <v>42590</v>
      </c>
      <c r="B8" s="2">
        <v>57635.43</v>
      </c>
      <c r="D8" s="9">
        <f t="shared" si="3"/>
        <v>-4.4588088268804338E-4</v>
      </c>
      <c r="E8" s="9">
        <f t="shared" si="0"/>
        <v>1.9880976154666871E-7</v>
      </c>
      <c r="F8" s="9">
        <f t="shared" si="1"/>
        <v>1.3953427595225873E-4</v>
      </c>
      <c r="G8" s="9">
        <f t="shared" si="2"/>
        <v>2.7740776129655628E-11</v>
      </c>
      <c r="H8" s="5"/>
      <c r="I8" s="8">
        <f t="shared" ref="I8:I37" si="4">I7-1</f>
        <v>98</v>
      </c>
      <c r="M8" s="12" t="s">
        <v>17</v>
      </c>
      <c r="N8" s="13">
        <f>SQRT(AVERAGE(E5:E106))*SQRT(252)</f>
        <v>0.22452438563502544</v>
      </c>
      <c r="O8" s="13">
        <f>_xlfn.STDEV.P(D5:D106)*SQRT(252)</f>
        <v>0.22451469069129412</v>
      </c>
    </row>
    <row r="9" spans="1:20" ht="18.95" customHeight="1" x14ac:dyDescent="0.25">
      <c r="A9" s="1">
        <v>42591</v>
      </c>
      <c r="B9" s="2">
        <v>57689.41</v>
      </c>
      <c r="D9" s="9">
        <f t="shared" si="3"/>
        <v>9.3657668555624518E-4</v>
      </c>
      <c r="E9" s="9">
        <f t="shared" si="0"/>
        <v>8.7717588792752176E-7</v>
      </c>
      <c r="F9" s="9">
        <f t="shared" si="1"/>
        <v>1.4844071909814763E-4</v>
      </c>
      <c r="G9" s="9">
        <f t="shared" si="2"/>
        <v>1.3020861957951748E-10</v>
      </c>
      <c r="H9" s="5"/>
      <c r="I9" s="8">
        <f t="shared" si="4"/>
        <v>97</v>
      </c>
    </row>
    <row r="10" spans="1:20" ht="18.95" customHeight="1" x14ac:dyDescent="0.25">
      <c r="A10" s="1">
        <v>42592</v>
      </c>
      <c r="B10" s="2">
        <v>56919.78</v>
      </c>
      <c r="D10" s="9">
        <f t="shared" si="3"/>
        <v>-1.334092340344617E-2</v>
      </c>
      <c r="E10" s="9">
        <f t="shared" si="0"/>
        <v>1.7798023725661773E-4</v>
      </c>
      <c r="F10" s="9">
        <f t="shared" si="1"/>
        <v>1.5791565861505066E-4</v>
      </c>
      <c r="G10" s="9">
        <f t="shared" si="2"/>
        <v>2.8105866386841767E-8</v>
      </c>
      <c r="H10" s="5"/>
      <c r="I10" s="8">
        <f t="shared" si="4"/>
        <v>96</v>
      </c>
    </row>
    <row r="11" spans="1:20" ht="18.95" customHeight="1" x14ac:dyDescent="0.25">
      <c r="A11" s="1">
        <v>42593</v>
      </c>
      <c r="B11" s="2">
        <v>58299.57</v>
      </c>
      <c r="D11" s="9">
        <f t="shared" si="3"/>
        <v>2.4240958064138729E-2</v>
      </c>
      <c r="E11" s="9">
        <f t="shared" si="0"/>
        <v>5.8762404786733252E-4</v>
      </c>
      <c r="F11" s="9">
        <f t="shared" si="1"/>
        <v>1.6799538150537305E-4</v>
      </c>
      <c r="G11" s="9">
        <f t="shared" si="2"/>
        <v>9.8718126103204127E-8</v>
      </c>
      <c r="H11" s="5"/>
      <c r="I11" s="8">
        <f t="shared" si="4"/>
        <v>95</v>
      </c>
    </row>
    <row r="12" spans="1:20" ht="18.95" customHeight="1" x14ac:dyDescent="0.25">
      <c r="A12" s="1">
        <v>42594</v>
      </c>
      <c r="B12" s="2">
        <v>58298.41</v>
      </c>
      <c r="D12" s="9">
        <f t="shared" si="3"/>
        <v>-1.989723080286776E-5</v>
      </c>
      <c r="E12" s="9">
        <f t="shared" si="0"/>
        <v>3.9589979362258961E-10</v>
      </c>
      <c r="F12" s="9">
        <f t="shared" si="1"/>
        <v>1.7871849096316283E-4</v>
      </c>
      <c r="G12" s="9">
        <f t="shared" si="2"/>
        <v>7.0754613688856817E-14</v>
      </c>
      <c r="H12" s="5"/>
      <c r="I12" s="8">
        <f t="shared" si="4"/>
        <v>94</v>
      </c>
    </row>
    <row r="13" spans="1:20" ht="18.95" customHeight="1" x14ac:dyDescent="0.25">
      <c r="A13" s="1">
        <v>42597</v>
      </c>
      <c r="B13" s="2">
        <v>59145.98</v>
      </c>
      <c r="D13" s="9">
        <f t="shared" si="3"/>
        <v>1.4538475406104645E-2</v>
      </c>
      <c r="E13" s="9">
        <f t="shared" si="0"/>
        <v>2.1136726713390962E-4</v>
      </c>
      <c r="F13" s="9">
        <f t="shared" si="1"/>
        <v>1.9012605421613062E-4</v>
      </c>
      <c r="G13" s="9">
        <f t="shared" si="2"/>
        <v>4.0186424490617063E-8</v>
      </c>
      <c r="H13" s="5"/>
      <c r="I13" s="8">
        <f t="shared" si="4"/>
        <v>93</v>
      </c>
    </row>
    <row r="14" spans="1:20" ht="18.95" customHeight="1" x14ac:dyDescent="0.25">
      <c r="A14" s="1">
        <v>42598</v>
      </c>
      <c r="B14" s="2">
        <v>58855.43</v>
      </c>
      <c r="D14" s="9">
        <f t="shared" si="3"/>
        <v>-4.91242177405804E-3</v>
      </c>
      <c r="E14" s="9">
        <f t="shared" si="0"/>
        <v>2.4131887686239541E-5</v>
      </c>
      <c r="F14" s="9">
        <f t="shared" si="1"/>
        <v>2.0226175980439434E-4</v>
      </c>
      <c r="G14" s="9">
        <f t="shared" si="2"/>
        <v>4.8809580708208034E-9</v>
      </c>
      <c r="H14" s="5"/>
      <c r="I14" s="8">
        <f t="shared" si="4"/>
        <v>92</v>
      </c>
    </row>
    <row r="15" spans="1:20" ht="18.95" customHeight="1" x14ac:dyDescent="0.25">
      <c r="A15" s="1">
        <v>42599</v>
      </c>
      <c r="B15" s="2">
        <v>59323.83</v>
      </c>
      <c r="D15" s="9">
        <f t="shared" si="3"/>
        <v>7.958484034523261E-3</v>
      </c>
      <c r="E15" s="9">
        <f t="shared" si="0"/>
        <v>6.3337468127761646E-5</v>
      </c>
      <c r="F15" s="9">
        <f t="shared" si="1"/>
        <v>2.1517208489829181E-4</v>
      </c>
      <c r="G15" s="9">
        <f t="shared" si="2"/>
        <v>1.362845506922958E-8</v>
      </c>
      <c r="H15" s="5"/>
      <c r="I15" s="8">
        <f t="shared" si="4"/>
        <v>91</v>
      </c>
    </row>
    <row r="16" spans="1:20" ht="18.95" customHeight="1" x14ac:dyDescent="0.25">
      <c r="A16" s="1">
        <v>42600</v>
      </c>
      <c r="B16" s="2">
        <v>59166.02</v>
      </c>
      <c r="D16" s="9">
        <f t="shared" si="3"/>
        <v>-2.6601451726904202E-3</v>
      </c>
      <c r="E16" s="9">
        <f t="shared" si="0"/>
        <v>7.0763723397881449E-6</v>
      </c>
      <c r="F16" s="9">
        <f t="shared" si="1"/>
        <v>2.2890647329605515E-4</v>
      </c>
      <c r="G16" s="9">
        <f t="shared" si="2"/>
        <v>1.6198274360306582E-9</v>
      </c>
      <c r="H16" s="5"/>
      <c r="I16" s="8">
        <f t="shared" si="4"/>
        <v>90</v>
      </c>
    </row>
    <row r="17" spans="1:9" ht="18.95" customHeight="1" x14ac:dyDescent="0.25">
      <c r="A17" s="1">
        <v>42601</v>
      </c>
      <c r="B17" s="2">
        <v>59098.92</v>
      </c>
      <c r="D17" s="9">
        <f t="shared" si="3"/>
        <v>-1.1340969022421987E-3</v>
      </c>
      <c r="E17" s="9">
        <f t="shared" si="0"/>
        <v>1.2861757836753512E-6</v>
      </c>
      <c r="F17" s="9">
        <f t="shared" si="1"/>
        <v>2.4351752478303737E-4</v>
      </c>
      <c r="G17" s="9">
        <f t="shared" si="2"/>
        <v>3.1320634327650488E-10</v>
      </c>
      <c r="H17" s="5"/>
      <c r="I17" s="8">
        <f t="shared" si="4"/>
        <v>89</v>
      </c>
    </row>
    <row r="18" spans="1:9" ht="18.95" customHeight="1" x14ac:dyDescent="0.25">
      <c r="A18" s="1">
        <v>42604</v>
      </c>
      <c r="B18" s="2">
        <v>57781.24</v>
      </c>
      <c r="D18" s="9">
        <f t="shared" si="3"/>
        <v>-2.2296177324391042E-2</v>
      </c>
      <c r="E18" s="9">
        <f t="shared" si="0"/>
        <v>4.9711952328068926E-4</v>
      </c>
      <c r="F18" s="9">
        <f t="shared" si="1"/>
        <v>2.5906119657769937E-4</v>
      </c>
      <c r="G18" s="9">
        <f t="shared" si="2"/>
        <v>1.2878437854323083E-7</v>
      </c>
      <c r="H18" s="5"/>
      <c r="I18" s="8">
        <f t="shared" si="4"/>
        <v>88</v>
      </c>
    </row>
    <row r="19" spans="1:9" ht="18.95" customHeight="1" x14ac:dyDescent="0.25">
      <c r="A19" s="1">
        <v>42605</v>
      </c>
      <c r="B19" s="2">
        <v>58020.04</v>
      </c>
      <c r="D19" s="9">
        <f t="shared" si="3"/>
        <v>4.1328292712305981E-3</v>
      </c>
      <c r="E19" s="9">
        <f t="shared" si="0"/>
        <v>1.7080277785140436E-5</v>
      </c>
      <c r="F19" s="9">
        <f t="shared" si="1"/>
        <v>2.7559701763585034E-4</v>
      </c>
      <c r="G19" s="9">
        <f t="shared" si="2"/>
        <v>4.7072736179765719E-9</v>
      </c>
      <c r="H19" s="5"/>
      <c r="I19" s="8">
        <f t="shared" si="4"/>
        <v>87</v>
      </c>
    </row>
    <row r="20" spans="1:9" ht="18.95" customHeight="1" x14ac:dyDescent="0.25">
      <c r="A20" s="1">
        <v>42606</v>
      </c>
      <c r="B20" s="2">
        <v>57717.88</v>
      </c>
      <c r="D20" s="9">
        <f t="shared" si="3"/>
        <v>-5.2078557684552829E-3</v>
      </c>
      <c r="E20" s="9">
        <f t="shared" si="0"/>
        <v>2.7121761705032964E-5</v>
      </c>
      <c r="F20" s="9">
        <f t="shared" si="1"/>
        <v>2.9318831663388339E-4</v>
      </c>
      <c r="G20" s="9">
        <f t="shared" si="2"/>
        <v>7.9517836584439378E-9</v>
      </c>
      <c r="H20" s="5"/>
      <c r="I20" s="8">
        <f t="shared" si="4"/>
        <v>86</v>
      </c>
    </row>
    <row r="21" spans="1:9" ht="18.95" customHeight="1" x14ac:dyDescent="0.25">
      <c r="A21" s="1">
        <v>42607</v>
      </c>
      <c r="B21" s="2">
        <v>57722.14</v>
      </c>
      <c r="D21" s="9">
        <f t="shared" si="3"/>
        <v>7.3807284675098117E-5</v>
      </c>
      <c r="E21" s="9">
        <f t="shared" si="0"/>
        <v>5.4475152711109731E-9</v>
      </c>
      <c r="F21" s="9">
        <f t="shared" si="1"/>
        <v>3.119024645041312E-4</v>
      </c>
      <c r="G21" s="9">
        <f t="shared" si="2"/>
        <v>1.699093438483403E-12</v>
      </c>
      <c r="H21" s="5"/>
      <c r="I21" s="8">
        <f t="shared" si="4"/>
        <v>85</v>
      </c>
    </row>
    <row r="22" spans="1:9" ht="18.95" customHeight="1" x14ac:dyDescent="0.25">
      <c r="A22" s="1">
        <v>42608</v>
      </c>
      <c r="B22" s="2">
        <v>57716.25</v>
      </c>
      <c r="D22" s="9">
        <f t="shared" si="3"/>
        <v>-1.0204056883544865E-4</v>
      </c>
      <c r="E22" s="9">
        <f t="shared" si="0"/>
        <v>1.0412277688261935E-8</v>
      </c>
      <c r="F22" s="9">
        <f t="shared" si="1"/>
        <v>3.3181113245120349E-4</v>
      </c>
      <c r="G22" s="9">
        <f t="shared" si="2"/>
        <v>3.4549096511385916E-12</v>
      </c>
      <c r="H22" s="5"/>
      <c r="I22" s="8">
        <f t="shared" si="4"/>
        <v>84</v>
      </c>
    </row>
    <row r="23" spans="1:9" ht="18.95" customHeight="1" x14ac:dyDescent="0.25">
      <c r="A23" s="1">
        <v>42611</v>
      </c>
      <c r="B23" s="2">
        <v>58610.39</v>
      </c>
      <c r="D23" s="9">
        <f t="shared" si="3"/>
        <v>1.5491997487709241E-2</v>
      </c>
      <c r="E23" s="9">
        <f t="shared" si="0"/>
        <v>2.4000198615918946E-4</v>
      </c>
      <c r="F23" s="9">
        <f t="shared" si="1"/>
        <v>3.5299056643745051E-4</v>
      </c>
      <c r="G23" s="9">
        <f t="shared" si="2"/>
        <v>8.4718437040445441E-8</v>
      </c>
      <c r="H23" s="5"/>
      <c r="I23" s="8">
        <f t="shared" si="4"/>
        <v>83</v>
      </c>
    </row>
    <row r="24" spans="1:9" ht="18.95" customHeight="1" x14ac:dyDescent="0.25">
      <c r="A24" s="1">
        <v>42612</v>
      </c>
      <c r="B24" s="2">
        <v>58575.42</v>
      </c>
      <c r="D24" s="9">
        <f t="shared" si="3"/>
        <v>-5.9665189056068435E-4</v>
      </c>
      <c r="E24" s="9">
        <f t="shared" si="0"/>
        <v>3.5599347850963883E-7</v>
      </c>
      <c r="F24" s="9">
        <f t="shared" si="1"/>
        <v>3.7552187918877714E-4</v>
      </c>
      <c r="G24" s="9">
        <f t="shared" si="2"/>
        <v>1.3368334002888911E-10</v>
      </c>
      <c r="H24" s="5"/>
      <c r="I24" s="8">
        <f t="shared" si="4"/>
        <v>82</v>
      </c>
    </row>
    <row r="25" spans="1:9" ht="18.95" customHeight="1" x14ac:dyDescent="0.25">
      <c r="A25" s="1">
        <v>42613</v>
      </c>
      <c r="B25" s="2">
        <v>57901.11</v>
      </c>
      <c r="D25" s="9">
        <f t="shared" si="3"/>
        <v>-1.1511825267321973E-2</v>
      </c>
      <c r="E25" s="9">
        <f t="shared" si="0"/>
        <v>1.3252212098535261E-4</v>
      </c>
      <c r="F25" s="9">
        <f t="shared" si="1"/>
        <v>3.9949136083912467E-4</v>
      </c>
      <c r="G25" s="9">
        <f t="shared" si="2"/>
        <v>5.2941442453725638E-8</v>
      </c>
      <c r="H25" s="5"/>
      <c r="I25" s="8">
        <f t="shared" si="4"/>
        <v>81</v>
      </c>
    </row>
    <row r="26" spans="1:9" ht="18.95" customHeight="1" x14ac:dyDescent="0.25">
      <c r="A26" s="1">
        <v>42614</v>
      </c>
      <c r="B26" s="2">
        <v>58236.27</v>
      </c>
      <c r="D26" s="9">
        <f t="shared" si="3"/>
        <v>5.7884900652163118E-3</v>
      </c>
      <c r="E26" s="9">
        <f t="shared" si="0"/>
        <v>3.3506617235107942E-5</v>
      </c>
      <c r="F26" s="9">
        <f t="shared" si="1"/>
        <v>4.2499080940332408E-4</v>
      </c>
      <c r="G26" s="9">
        <f t="shared" si="2"/>
        <v>1.4240004379115893E-8</v>
      </c>
      <c r="H26" s="5"/>
      <c r="I26" s="8">
        <f t="shared" si="4"/>
        <v>80</v>
      </c>
    </row>
    <row r="27" spans="1:9" ht="18.95" customHeight="1" x14ac:dyDescent="0.25">
      <c r="A27" s="1">
        <v>42615</v>
      </c>
      <c r="B27" s="2">
        <v>59616.4</v>
      </c>
      <c r="D27" s="9">
        <f t="shared" si="3"/>
        <v>2.3698804885683877E-2</v>
      </c>
      <c r="E27" s="9">
        <f t="shared" si="0"/>
        <v>5.6163335300971398E-4</v>
      </c>
      <c r="F27" s="9">
        <f t="shared" si="1"/>
        <v>4.5211788234396176E-4</v>
      </c>
      <c r="G27" s="9">
        <f t="shared" si="2"/>
        <v>2.539244822164906E-7</v>
      </c>
      <c r="H27" s="5"/>
      <c r="I27" s="8">
        <f t="shared" si="4"/>
        <v>79</v>
      </c>
    </row>
    <row r="28" spans="1:9" ht="18.95" customHeight="1" x14ac:dyDescent="0.25">
      <c r="A28" s="1">
        <v>42618</v>
      </c>
      <c r="B28" s="2">
        <v>59566.34</v>
      </c>
      <c r="D28" s="9">
        <f t="shared" si="3"/>
        <v>-8.3970182701409435E-4</v>
      </c>
      <c r="E28" s="9">
        <f t="shared" si="0"/>
        <v>7.0509915829080806E-7</v>
      </c>
      <c r="F28" s="9">
        <f t="shared" si="1"/>
        <v>4.8097647057868283E-4</v>
      </c>
      <c r="G28" s="9">
        <f t="shared" si="2"/>
        <v>3.3913610456271288E-10</v>
      </c>
      <c r="H28" s="5"/>
      <c r="I28" s="8">
        <f t="shared" si="4"/>
        <v>78</v>
      </c>
    </row>
    <row r="29" spans="1:9" ht="18.95" customHeight="1" x14ac:dyDescent="0.25">
      <c r="A29" s="1">
        <v>42619</v>
      </c>
      <c r="B29" s="2">
        <v>60129.440000000002</v>
      </c>
      <c r="D29" s="9">
        <f t="shared" si="3"/>
        <v>9.4533254855007076E-3</v>
      </c>
      <c r="E29" s="9">
        <f t="shared" si="0"/>
        <v>8.9365362734817195E-5</v>
      </c>
      <c r="F29" s="9">
        <f t="shared" si="1"/>
        <v>5.116770963603008E-4</v>
      </c>
      <c r="G29" s="9">
        <f t="shared" si="2"/>
        <v>4.5726209319336291E-8</v>
      </c>
      <c r="H29" s="5"/>
      <c r="I29" s="8">
        <f t="shared" si="4"/>
        <v>77</v>
      </c>
    </row>
    <row r="30" spans="1:9" ht="18.95" customHeight="1" x14ac:dyDescent="0.25">
      <c r="A30" s="1">
        <v>42620</v>
      </c>
      <c r="B30" s="2">
        <v>60129.440000000002</v>
      </c>
      <c r="D30" s="9">
        <f t="shared" si="3"/>
        <v>0</v>
      </c>
      <c r="E30" s="9">
        <f t="shared" si="0"/>
        <v>0</v>
      </c>
      <c r="F30" s="9">
        <f t="shared" si="1"/>
        <v>5.4433733655351161E-4</v>
      </c>
      <c r="G30" s="9">
        <f t="shared" si="2"/>
        <v>0</v>
      </c>
      <c r="H30" s="5"/>
      <c r="I30" s="8">
        <f t="shared" si="4"/>
        <v>76</v>
      </c>
    </row>
    <row r="31" spans="1:9" ht="18.95" customHeight="1" x14ac:dyDescent="0.25">
      <c r="A31" s="1">
        <v>42621</v>
      </c>
      <c r="B31" s="2">
        <v>60231.66</v>
      </c>
      <c r="D31" s="9">
        <f t="shared" si="3"/>
        <v>1.6999992017221466E-3</v>
      </c>
      <c r="E31" s="9">
        <f t="shared" si="0"/>
        <v>2.8899972858559358E-6</v>
      </c>
      <c r="F31" s="9">
        <f t="shared" si="1"/>
        <v>5.7908227292926759E-4</v>
      </c>
      <c r="G31" s="9">
        <f t="shared" si="2"/>
        <v>1.6735461970528695E-9</v>
      </c>
      <c r="H31" s="5"/>
      <c r="I31" s="8">
        <f t="shared" si="4"/>
        <v>75</v>
      </c>
    </row>
    <row r="32" spans="1:9" ht="18.95" customHeight="1" x14ac:dyDescent="0.25">
      <c r="A32" s="1">
        <v>42622</v>
      </c>
      <c r="B32" s="2">
        <v>57999.73</v>
      </c>
      <c r="D32" s="9">
        <f t="shared" si="3"/>
        <v>-3.7055761039958113E-2</v>
      </c>
      <c r="E32" s="9">
        <f t="shared" si="0"/>
        <v>1.3731294262504775E-3</v>
      </c>
      <c r="F32" s="9">
        <f t="shared" si="1"/>
        <v>6.1604497120134845E-4</v>
      </c>
      <c r="G32" s="9">
        <f t="shared" si="2"/>
        <v>8.4590947785019947E-7</v>
      </c>
      <c r="H32" s="5"/>
      <c r="I32" s="8">
        <f t="shared" si="4"/>
        <v>74</v>
      </c>
    </row>
    <row r="33" spans="1:9" ht="18.95" customHeight="1" x14ac:dyDescent="0.25">
      <c r="A33" s="1">
        <v>42625</v>
      </c>
      <c r="B33" s="2">
        <v>58586.11</v>
      </c>
      <c r="D33" s="9">
        <f t="shared" si="3"/>
        <v>1.0110047064012084E-2</v>
      </c>
      <c r="E33" s="9">
        <f t="shared" ref="E33:E96" si="5">D33^2</f>
        <v>1.0221305163653937E-4</v>
      </c>
      <c r="F33" s="9">
        <f t="shared" si="1"/>
        <v>6.5536699063973235E-4</v>
      </c>
      <c r="G33" s="9">
        <f t="shared" si="2"/>
        <v>6.6987060055142383E-8</v>
      </c>
      <c r="H33" s="5"/>
      <c r="I33" s="8">
        <f t="shared" si="4"/>
        <v>73</v>
      </c>
    </row>
    <row r="34" spans="1:9" ht="18.95" customHeight="1" x14ac:dyDescent="0.25">
      <c r="A34" s="1">
        <v>42626</v>
      </c>
      <c r="B34" s="2">
        <v>56820.77</v>
      </c>
      <c r="D34" s="9">
        <f t="shared" si="3"/>
        <v>-3.013239827665648E-2</v>
      </c>
      <c r="E34" s="9">
        <f t="shared" si="5"/>
        <v>9.0796142590305045E-4</v>
      </c>
      <c r="F34" s="9">
        <f t="shared" si="1"/>
        <v>6.9719892621248139E-4</v>
      </c>
      <c r="G34" s="9">
        <f t="shared" si="2"/>
        <v>6.3302973118196023E-7</v>
      </c>
      <c r="H34" s="5"/>
      <c r="I34" s="8">
        <f t="shared" si="4"/>
        <v>72</v>
      </c>
    </row>
    <row r="35" spans="1:9" ht="18.95" customHeight="1" x14ac:dyDescent="0.25">
      <c r="A35" s="1">
        <v>42627</v>
      </c>
      <c r="B35" s="2">
        <v>57059.46</v>
      </c>
      <c r="D35" s="9">
        <f t="shared" si="3"/>
        <v>4.2007526473153423E-3</v>
      </c>
      <c r="E35" s="9">
        <f t="shared" si="5"/>
        <v>1.7646322803926855E-5</v>
      </c>
      <c r="F35" s="9">
        <f t="shared" si="1"/>
        <v>7.4170098533242696E-4</v>
      </c>
      <c r="G35" s="9">
        <f t="shared" si="2"/>
        <v>1.3088295011166623E-8</v>
      </c>
      <c r="H35" s="5"/>
      <c r="I35" s="8">
        <f t="shared" si="4"/>
        <v>71</v>
      </c>
    </row>
    <row r="36" spans="1:9" ht="18.95" customHeight="1" x14ac:dyDescent="0.25">
      <c r="A36" s="1">
        <v>42628</v>
      </c>
      <c r="B36" s="2">
        <v>57909.49</v>
      </c>
      <c r="D36" s="9">
        <f t="shared" si="3"/>
        <v>1.4897266816054744E-2</v>
      </c>
      <c r="E36" s="9">
        <f t="shared" si="5"/>
        <v>2.2192855858872585E-4</v>
      </c>
      <c r="F36" s="9">
        <f t="shared" ref="F36:F67" si="6">(1-Lambda)*Lambda^(I36)</f>
        <v>7.8904360141747551E-4</v>
      </c>
      <c r="G36" s="9">
        <f t="shared" si="2"/>
        <v>1.7511130912623747E-7</v>
      </c>
      <c r="H36" s="5"/>
      <c r="I36" s="8">
        <f t="shared" si="4"/>
        <v>70</v>
      </c>
    </row>
    <row r="37" spans="1:9" ht="18.95" customHeight="1" x14ac:dyDescent="0.25">
      <c r="A37" s="1">
        <v>42629</v>
      </c>
      <c r="B37" s="2">
        <v>57079.76</v>
      </c>
      <c r="D37" s="9">
        <f t="shared" si="3"/>
        <v>-1.4328048822395023E-2</v>
      </c>
      <c r="E37" s="9">
        <f t="shared" si="5"/>
        <v>2.052929830569354E-4</v>
      </c>
      <c r="F37" s="9">
        <f t="shared" si="6"/>
        <v>8.3940808661433564E-4</v>
      </c>
      <c r="G37" s="9">
        <f t="shared" ref="G37:G100" si="7">E37*F37</f>
        <v>1.7232459010317136E-7</v>
      </c>
      <c r="H37" s="5"/>
      <c r="I37" s="8">
        <f t="shared" si="4"/>
        <v>69</v>
      </c>
    </row>
    <row r="38" spans="1:9" ht="18.95" customHeight="1" x14ac:dyDescent="0.25">
      <c r="A38" s="1">
        <v>42632</v>
      </c>
      <c r="B38" s="2">
        <v>57350.38</v>
      </c>
      <c r="D38" s="9">
        <f t="shared" si="3"/>
        <v>4.7410851061742143E-3</v>
      </c>
      <c r="E38" s="9">
        <f t="shared" si="5"/>
        <v>2.2477887983986962E-5</v>
      </c>
      <c r="F38" s="9">
        <f t="shared" si="6"/>
        <v>8.9298732618546355E-4</v>
      </c>
      <c r="G38" s="9">
        <f t="shared" si="7"/>
        <v>2.0072469089116876E-8</v>
      </c>
      <c r="H38" s="5"/>
      <c r="I38" s="8">
        <f t="shared" ref="I38:I101" si="8">I37-1</f>
        <v>68</v>
      </c>
    </row>
    <row r="39" spans="1:9" ht="18.95" customHeight="1" x14ac:dyDescent="0.25">
      <c r="A39" s="1">
        <v>42633</v>
      </c>
      <c r="B39" s="2">
        <v>57736.46</v>
      </c>
      <c r="D39" s="9">
        <f t="shared" si="3"/>
        <v>6.7319519068576028E-3</v>
      </c>
      <c r="E39" s="9">
        <f t="shared" si="5"/>
        <v>4.5319176476243711E-5</v>
      </c>
      <c r="F39" s="9">
        <f t="shared" si="6"/>
        <v>9.4998651721857818E-4</v>
      </c>
      <c r="G39" s="9">
        <f t="shared" si="7"/>
        <v>4.3052606623880882E-8</v>
      </c>
      <c r="H39" s="5"/>
      <c r="I39" s="8">
        <f t="shared" si="8"/>
        <v>67</v>
      </c>
    </row>
    <row r="40" spans="1:9" ht="18.95" customHeight="1" x14ac:dyDescent="0.25">
      <c r="A40" s="1">
        <v>42634</v>
      </c>
      <c r="B40" s="2">
        <v>58393.919999999998</v>
      </c>
      <c r="D40" s="9">
        <f t="shared" si="3"/>
        <v>1.138725858842049E-2</v>
      </c>
      <c r="E40" s="9">
        <f t="shared" si="5"/>
        <v>1.2966965815955621E-4</v>
      </c>
      <c r="F40" s="9">
        <f t="shared" si="6"/>
        <v>1.0106239544878492E-3</v>
      </c>
      <c r="G40" s="9">
        <f t="shared" si="7"/>
        <v>1.3104726270629831E-7</v>
      </c>
      <c r="H40" s="5"/>
      <c r="I40" s="8">
        <f t="shared" si="8"/>
        <v>66</v>
      </c>
    </row>
    <row r="41" spans="1:9" ht="18.95" customHeight="1" x14ac:dyDescent="0.25">
      <c r="A41" s="1">
        <v>42635</v>
      </c>
      <c r="B41" s="2">
        <v>58994.17</v>
      </c>
      <c r="D41" s="9">
        <f t="shared" si="3"/>
        <v>1.0279323600813184E-2</v>
      </c>
      <c r="E41" s="9">
        <f t="shared" si="5"/>
        <v>1.0566449369023492E-4</v>
      </c>
      <c r="F41" s="9">
        <f t="shared" si="6"/>
        <v>1.0751318664764353E-3</v>
      </c>
      <c r="G41" s="9">
        <f t="shared" si="7"/>
        <v>1.1360326432146979E-7</v>
      </c>
      <c r="H41" s="5"/>
      <c r="I41" s="8">
        <f t="shared" si="8"/>
        <v>65</v>
      </c>
    </row>
    <row r="42" spans="1:9" ht="18.95" customHeight="1" x14ac:dyDescent="0.25">
      <c r="A42" s="1">
        <v>42636</v>
      </c>
      <c r="B42" s="2">
        <v>58697</v>
      </c>
      <c r="D42" s="9">
        <f t="shared" si="3"/>
        <v>-5.0372774123272901E-3</v>
      </c>
      <c r="E42" s="9">
        <f t="shared" si="5"/>
        <v>2.537416372874272E-5</v>
      </c>
      <c r="F42" s="9">
        <f t="shared" si="6"/>
        <v>1.1437573047621654E-3</v>
      </c>
      <c r="G42" s="9">
        <f t="shared" si="7"/>
        <v>2.902188511698067E-8</v>
      </c>
      <c r="H42" s="5"/>
      <c r="I42" s="8">
        <f t="shared" si="8"/>
        <v>64</v>
      </c>
    </row>
    <row r="43" spans="1:9" ht="18.95" customHeight="1" x14ac:dyDescent="0.25">
      <c r="A43" s="1">
        <v>42639</v>
      </c>
      <c r="B43" s="2">
        <v>58053.53</v>
      </c>
      <c r="D43" s="9">
        <f t="shared" si="3"/>
        <v>-1.0962570489122081E-2</v>
      </c>
      <c r="E43" s="9">
        <f t="shared" si="5"/>
        <v>1.2017795172897034E-4</v>
      </c>
      <c r="F43" s="9">
        <f t="shared" si="6"/>
        <v>1.2167630901725162E-3</v>
      </c>
      <c r="G43" s="9">
        <f t="shared" si="7"/>
        <v>1.4622809591634545E-7</v>
      </c>
      <c r="H43" s="5"/>
      <c r="I43" s="8">
        <f t="shared" si="8"/>
        <v>63</v>
      </c>
    </row>
    <row r="44" spans="1:9" ht="18.95" customHeight="1" x14ac:dyDescent="0.25">
      <c r="A44" s="1">
        <v>42640</v>
      </c>
      <c r="B44" s="2">
        <v>58382.49</v>
      </c>
      <c r="D44" s="9">
        <f t="shared" si="3"/>
        <v>5.6664943544346702E-3</v>
      </c>
      <c r="E44" s="9">
        <f t="shared" si="5"/>
        <v>3.210915826883999E-5</v>
      </c>
      <c r="F44" s="9">
        <f t="shared" si="6"/>
        <v>1.2944288193324643E-3</v>
      </c>
      <c r="G44" s="9">
        <f t="shared" si="7"/>
        <v>4.1563019827693785E-8</v>
      </c>
      <c r="H44" s="5"/>
      <c r="I44" s="8">
        <f t="shared" si="8"/>
        <v>62</v>
      </c>
    </row>
    <row r="45" spans="1:9" ht="18.95" customHeight="1" x14ac:dyDescent="0.25">
      <c r="A45" s="1">
        <v>42641</v>
      </c>
      <c r="B45" s="2">
        <v>59355.77</v>
      </c>
      <c r="D45" s="9">
        <f t="shared" si="3"/>
        <v>1.6670751795615502E-2</v>
      </c>
      <c r="E45" s="9">
        <f t="shared" si="5"/>
        <v>2.7791396543101749E-4</v>
      </c>
      <c r="F45" s="9">
        <f t="shared" si="6"/>
        <v>1.3770519354600679E-3</v>
      </c>
      <c r="G45" s="9">
        <f t="shared" si="7"/>
        <v>3.8270196398816503E-7</v>
      </c>
      <c r="H45" s="5"/>
      <c r="I45" s="8">
        <f t="shared" si="8"/>
        <v>61</v>
      </c>
    </row>
    <row r="46" spans="1:9" ht="18.95" customHeight="1" x14ac:dyDescent="0.25">
      <c r="A46" s="1">
        <v>42642</v>
      </c>
      <c r="B46" s="2">
        <v>58350.57</v>
      </c>
      <c r="D46" s="9">
        <f t="shared" si="3"/>
        <v>-1.6935169066124467E-2</v>
      </c>
      <c r="E46" s="9">
        <f t="shared" si="5"/>
        <v>2.8679995129821903E-4</v>
      </c>
      <c r="F46" s="9">
        <f t="shared" si="6"/>
        <v>1.464948867510711E-3</v>
      </c>
      <c r="G46" s="9">
        <f t="shared" si="7"/>
        <v>4.2014726385645305E-7</v>
      </c>
      <c r="H46" s="5"/>
      <c r="I46" s="8">
        <f t="shared" si="8"/>
        <v>60</v>
      </c>
    </row>
    <row r="47" spans="1:9" ht="18.95" customHeight="1" x14ac:dyDescent="0.25">
      <c r="A47" s="1">
        <v>42643</v>
      </c>
      <c r="B47" s="2">
        <v>58367.05</v>
      </c>
      <c r="D47" s="9">
        <f t="shared" si="3"/>
        <v>2.8243083143841829E-4</v>
      </c>
      <c r="E47" s="9">
        <f t="shared" si="5"/>
        <v>7.9767174546996247E-8</v>
      </c>
      <c r="F47" s="9">
        <f t="shared" si="6"/>
        <v>1.5584562420326712E-3</v>
      </c>
      <c r="G47" s="9">
        <f t="shared" si="7"/>
        <v>1.2431365108207591E-10</v>
      </c>
      <c r="H47" s="5"/>
      <c r="I47" s="8">
        <f t="shared" si="8"/>
        <v>59</v>
      </c>
    </row>
    <row r="48" spans="1:9" ht="18.95" customHeight="1" x14ac:dyDescent="0.25">
      <c r="A48" s="1">
        <v>42646</v>
      </c>
      <c r="B48" s="2">
        <v>59461.23</v>
      </c>
      <c r="D48" s="9">
        <f t="shared" si="3"/>
        <v>1.8746535930803443E-2</v>
      </c>
      <c r="E48" s="9">
        <f t="shared" si="5"/>
        <v>3.5143260940490452E-4</v>
      </c>
      <c r="F48" s="9">
        <f t="shared" si="6"/>
        <v>1.6579321723751823E-3</v>
      </c>
      <c r="G48" s="9">
        <f t="shared" si="7"/>
        <v>5.8265142955415229E-7</v>
      </c>
      <c r="H48" s="5"/>
      <c r="I48" s="8">
        <f t="shared" si="8"/>
        <v>58</v>
      </c>
    </row>
    <row r="49" spans="1:9" ht="18.95" customHeight="1" x14ac:dyDescent="0.25">
      <c r="A49" s="1">
        <v>42647</v>
      </c>
      <c r="B49" s="2">
        <v>59339.23</v>
      </c>
      <c r="D49" s="9">
        <f t="shared" si="3"/>
        <v>-2.0517570860878465E-3</v>
      </c>
      <c r="E49" s="9">
        <f t="shared" si="5"/>
        <v>4.2097071403116909E-6</v>
      </c>
      <c r="F49" s="9">
        <f t="shared" si="6"/>
        <v>1.7637576301863642E-3</v>
      </c>
      <c r="G49" s="9">
        <f t="shared" si="7"/>
        <v>7.424903089574764E-9</v>
      </c>
      <c r="H49" s="5"/>
      <c r="I49" s="8">
        <f t="shared" si="8"/>
        <v>57</v>
      </c>
    </row>
    <row r="50" spans="1:9" ht="18.95" customHeight="1" x14ac:dyDescent="0.25">
      <c r="A50" s="1">
        <v>42648</v>
      </c>
      <c r="B50" s="2">
        <v>60254.34</v>
      </c>
      <c r="D50" s="9">
        <f t="shared" si="3"/>
        <v>1.5421669610475197E-2</v>
      </c>
      <c r="E50" s="9">
        <f t="shared" si="5"/>
        <v>2.3782789357465421E-4</v>
      </c>
      <c r="F50" s="9">
        <f t="shared" si="6"/>
        <v>1.8763379044535789E-3</v>
      </c>
      <c r="G50" s="9">
        <f t="shared" si="7"/>
        <v>4.4624549145047549E-7</v>
      </c>
      <c r="H50" s="5"/>
      <c r="I50" s="8">
        <f t="shared" si="8"/>
        <v>56</v>
      </c>
    </row>
    <row r="51" spans="1:9" ht="18.95" customHeight="1" x14ac:dyDescent="0.25">
      <c r="A51" s="1">
        <v>42649</v>
      </c>
      <c r="B51" s="2">
        <v>60644.24</v>
      </c>
      <c r="D51" s="9">
        <f t="shared" si="3"/>
        <v>6.4709031747753887E-3</v>
      </c>
      <c r="E51" s="9">
        <f t="shared" si="5"/>
        <v>4.1872587897318204E-5</v>
      </c>
      <c r="F51" s="9">
        <f t="shared" si="6"/>
        <v>1.99610415367402E-3</v>
      </c>
      <c r="G51" s="9">
        <f t="shared" si="7"/>
        <v>8.3582046626917362E-8</v>
      </c>
      <c r="H51" s="5"/>
      <c r="I51" s="8">
        <f t="shared" si="8"/>
        <v>55</v>
      </c>
    </row>
    <row r="52" spans="1:9" ht="18.95" customHeight="1" x14ac:dyDescent="0.25">
      <c r="A52" s="1">
        <v>42650</v>
      </c>
      <c r="B52" s="2">
        <v>61108.98</v>
      </c>
      <c r="D52" s="9">
        <f t="shared" si="3"/>
        <v>7.6633823756386832E-3</v>
      </c>
      <c r="E52" s="9">
        <f t="shared" si="5"/>
        <v>5.872742943524959E-5</v>
      </c>
      <c r="F52" s="9">
        <f t="shared" si="6"/>
        <v>2.1235150571000212E-3</v>
      </c>
      <c r="G52" s="9">
        <f t="shared" si="7"/>
        <v>1.247085806705315E-7</v>
      </c>
      <c r="H52" s="5"/>
      <c r="I52" s="8">
        <f t="shared" si="8"/>
        <v>54</v>
      </c>
    </row>
    <row r="53" spans="1:9" ht="18.95" customHeight="1" x14ac:dyDescent="0.25">
      <c r="A53" s="1">
        <v>42653</v>
      </c>
      <c r="B53" s="2">
        <v>61668.33</v>
      </c>
      <c r="D53" s="9">
        <f t="shared" si="3"/>
        <v>9.153319201204102E-3</v>
      </c>
      <c r="E53" s="9">
        <f t="shared" si="5"/>
        <v>8.3783252399131699E-5</v>
      </c>
      <c r="F53" s="9">
        <f t="shared" si="6"/>
        <v>2.2590585713830012E-3</v>
      </c>
      <c r="G53" s="9">
        <f t="shared" si="7"/>
        <v>1.8927127447060387E-7</v>
      </c>
      <c r="H53" s="5"/>
      <c r="I53" s="8">
        <f t="shared" si="8"/>
        <v>53</v>
      </c>
    </row>
    <row r="54" spans="1:9" ht="18.95" customHeight="1" x14ac:dyDescent="0.25">
      <c r="A54" s="1">
        <v>42654</v>
      </c>
      <c r="B54" s="2">
        <v>61021.85</v>
      </c>
      <c r="D54" s="9">
        <f t="shared" si="3"/>
        <v>-1.0483176697017815E-2</v>
      </c>
      <c r="E54" s="9">
        <f t="shared" si="5"/>
        <v>1.0989699366089736E-4</v>
      </c>
      <c r="F54" s="9">
        <f t="shared" si="6"/>
        <v>2.4032537993436188E-3</v>
      </c>
      <c r="G54" s="9">
        <f t="shared" si="7"/>
        <v>2.6411036755199317E-7</v>
      </c>
      <c r="H54" s="5"/>
      <c r="I54" s="8">
        <f t="shared" si="8"/>
        <v>52</v>
      </c>
    </row>
    <row r="55" spans="1:9" ht="18.95" customHeight="1" x14ac:dyDescent="0.25">
      <c r="A55" s="1">
        <v>42655</v>
      </c>
      <c r="B55" s="2">
        <v>61021.85</v>
      </c>
      <c r="D55" s="9">
        <f t="shared" si="3"/>
        <v>0</v>
      </c>
      <c r="E55" s="9">
        <f t="shared" si="5"/>
        <v>0</v>
      </c>
      <c r="F55" s="9">
        <f t="shared" si="6"/>
        <v>2.5566529780251257E-3</v>
      </c>
      <c r="G55" s="9">
        <f t="shared" si="7"/>
        <v>0</v>
      </c>
      <c r="H55" s="5"/>
      <c r="I55" s="8">
        <f t="shared" si="8"/>
        <v>51</v>
      </c>
    </row>
    <row r="56" spans="1:9" ht="18.95" customHeight="1" x14ac:dyDescent="0.25">
      <c r="A56" s="1">
        <v>42656</v>
      </c>
      <c r="B56" s="2">
        <v>61118.58</v>
      </c>
      <c r="D56" s="9">
        <f t="shared" si="3"/>
        <v>1.5851699022564336E-3</v>
      </c>
      <c r="E56" s="9">
        <f t="shared" si="5"/>
        <v>2.5127636190196712E-6</v>
      </c>
      <c r="F56" s="9">
        <f t="shared" si="6"/>
        <v>2.7198435936437513E-3</v>
      </c>
      <c r="G56" s="9">
        <f t="shared" si="7"/>
        <v>6.8343240315317404E-9</v>
      </c>
      <c r="H56" s="5"/>
      <c r="I56" s="8">
        <f t="shared" si="8"/>
        <v>50</v>
      </c>
    </row>
    <row r="57" spans="1:9" ht="18.95" customHeight="1" x14ac:dyDescent="0.25">
      <c r="A57" s="1">
        <v>42657</v>
      </c>
      <c r="B57" s="2">
        <v>61767.22</v>
      </c>
      <c r="D57" s="9">
        <f t="shared" si="3"/>
        <v>1.0612812012321005E-2</v>
      </c>
      <c r="E57" s="9">
        <f t="shared" si="5"/>
        <v>1.1263177880886501E-4</v>
      </c>
      <c r="F57" s="9">
        <f t="shared" si="6"/>
        <v>2.8934506315359061E-3</v>
      </c>
      <c r="G57" s="9">
        <f t="shared" si="7"/>
        <v>3.2589449152552296E-7</v>
      </c>
      <c r="H57" s="5"/>
      <c r="I57" s="8">
        <f t="shared" si="8"/>
        <v>49</v>
      </c>
    </row>
    <row r="58" spans="1:9" ht="18.95" customHeight="1" x14ac:dyDescent="0.25">
      <c r="A58" s="1">
        <v>42660</v>
      </c>
      <c r="B58" s="2">
        <v>62696.11</v>
      </c>
      <c r="D58" s="9">
        <f t="shared" si="3"/>
        <v>1.503855928759612E-2</v>
      </c>
      <c r="E58" s="9">
        <f t="shared" si="5"/>
        <v>2.2615826544654353E-4</v>
      </c>
      <c r="F58" s="9">
        <f t="shared" si="6"/>
        <v>3.0781389697190488E-3</v>
      </c>
      <c r="G58" s="9">
        <f t="shared" si="7"/>
        <v>6.9614657019507068E-7</v>
      </c>
      <c r="H58" s="5"/>
      <c r="I58" s="8">
        <f t="shared" si="8"/>
        <v>48</v>
      </c>
    </row>
    <row r="59" spans="1:9" ht="18.95" customHeight="1" x14ac:dyDescent="0.25">
      <c r="A59" s="1">
        <v>42661</v>
      </c>
      <c r="B59" s="2">
        <v>63782.21</v>
      </c>
      <c r="D59" s="9">
        <f t="shared" si="3"/>
        <v>1.7323243818476053E-2</v>
      </c>
      <c r="E59" s="9">
        <f t="shared" si="5"/>
        <v>3.0009477639436876E-4</v>
      </c>
      <c r="F59" s="9">
        <f t="shared" si="6"/>
        <v>3.2746159252330302E-3</v>
      </c>
      <c r="G59" s="9">
        <f t="shared" si="7"/>
        <v>9.8269513386024513E-7</v>
      </c>
      <c r="H59" s="5"/>
      <c r="I59" s="8">
        <f t="shared" si="8"/>
        <v>47</v>
      </c>
    </row>
    <row r="60" spans="1:9" ht="18.95" customHeight="1" x14ac:dyDescent="0.25">
      <c r="A60" s="1">
        <v>42662</v>
      </c>
      <c r="B60" s="2">
        <v>63505.61</v>
      </c>
      <c r="D60" s="9">
        <f t="shared" si="3"/>
        <v>-4.336632424621234E-3</v>
      </c>
      <c r="E60" s="9">
        <f t="shared" si="5"/>
        <v>1.8806380786276242E-5</v>
      </c>
      <c r="F60" s="9">
        <f t="shared" si="6"/>
        <v>3.4836339630138625E-3</v>
      </c>
      <c r="G60" s="9">
        <f t="shared" si="7"/>
        <v>6.551454682844327E-8</v>
      </c>
      <c r="H60" s="5"/>
      <c r="I60" s="8">
        <f t="shared" si="8"/>
        <v>46</v>
      </c>
    </row>
    <row r="61" spans="1:9" ht="18.95" customHeight="1" x14ac:dyDescent="0.25">
      <c r="A61" s="1">
        <v>42663</v>
      </c>
      <c r="B61" s="2">
        <v>63837.85</v>
      </c>
      <c r="D61" s="9">
        <f t="shared" si="3"/>
        <v>5.2316637852938275E-3</v>
      </c>
      <c r="E61" s="9">
        <f t="shared" si="5"/>
        <v>2.737030596235494E-5</v>
      </c>
      <c r="F61" s="9">
        <f t="shared" si="6"/>
        <v>3.7059935776743214E-3</v>
      </c>
      <c r="G61" s="9">
        <f t="shared" si="7"/>
        <v>1.0143417811546859E-7</v>
      </c>
      <c r="H61" s="5"/>
      <c r="I61" s="8">
        <f t="shared" si="8"/>
        <v>45</v>
      </c>
    </row>
    <row r="62" spans="1:9" ht="18.95" customHeight="1" x14ac:dyDescent="0.25">
      <c r="A62" s="1">
        <v>42664</v>
      </c>
      <c r="B62" s="2">
        <v>64108.08</v>
      </c>
      <c r="D62" s="9">
        <f t="shared" si="3"/>
        <v>4.2330686262146422E-3</v>
      </c>
      <c r="E62" s="9">
        <f t="shared" si="5"/>
        <v>1.7918869994242717E-5</v>
      </c>
      <c r="F62" s="9">
        <f t="shared" si="6"/>
        <v>3.9425463592280023E-3</v>
      </c>
      <c r="G62" s="9">
        <f t="shared" si="7"/>
        <v>7.0645975657281524E-8</v>
      </c>
      <c r="H62" s="5"/>
      <c r="I62" s="8">
        <f t="shared" si="8"/>
        <v>44</v>
      </c>
    </row>
    <row r="63" spans="1:9" ht="18.95" customHeight="1" x14ac:dyDescent="0.25">
      <c r="A63" s="1">
        <v>42667</v>
      </c>
      <c r="B63" s="2">
        <v>64059.89</v>
      </c>
      <c r="D63" s="9">
        <f t="shared" si="3"/>
        <v>-7.5169931777718801E-4</v>
      </c>
      <c r="E63" s="9">
        <f t="shared" si="5"/>
        <v>5.6505186434668993E-7</v>
      </c>
      <c r="F63" s="9">
        <f t="shared" si="6"/>
        <v>4.1941982544978747E-3</v>
      </c>
      <c r="G63" s="9">
        <f t="shared" si="7"/>
        <v>2.3699395431436567E-9</v>
      </c>
      <c r="H63" s="5"/>
      <c r="I63" s="8">
        <f t="shared" si="8"/>
        <v>43</v>
      </c>
    </row>
    <row r="64" spans="1:9" ht="18.95" customHeight="1" x14ac:dyDescent="0.25">
      <c r="A64" s="1">
        <v>42668</v>
      </c>
      <c r="B64" s="2">
        <v>63866.2</v>
      </c>
      <c r="D64" s="9">
        <f t="shared" si="3"/>
        <v>-3.0235768434819787E-3</v>
      </c>
      <c r="E64" s="9">
        <f t="shared" si="5"/>
        <v>9.1420169284404456E-6</v>
      </c>
      <c r="F64" s="9">
        <f t="shared" si="6"/>
        <v>4.4619130366998667E-3</v>
      </c>
      <c r="G64" s="9">
        <f t="shared" si="7"/>
        <v>4.0790884514739295E-8</v>
      </c>
      <c r="H64" s="5"/>
      <c r="I64" s="8">
        <f t="shared" si="8"/>
        <v>42</v>
      </c>
    </row>
    <row r="65" spans="1:9" ht="18.95" customHeight="1" x14ac:dyDescent="0.25">
      <c r="A65" s="1">
        <v>42669</v>
      </c>
      <c r="B65" s="2">
        <v>63825.69</v>
      </c>
      <c r="D65" s="9">
        <f t="shared" si="3"/>
        <v>-6.3429482261345704E-4</v>
      </c>
      <c r="E65" s="9">
        <f t="shared" si="5"/>
        <v>4.0232992199423696E-7</v>
      </c>
      <c r="F65" s="9">
        <f t="shared" si="6"/>
        <v>4.7467159964892196E-3</v>
      </c>
      <c r="G65" s="9">
        <f t="shared" si="7"/>
        <v>1.9097458765963046E-9</v>
      </c>
      <c r="H65" s="5"/>
      <c r="I65" s="8">
        <f t="shared" si="8"/>
        <v>41</v>
      </c>
    </row>
    <row r="66" spans="1:9" ht="18.95" customHeight="1" x14ac:dyDescent="0.25">
      <c r="A66" s="1">
        <v>42670</v>
      </c>
      <c r="B66" s="2">
        <v>64249.5</v>
      </c>
      <c r="D66" s="9">
        <f t="shared" si="3"/>
        <v>6.6401162290607996E-3</v>
      </c>
      <c r="E66" s="9">
        <f t="shared" si="5"/>
        <v>4.409114353543661E-5</v>
      </c>
      <c r="F66" s="9">
        <f t="shared" si="6"/>
        <v>5.0496978686055535E-3</v>
      </c>
      <c r="G66" s="9">
        <f t="shared" si="7"/>
        <v>2.2264695353527578E-7</v>
      </c>
      <c r="H66" s="5"/>
      <c r="I66" s="8">
        <f t="shared" si="8"/>
        <v>40</v>
      </c>
    </row>
    <row r="67" spans="1:9" ht="18.95" customHeight="1" x14ac:dyDescent="0.25">
      <c r="A67" s="1">
        <v>42671</v>
      </c>
      <c r="B67" s="2">
        <v>64307.63</v>
      </c>
      <c r="D67" s="9">
        <f t="shared" si="3"/>
        <v>9.0475412260015986E-4</v>
      </c>
      <c r="E67" s="9">
        <f t="shared" si="5"/>
        <v>8.1858002236198508E-7</v>
      </c>
      <c r="F67" s="9">
        <f t="shared" si="6"/>
        <v>5.372019009154844E-3</v>
      </c>
      <c r="G67" s="9">
        <f t="shared" si="7"/>
        <v>4.3974274406429811E-9</v>
      </c>
      <c r="H67" s="5"/>
      <c r="I67" s="8">
        <f t="shared" si="8"/>
        <v>39</v>
      </c>
    </row>
    <row r="68" spans="1:9" ht="18.95" customHeight="1" x14ac:dyDescent="0.25">
      <c r="A68" s="1">
        <v>42674</v>
      </c>
      <c r="B68" s="2">
        <v>64924.52</v>
      </c>
      <c r="D68" s="9">
        <f t="shared" si="3"/>
        <v>9.5927963757955759E-3</v>
      </c>
      <c r="E68" s="9">
        <f t="shared" si="5"/>
        <v>9.2021742307476736E-5</v>
      </c>
      <c r="F68" s="9">
        <f t="shared" ref="F68:F99" si="9">(1-Lambda)*Lambda^(I68)</f>
        <v>5.7149138395264304E-3</v>
      </c>
      <c r="G68" s="9">
        <f t="shared" si="7"/>
        <v>5.2589632865033362E-7</v>
      </c>
      <c r="H68" s="5"/>
      <c r="I68" s="8">
        <f t="shared" si="8"/>
        <v>38</v>
      </c>
    </row>
    <row r="69" spans="1:9" ht="18.95" customHeight="1" x14ac:dyDescent="0.25">
      <c r="A69" s="1">
        <v>42675</v>
      </c>
      <c r="B69" s="2">
        <v>63326.42</v>
      </c>
      <c r="D69" s="9">
        <f t="shared" si="3"/>
        <v>-2.4614737236409279E-2</v>
      </c>
      <c r="E69" s="9">
        <f t="shared" si="5"/>
        <v>6.0588528921747345E-4</v>
      </c>
      <c r="F69" s="9">
        <f t="shared" si="9"/>
        <v>6.0796955739642871E-3</v>
      </c>
      <c r="G69" s="9">
        <f t="shared" si="7"/>
        <v>3.6835981111855453E-6</v>
      </c>
      <c r="H69" s="5"/>
      <c r="I69" s="8">
        <f t="shared" si="8"/>
        <v>37</v>
      </c>
    </row>
    <row r="70" spans="1:9" ht="18.95" customHeight="1" x14ac:dyDescent="0.25">
      <c r="A70" s="1">
        <v>42676</v>
      </c>
      <c r="B70" s="2">
        <v>63326.42</v>
      </c>
      <c r="D70" s="9">
        <f t="shared" si="3"/>
        <v>0</v>
      </c>
      <c r="E70" s="9">
        <f t="shared" si="5"/>
        <v>0</v>
      </c>
      <c r="F70" s="9">
        <f t="shared" si="9"/>
        <v>6.4677612488981779E-3</v>
      </c>
      <c r="G70" s="9">
        <f t="shared" si="7"/>
        <v>0</v>
      </c>
      <c r="H70" s="5"/>
      <c r="I70" s="8">
        <f t="shared" si="8"/>
        <v>36</v>
      </c>
    </row>
    <row r="71" spans="1:9" ht="18.95" customHeight="1" x14ac:dyDescent="0.25">
      <c r="A71" s="1">
        <v>42677</v>
      </c>
      <c r="B71" s="2">
        <v>61750.17</v>
      </c>
      <c r="D71" s="9">
        <f t="shared" ref="D71:D106" si="10">B71/B70-1</f>
        <v>-2.4890874930242335E-2</v>
      </c>
      <c r="E71" s="9">
        <f t="shared" si="5"/>
        <v>6.1955565479296631E-4</v>
      </c>
      <c r="F71" s="9">
        <f t="shared" si="9"/>
        <v>6.8805970732959331E-3</v>
      </c>
      <c r="G71" s="9">
        <f t="shared" si="7"/>
        <v>4.2629128251124298E-6</v>
      </c>
      <c r="H71" s="5"/>
      <c r="I71" s="8">
        <f t="shared" si="8"/>
        <v>35</v>
      </c>
    </row>
    <row r="72" spans="1:9" ht="18.95" customHeight="1" x14ac:dyDescent="0.25">
      <c r="A72" s="1">
        <v>42678</v>
      </c>
      <c r="B72" s="2">
        <v>61598.39</v>
      </c>
      <c r="D72" s="9">
        <f t="shared" si="10"/>
        <v>-2.4579689416239781E-3</v>
      </c>
      <c r="E72" s="9">
        <f t="shared" si="5"/>
        <v>6.0416113179880988E-6</v>
      </c>
      <c r="F72" s="9">
        <f t="shared" si="9"/>
        <v>7.3197841205275898E-3</v>
      </c>
      <c r="G72" s="9">
        <f t="shared" si="7"/>
        <v>4.4223290587809047E-8</v>
      </c>
      <c r="H72" s="5"/>
      <c r="I72" s="8">
        <f t="shared" si="8"/>
        <v>34</v>
      </c>
    </row>
    <row r="73" spans="1:9" ht="18.95" customHeight="1" x14ac:dyDescent="0.25">
      <c r="A73" s="1">
        <v>42681</v>
      </c>
      <c r="B73" s="2">
        <v>64051.65</v>
      </c>
      <c r="D73" s="9">
        <f t="shared" si="10"/>
        <v>3.9826690275508891E-2</v>
      </c>
      <c r="E73" s="9">
        <f t="shared" si="5"/>
        <v>1.5861652583013144E-3</v>
      </c>
      <c r="F73" s="9">
        <f t="shared" si="9"/>
        <v>7.7870043835399898E-3</v>
      </c>
      <c r="G73" s="9">
        <f t="shared" si="7"/>
        <v>1.2351475819411176E-5</v>
      </c>
      <c r="H73" s="5"/>
      <c r="I73" s="8">
        <f t="shared" si="8"/>
        <v>33</v>
      </c>
    </row>
    <row r="74" spans="1:9" ht="18.95" customHeight="1" x14ac:dyDescent="0.25">
      <c r="A74" s="1">
        <v>42682</v>
      </c>
      <c r="B74" s="2">
        <v>64157.68</v>
      </c>
      <c r="D74" s="9">
        <f t="shared" si="10"/>
        <v>1.6553828043461838E-3</v>
      </c>
      <c r="E74" s="9">
        <f t="shared" si="5"/>
        <v>2.7402922289250358E-6</v>
      </c>
      <c r="F74" s="9">
        <f t="shared" si="9"/>
        <v>8.2840472165319028E-3</v>
      </c>
      <c r="G74" s="9">
        <f t="shared" si="7"/>
        <v>2.2700710211510446E-8</v>
      </c>
      <c r="H74" s="5"/>
      <c r="I74" s="8">
        <f t="shared" si="8"/>
        <v>32</v>
      </c>
    </row>
    <row r="75" spans="1:9" ht="18.95" customHeight="1" x14ac:dyDescent="0.25">
      <c r="A75" s="1">
        <v>42683</v>
      </c>
      <c r="B75" s="2">
        <v>63258.27</v>
      </c>
      <c r="D75" s="9">
        <f t="shared" si="10"/>
        <v>-1.4018742572985854E-2</v>
      </c>
      <c r="E75" s="9">
        <f t="shared" si="5"/>
        <v>1.9652514332764605E-4</v>
      </c>
      <c r="F75" s="9">
        <f t="shared" si="9"/>
        <v>8.8128161877998965E-3</v>
      </c>
      <c r="G75" s="9">
        <f t="shared" si="7"/>
        <v>1.731939964427574E-6</v>
      </c>
      <c r="H75" s="5"/>
      <c r="I75" s="8">
        <f t="shared" si="8"/>
        <v>31</v>
      </c>
    </row>
    <row r="76" spans="1:9" ht="18.95" customHeight="1" x14ac:dyDescent="0.25">
      <c r="A76" s="1">
        <v>42684</v>
      </c>
      <c r="B76" s="2">
        <v>61200.959999999999</v>
      </c>
      <c r="D76" s="9">
        <f t="shared" si="10"/>
        <v>-3.2522387981840151E-2</v>
      </c>
      <c r="E76" s="9">
        <f t="shared" si="5"/>
        <v>1.0577057200413407E-3</v>
      </c>
      <c r="F76" s="9">
        <f t="shared" si="9"/>
        <v>9.3753363699998916E-3</v>
      </c>
      <c r="G76" s="9">
        <f t="shared" si="7"/>
        <v>9.9163469058605046E-6</v>
      </c>
      <c r="H76" s="5"/>
      <c r="I76" s="8">
        <f t="shared" si="8"/>
        <v>30</v>
      </c>
    </row>
    <row r="77" spans="1:9" ht="18.95" customHeight="1" x14ac:dyDescent="0.25">
      <c r="A77" s="1">
        <v>42685</v>
      </c>
      <c r="B77" s="2">
        <v>59183.51</v>
      </c>
      <c r="D77" s="9">
        <f t="shared" si="10"/>
        <v>-3.2964352193168178E-2</v>
      </c>
      <c r="E77" s="9">
        <f t="shared" si="5"/>
        <v>1.0866485155152316E-3</v>
      </c>
      <c r="F77" s="9">
        <f t="shared" si="9"/>
        <v>9.9737620957445639E-3</v>
      </c>
      <c r="G77" s="9">
        <f t="shared" si="7"/>
        <v>1.0837973775442915E-5</v>
      </c>
      <c r="H77" s="5"/>
      <c r="I77" s="8">
        <f t="shared" si="8"/>
        <v>29</v>
      </c>
    </row>
    <row r="78" spans="1:9" ht="18.95" customHeight="1" x14ac:dyDescent="0.25">
      <c r="A78" s="1">
        <v>42688</v>
      </c>
      <c r="B78" s="2">
        <v>59657.46</v>
      </c>
      <c r="D78" s="9">
        <f t="shared" si="10"/>
        <v>8.0081428086977713E-3</v>
      </c>
      <c r="E78" s="9">
        <f t="shared" si="5"/>
        <v>6.4130351244497827E-5</v>
      </c>
      <c r="F78" s="9">
        <f t="shared" si="9"/>
        <v>1.06103852082389E-2</v>
      </c>
      <c r="G78" s="9">
        <f t="shared" si="7"/>
        <v>6.8044773024378488E-7</v>
      </c>
      <c r="H78" s="5"/>
      <c r="I78" s="8">
        <f t="shared" si="8"/>
        <v>28</v>
      </c>
    </row>
    <row r="79" spans="1:9" ht="18.95" customHeight="1" x14ac:dyDescent="0.25">
      <c r="A79" s="1">
        <v>42689</v>
      </c>
      <c r="B79" s="2">
        <v>59657.46</v>
      </c>
      <c r="D79" s="9">
        <f t="shared" si="10"/>
        <v>0</v>
      </c>
      <c r="E79" s="9">
        <f t="shared" si="5"/>
        <v>0</v>
      </c>
      <c r="F79" s="9">
        <f t="shared" si="9"/>
        <v>1.1287643838552019E-2</v>
      </c>
      <c r="G79" s="9">
        <f t="shared" si="7"/>
        <v>0</v>
      </c>
      <c r="H79" s="5"/>
      <c r="I79" s="8">
        <f t="shared" si="8"/>
        <v>27</v>
      </c>
    </row>
    <row r="80" spans="1:9" ht="18.95" customHeight="1" x14ac:dyDescent="0.25">
      <c r="A80" s="1">
        <v>42690</v>
      </c>
      <c r="B80" s="2">
        <v>60759.32</v>
      </c>
      <c r="D80" s="9">
        <f t="shared" si="10"/>
        <v>1.8469777291892697E-2</v>
      </c>
      <c r="E80" s="9">
        <f t="shared" si="5"/>
        <v>3.4113267321211514E-4</v>
      </c>
      <c r="F80" s="9">
        <f t="shared" si="9"/>
        <v>1.2008131743140447E-2</v>
      </c>
      <c r="G80" s="9">
        <f t="shared" si="7"/>
        <v>4.0963660818207567E-6</v>
      </c>
      <c r="H80" s="5"/>
      <c r="I80" s="8">
        <f t="shared" si="8"/>
        <v>26</v>
      </c>
    </row>
    <row r="81" spans="1:9" ht="18.95" customHeight="1" x14ac:dyDescent="0.25">
      <c r="A81" s="1">
        <v>42691</v>
      </c>
      <c r="B81" s="2">
        <v>59770.47</v>
      </c>
      <c r="D81" s="9">
        <f t="shared" si="10"/>
        <v>-1.6274869435668471E-2</v>
      </c>
      <c r="E81" s="9">
        <f t="shared" si="5"/>
        <v>2.6487137514805576E-4</v>
      </c>
      <c r="F81" s="9">
        <f t="shared" si="9"/>
        <v>1.2774608237383455E-2</v>
      </c>
      <c r="G81" s="9">
        <f t="shared" si="7"/>
        <v>3.3836280508134362E-6</v>
      </c>
      <c r="H81" s="5"/>
      <c r="I81" s="8">
        <f t="shared" si="8"/>
        <v>25</v>
      </c>
    </row>
    <row r="82" spans="1:9" ht="18.95" customHeight="1" x14ac:dyDescent="0.25">
      <c r="A82" s="1">
        <v>42692</v>
      </c>
      <c r="B82" s="2">
        <v>59961.760000000002</v>
      </c>
      <c r="D82" s="9">
        <f t="shared" si="10"/>
        <v>3.200409834488438E-3</v>
      </c>
      <c r="E82" s="9">
        <f t="shared" si="5"/>
        <v>1.0242623108690311E-5</v>
      </c>
      <c r="F82" s="9">
        <f t="shared" si="9"/>
        <v>1.3590008763173889E-2</v>
      </c>
      <c r="G82" s="9">
        <f t="shared" si="7"/>
        <v>1.3919733780498872E-7</v>
      </c>
      <c r="H82" s="5"/>
      <c r="I82" s="8">
        <f t="shared" si="8"/>
        <v>24</v>
      </c>
    </row>
    <row r="83" spans="1:9" ht="18.95" customHeight="1" x14ac:dyDescent="0.25">
      <c r="A83" s="1">
        <v>42695</v>
      </c>
      <c r="B83" s="2">
        <v>61070.27</v>
      </c>
      <c r="D83" s="9">
        <f t="shared" si="10"/>
        <v>1.8486949015505738E-2</v>
      </c>
      <c r="E83" s="9">
        <f t="shared" si="5"/>
        <v>3.4176728390190858E-4</v>
      </c>
      <c r="F83" s="9">
        <f t="shared" si="9"/>
        <v>1.4457456131036051E-2</v>
      </c>
      <c r="G83" s="9">
        <f t="shared" si="7"/>
        <v>4.9410855140351864E-6</v>
      </c>
      <c r="H83" s="5"/>
      <c r="I83" s="8">
        <f t="shared" si="8"/>
        <v>23</v>
      </c>
    </row>
    <row r="84" spans="1:9" ht="18.95" customHeight="1" x14ac:dyDescent="0.25">
      <c r="A84" s="1">
        <v>42696</v>
      </c>
      <c r="B84" s="2">
        <v>61954.47</v>
      </c>
      <c r="D84" s="9">
        <f t="shared" si="10"/>
        <v>1.4478403321288802E-2</v>
      </c>
      <c r="E84" s="9">
        <f t="shared" si="5"/>
        <v>2.0962416273390662E-4</v>
      </c>
      <c r="F84" s="9">
        <f t="shared" si="9"/>
        <v>1.5380272479825588E-2</v>
      </c>
      <c r="G84" s="9">
        <f t="shared" si="7"/>
        <v>3.2240767412027843E-6</v>
      </c>
      <c r="H84" s="5"/>
      <c r="I84" s="8">
        <f t="shared" si="8"/>
        <v>22</v>
      </c>
    </row>
    <row r="85" spans="1:9" ht="18.95" customHeight="1" x14ac:dyDescent="0.25">
      <c r="A85" s="1">
        <v>42697</v>
      </c>
      <c r="B85" s="2">
        <v>61985.91</v>
      </c>
      <c r="D85" s="9">
        <f t="shared" si="10"/>
        <v>5.0746943683011025E-4</v>
      </c>
      <c r="E85" s="9">
        <f t="shared" si="5"/>
        <v>2.5752522931666926E-7</v>
      </c>
      <c r="F85" s="9">
        <f t="shared" si="9"/>
        <v>1.6361991999814453E-2</v>
      </c>
      <c r="G85" s="9">
        <f t="shared" si="7"/>
        <v>4.2136257418297249E-9</v>
      </c>
      <c r="H85" s="5"/>
      <c r="I85" s="8">
        <f t="shared" si="8"/>
        <v>21</v>
      </c>
    </row>
    <row r="86" spans="1:9" ht="18.95" customHeight="1" x14ac:dyDescent="0.25">
      <c r="A86" s="1">
        <v>42698</v>
      </c>
      <c r="B86" s="2">
        <v>61395.53</v>
      </c>
      <c r="D86" s="9">
        <f t="shared" si="10"/>
        <v>-9.5244225663542181E-3</v>
      </c>
      <c r="E86" s="9">
        <f t="shared" si="5"/>
        <v>9.0714625222477468E-5</v>
      </c>
      <c r="F86" s="9">
        <f t="shared" si="9"/>
        <v>1.7406374467887717E-2</v>
      </c>
      <c r="G86" s="9">
        <f t="shared" si="7"/>
        <v>1.579012736336535E-6</v>
      </c>
      <c r="H86" s="5"/>
      <c r="I86" s="8">
        <f t="shared" si="8"/>
        <v>20</v>
      </c>
    </row>
    <row r="87" spans="1:9" ht="18.95" customHeight="1" x14ac:dyDescent="0.25">
      <c r="A87" s="1">
        <v>42699</v>
      </c>
      <c r="B87" s="2">
        <v>61559.08</v>
      </c>
      <c r="D87" s="9">
        <f t="shared" si="10"/>
        <v>2.6638747153091558E-3</v>
      </c>
      <c r="E87" s="9">
        <f t="shared" si="5"/>
        <v>7.0962284988634355E-6</v>
      </c>
      <c r="F87" s="9">
        <f t="shared" si="9"/>
        <v>1.851741964668906E-2</v>
      </c>
      <c r="G87" s="9">
        <f t="shared" si="7"/>
        <v>1.314038410222486E-7</v>
      </c>
      <c r="H87" s="5"/>
      <c r="I87" s="8">
        <f t="shared" si="8"/>
        <v>19</v>
      </c>
    </row>
    <row r="88" spans="1:9" ht="18.95" customHeight="1" x14ac:dyDescent="0.25">
      <c r="A88" s="1">
        <v>42702</v>
      </c>
      <c r="B88" s="2">
        <v>62855.5</v>
      </c>
      <c r="D88" s="9">
        <f t="shared" si="10"/>
        <v>2.1059768924421851E-2</v>
      </c>
      <c r="E88" s="9">
        <f t="shared" si="5"/>
        <v>4.435138671500443E-4</v>
      </c>
      <c r="F88" s="9">
        <f t="shared" si="9"/>
        <v>1.9699382602860707E-2</v>
      </c>
      <c r="G88" s="9">
        <f t="shared" si="7"/>
        <v>8.7369493586630572E-6</v>
      </c>
      <c r="H88" s="5"/>
      <c r="I88" s="8">
        <f t="shared" si="8"/>
        <v>18</v>
      </c>
    </row>
    <row r="89" spans="1:9" ht="18.95" customHeight="1" x14ac:dyDescent="0.25">
      <c r="A89" s="1">
        <v>42703</v>
      </c>
      <c r="B89" s="2">
        <v>60986.52</v>
      </c>
      <c r="D89" s="9">
        <f t="shared" si="10"/>
        <v>-2.9734549880281014E-2</v>
      </c>
      <c r="E89" s="9">
        <f t="shared" si="5"/>
        <v>8.8414345658291969E-4</v>
      </c>
      <c r="F89" s="9">
        <f t="shared" si="9"/>
        <v>2.0956790003043305E-2</v>
      </c>
      <c r="G89" s="9">
        <f t="shared" si="7"/>
        <v>1.8528808752173083E-5</v>
      </c>
      <c r="H89" s="5"/>
      <c r="I89" s="8">
        <f t="shared" si="8"/>
        <v>17</v>
      </c>
    </row>
    <row r="90" spans="1:9" ht="18.95" customHeight="1" x14ac:dyDescent="0.25">
      <c r="A90" s="1">
        <v>42704</v>
      </c>
      <c r="B90" s="2">
        <v>61906.36</v>
      </c>
      <c r="D90" s="9">
        <f t="shared" si="10"/>
        <v>1.5082677286718527E-2</v>
      </c>
      <c r="E90" s="9">
        <f t="shared" si="5"/>
        <v>2.2748715413529493E-4</v>
      </c>
      <c r="F90" s="9">
        <f t="shared" si="9"/>
        <v>2.229445745004607E-2</v>
      </c>
      <c r="G90" s="9">
        <f t="shared" si="7"/>
        <v>5.0717026783014047E-6</v>
      </c>
      <c r="H90" s="5"/>
      <c r="I90" s="8">
        <f t="shared" si="8"/>
        <v>16</v>
      </c>
    </row>
    <row r="91" spans="1:9" ht="18.95" customHeight="1" x14ac:dyDescent="0.25">
      <c r="A91" s="1">
        <v>42705</v>
      </c>
      <c r="B91" s="2">
        <v>59506.54</v>
      </c>
      <c r="D91" s="9">
        <f t="shared" si="10"/>
        <v>-3.8765322335217234E-2</v>
      </c>
      <c r="E91" s="9">
        <f t="shared" si="5"/>
        <v>1.5027502157532921E-3</v>
      </c>
      <c r="F91" s="9">
        <f t="shared" si="9"/>
        <v>2.3717507925580923E-2</v>
      </c>
      <c r="G91" s="9">
        <f t="shared" si="7"/>
        <v>3.5641490152297148E-5</v>
      </c>
      <c r="H91" s="5"/>
      <c r="I91" s="8">
        <f t="shared" si="8"/>
        <v>15</v>
      </c>
    </row>
    <row r="92" spans="1:9" ht="18.95" customHeight="1" x14ac:dyDescent="0.25">
      <c r="A92" s="1">
        <v>42706</v>
      </c>
      <c r="B92" s="2">
        <v>60316.13</v>
      </c>
      <c r="D92" s="9">
        <f t="shared" si="10"/>
        <v>1.3605059208618098E-2</v>
      </c>
      <c r="E92" s="9">
        <f t="shared" si="5"/>
        <v>1.850976360700041E-4</v>
      </c>
      <c r="F92" s="9">
        <f t="shared" si="9"/>
        <v>2.5231391410192476E-2</v>
      </c>
      <c r="G92" s="9">
        <f t="shared" si="7"/>
        <v>4.6702709047836345E-6</v>
      </c>
      <c r="H92" s="5"/>
      <c r="I92" s="8">
        <f t="shared" si="8"/>
        <v>14</v>
      </c>
    </row>
    <row r="93" spans="1:9" ht="18.95" customHeight="1" x14ac:dyDescent="0.25">
      <c r="A93" s="1">
        <v>42709</v>
      </c>
      <c r="B93" s="2">
        <v>59831.73</v>
      </c>
      <c r="D93" s="9">
        <f t="shared" si="10"/>
        <v>-8.0310192315056206E-3</v>
      </c>
      <c r="E93" s="9">
        <f t="shared" si="5"/>
        <v>6.4497269896813126E-5</v>
      </c>
      <c r="F93" s="9">
        <f t="shared" si="9"/>
        <v>2.6841905755523907E-2</v>
      </c>
      <c r="G93" s="9">
        <f t="shared" si="7"/>
        <v>1.731229640058847E-6</v>
      </c>
      <c r="H93" s="5"/>
      <c r="I93" s="8">
        <f t="shared" si="8"/>
        <v>13</v>
      </c>
    </row>
    <row r="94" spans="1:9" ht="18.95" customHeight="1" x14ac:dyDescent="0.25">
      <c r="A94" s="1">
        <v>42710</v>
      </c>
      <c r="B94" s="2">
        <v>61088.25</v>
      </c>
      <c r="D94" s="9">
        <f t="shared" si="10"/>
        <v>2.1000897015680531E-2</v>
      </c>
      <c r="E94" s="9">
        <f t="shared" si="5"/>
        <v>4.410376754632194E-4</v>
      </c>
      <c r="F94" s="9">
        <f t="shared" si="9"/>
        <v>2.8555218888855222E-2</v>
      </c>
      <c r="G94" s="9">
        <f t="shared" si="7"/>
        <v>1.2593927361084122E-5</v>
      </c>
      <c r="H94" s="5"/>
      <c r="I94" s="8">
        <f t="shared" si="8"/>
        <v>12</v>
      </c>
    </row>
    <row r="95" spans="1:9" ht="18.95" customHeight="1" x14ac:dyDescent="0.25">
      <c r="A95" s="1">
        <v>42711</v>
      </c>
      <c r="B95" s="2">
        <v>61414.400000000001</v>
      </c>
      <c r="D95" s="9">
        <f t="shared" si="10"/>
        <v>5.3389972703425936E-3</v>
      </c>
      <c r="E95" s="9">
        <f t="shared" si="5"/>
        <v>2.8504891852725667E-5</v>
      </c>
      <c r="F95" s="9">
        <f t="shared" si="9"/>
        <v>3.0377892434952362E-2</v>
      </c>
      <c r="G95" s="9">
        <f t="shared" si="7"/>
        <v>8.6591853857205022E-7</v>
      </c>
      <c r="H95" s="5"/>
      <c r="I95" s="8">
        <f t="shared" si="8"/>
        <v>11</v>
      </c>
    </row>
    <row r="96" spans="1:9" ht="18.95" customHeight="1" x14ac:dyDescent="0.25">
      <c r="A96" s="1">
        <v>42712</v>
      </c>
      <c r="B96" s="2">
        <v>60676.57</v>
      </c>
      <c r="D96" s="9">
        <f t="shared" si="10"/>
        <v>-1.2013957638599471E-2</v>
      </c>
      <c r="E96" s="9">
        <f t="shared" si="5"/>
        <v>1.4433517814206256E-4</v>
      </c>
      <c r="F96" s="9">
        <f t="shared" si="9"/>
        <v>3.2316906845694007E-2</v>
      </c>
      <c r="G96" s="9">
        <f t="shared" si="7"/>
        <v>4.6644665065736855E-6</v>
      </c>
      <c r="H96" s="5"/>
      <c r="I96" s="8">
        <f t="shared" si="8"/>
        <v>10</v>
      </c>
    </row>
    <row r="97" spans="1:9" ht="18.95" customHeight="1" x14ac:dyDescent="0.25">
      <c r="A97" s="1">
        <v>42713</v>
      </c>
      <c r="B97" s="2">
        <v>60500.62</v>
      </c>
      <c r="D97" s="9">
        <f t="shared" si="10"/>
        <v>-2.899801356602727E-3</v>
      </c>
      <c r="E97" s="9">
        <f t="shared" ref="E97:E106" si="11">D97^2</f>
        <v>8.4088479077550165E-6</v>
      </c>
      <c r="F97" s="9">
        <f t="shared" si="9"/>
        <v>3.4379688133717022E-2</v>
      </c>
      <c r="G97" s="9">
        <f t="shared" si="7"/>
        <v>2.8909356863247635E-7</v>
      </c>
      <c r="H97" s="5"/>
      <c r="I97" s="8">
        <f t="shared" si="8"/>
        <v>9</v>
      </c>
    </row>
    <row r="98" spans="1:9" ht="18.95" customHeight="1" x14ac:dyDescent="0.25">
      <c r="A98" s="1">
        <v>42716</v>
      </c>
      <c r="B98" s="2">
        <v>59178.62</v>
      </c>
      <c r="D98" s="9">
        <f t="shared" si="10"/>
        <v>-2.1851015741656821E-2</v>
      </c>
      <c r="E98" s="9">
        <f t="shared" si="11"/>
        <v>4.7746688894213416E-4</v>
      </c>
      <c r="F98" s="9">
        <f t="shared" si="9"/>
        <v>3.6574136312464922E-2</v>
      </c>
      <c r="G98" s="9">
        <f t="shared" si="7"/>
        <v>1.7462939080858167E-5</v>
      </c>
      <c r="H98" s="5"/>
      <c r="I98" s="8">
        <f t="shared" si="8"/>
        <v>8</v>
      </c>
    </row>
    <row r="99" spans="1:9" ht="18.95" customHeight="1" x14ac:dyDescent="0.25">
      <c r="A99" s="1">
        <v>42717</v>
      </c>
      <c r="B99" s="2">
        <v>59280.57</v>
      </c>
      <c r="D99" s="9">
        <f t="shared" si="10"/>
        <v>1.7227505474104454E-3</v>
      </c>
      <c r="E99" s="9">
        <f t="shared" si="11"/>
        <v>2.9678694486029893E-6</v>
      </c>
      <c r="F99" s="9">
        <f t="shared" si="9"/>
        <v>3.8908655651558426E-2</v>
      </c>
      <c r="G99" s="9">
        <f t="shared" si="7"/>
        <v>1.1547581039447429E-7</v>
      </c>
      <c r="H99" s="5"/>
      <c r="I99" s="8">
        <f t="shared" si="8"/>
        <v>7</v>
      </c>
    </row>
    <row r="100" spans="1:9" ht="18.95" customHeight="1" x14ac:dyDescent="0.25">
      <c r="A100" s="1">
        <v>42718</v>
      </c>
      <c r="B100" s="2">
        <v>58212.12</v>
      </c>
      <c r="D100" s="9">
        <f t="shared" si="10"/>
        <v>-1.8023612121138455E-2</v>
      </c>
      <c r="E100" s="9">
        <f t="shared" si="11"/>
        <v>3.2485059389324904E-4</v>
      </c>
      <c r="F100" s="9">
        <f t="shared" ref="F100:F106" si="12">(1-Lambda)*Lambda^(I100)</f>
        <v>4.1392186863360034E-2</v>
      </c>
      <c r="G100" s="9">
        <f t="shared" si="7"/>
        <v>1.3446276485102848E-5</v>
      </c>
      <c r="H100" s="5"/>
      <c r="I100" s="8">
        <f t="shared" si="8"/>
        <v>6</v>
      </c>
    </row>
    <row r="101" spans="1:9" ht="18.95" customHeight="1" x14ac:dyDescent="0.25">
      <c r="A101" s="1">
        <v>42719</v>
      </c>
      <c r="B101" s="2">
        <v>58396.160000000003</v>
      </c>
      <c r="D101" s="9">
        <f t="shared" si="10"/>
        <v>3.161540929964346E-3</v>
      </c>
      <c r="E101" s="9">
        <f t="shared" si="11"/>
        <v>9.9953410518398219E-6</v>
      </c>
      <c r="F101" s="9">
        <f t="shared" si="12"/>
        <v>4.4034241344000032E-2</v>
      </c>
      <c r="G101" s="9">
        <f t="shared" ref="G101:G106" si="13">E101*F101</f>
        <v>4.4013726019230584E-7</v>
      </c>
      <c r="H101" s="5"/>
      <c r="I101" s="8">
        <f t="shared" si="8"/>
        <v>5</v>
      </c>
    </row>
    <row r="102" spans="1:9" ht="18.95" customHeight="1" x14ac:dyDescent="0.25">
      <c r="A102" s="1">
        <v>42720</v>
      </c>
      <c r="B102" s="2">
        <v>58389.04</v>
      </c>
      <c r="D102" s="9">
        <f t="shared" si="10"/>
        <v>-1.2192582525982765E-4</v>
      </c>
      <c r="E102" s="9">
        <f t="shared" si="11"/>
        <v>1.4865906865290025E-8</v>
      </c>
      <c r="F102" s="9">
        <f t="shared" si="12"/>
        <v>4.6844937600000039E-2</v>
      </c>
      <c r="G102" s="9">
        <f t="shared" si="13"/>
        <v>6.9639247947192345E-10</v>
      </c>
      <c r="H102" s="5"/>
      <c r="I102" s="8">
        <f t="shared" ref="I102:I106" si="14">I101-1</f>
        <v>4</v>
      </c>
    </row>
    <row r="103" spans="1:9" ht="18.95" customHeight="1" x14ac:dyDescent="0.25">
      <c r="A103" s="1">
        <v>42723</v>
      </c>
      <c r="B103" s="2">
        <v>57111</v>
      </c>
      <c r="D103" s="9">
        <f t="shared" si="10"/>
        <v>-2.1888354389796416E-2</v>
      </c>
      <c r="E103" s="9">
        <f t="shared" si="11"/>
        <v>4.7910005789332007E-4</v>
      </c>
      <c r="F103" s="9">
        <f t="shared" si="12"/>
        <v>4.9835040000000039E-2</v>
      </c>
      <c r="G103" s="9">
        <f t="shared" si="13"/>
        <v>2.387597054911594E-5</v>
      </c>
      <c r="H103" s="5"/>
      <c r="I103" s="8">
        <f t="shared" si="14"/>
        <v>3</v>
      </c>
    </row>
    <row r="104" spans="1:9" ht="18.95" customHeight="1" x14ac:dyDescent="0.25">
      <c r="A104" s="1">
        <v>42724</v>
      </c>
      <c r="B104" s="2">
        <v>57582.89</v>
      </c>
      <c r="D104" s="9">
        <f t="shared" si="10"/>
        <v>8.2626814449056063E-3</v>
      </c>
      <c r="E104" s="9">
        <f t="shared" si="11"/>
        <v>6.8271904659987395E-5</v>
      </c>
      <c r="F104" s="9">
        <f t="shared" si="12"/>
        <v>5.3016000000000042E-2</v>
      </c>
      <c r="G104" s="9">
        <f t="shared" si="13"/>
        <v>3.6195032974538947E-6</v>
      </c>
      <c r="H104" s="5"/>
      <c r="I104" s="8">
        <f t="shared" si="14"/>
        <v>2</v>
      </c>
    </row>
    <row r="105" spans="1:9" ht="18.95" customHeight="1" x14ac:dyDescent="0.25">
      <c r="A105" s="1">
        <v>42725</v>
      </c>
      <c r="B105" s="2">
        <v>57646.52</v>
      </c>
      <c r="D105" s="9">
        <f t="shared" si="10"/>
        <v>1.1050157433918351E-3</v>
      </c>
      <c r="E105" s="9">
        <f t="shared" si="11"/>
        <v>1.2210597931438099E-6</v>
      </c>
      <c r="F105" s="9">
        <f t="shared" si="12"/>
        <v>5.6400000000000047E-2</v>
      </c>
      <c r="G105" s="9">
        <f t="shared" si="13"/>
        <v>6.8867772333310931E-8</v>
      </c>
      <c r="H105" s="5"/>
      <c r="I105" s="8">
        <f t="shared" si="14"/>
        <v>1</v>
      </c>
    </row>
    <row r="106" spans="1:9" ht="18.95" customHeight="1" x14ac:dyDescent="0.25">
      <c r="A106" s="1">
        <v>42726</v>
      </c>
      <c r="B106" s="2">
        <v>57255.22</v>
      </c>
      <c r="D106" s="9">
        <f t="shared" si="10"/>
        <v>-6.7879205891352434E-3</v>
      </c>
      <c r="E106" s="9">
        <f t="shared" si="11"/>
        <v>4.6075865924406149E-5</v>
      </c>
      <c r="F106" s="9">
        <f t="shared" si="12"/>
        <v>6.0000000000000053E-2</v>
      </c>
      <c r="G106" s="9">
        <f t="shared" si="13"/>
        <v>2.7645519554643715E-6</v>
      </c>
      <c r="H106" s="5"/>
      <c r="I106" s="8">
        <f t="shared" si="14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S1760"/>
  <sheetViews>
    <sheetView showGridLines="0" workbookViewId="0">
      <selection activeCell="Q114" sqref="Q114"/>
    </sheetView>
  </sheetViews>
  <sheetFormatPr defaultRowHeight="15" customHeight="1" outlineLevelRow="1" outlineLevelCol="1" x14ac:dyDescent="0.25"/>
  <cols>
    <col min="1" max="1" width="9.85546875" bestFit="1" customWidth="1"/>
    <col min="4" max="4" width="11.140625" style="4" hidden="1" customWidth="1" outlineLevel="1"/>
    <col min="5" max="5" width="12.42578125" style="6" hidden="1" customWidth="1" outlineLevel="1"/>
    <col min="6" max="6" width="13.85546875" style="6" hidden="1" customWidth="1" outlineLevel="1"/>
    <col min="7" max="7" width="19.140625" style="6" hidden="1" customWidth="1" outlineLevel="1"/>
    <col min="8" max="8" width="9.140625" hidden="1" customWidth="1" outlineLevel="1"/>
    <col min="9" max="9" width="2.7109375" customWidth="1" collapsed="1"/>
    <col min="10" max="10" width="2.7109375" customWidth="1"/>
    <col min="11" max="11" width="12.28515625" style="6" customWidth="1"/>
    <col min="12" max="12" width="12.28515625" customWidth="1"/>
    <col min="13" max="14" width="10.85546875" customWidth="1"/>
    <col min="18" max="18" width="15.85546875" bestFit="1" customWidth="1"/>
  </cols>
  <sheetData>
    <row r="1" spans="1:19" ht="48" customHeight="1" thickBot="1" x14ac:dyDescent="0.3">
      <c r="C1" s="23"/>
      <c r="D1"/>
      <c r="E1"/>
      <c r="G1"/>
      <c r="K1"/>
    </row>
    <row r="2" spans="1:19" s="24" customFormat="1" ht="6.75" customHeight="1" thickBot="1" x14ac:dyDescent="0.3">
      <c r="F2" s="25"/>
    </row>
    <row r="3" spans="1:19" s="26" customFormat="1" ht="6.75" customHeight="1" thickBot="1" x14ac:dyDescent="0.3">
      <c r="F3" s="27"/>
      <c r="M3" s="40"/>
      <c r="N3" s="28"/>
      <c r="O3" s="28"/>
    </row>
    <row r="4" spans="1:19" s="42" customFormat="1" ht="33.75" customHeight="1" thickTop="1" thickBot="1" x14ac:dyDescent="0.3">
      <c r="A4" s="35" t="s">
        <v>0</v>
      </c>
      <c r="B4" s="35" t="s">
        <v>1</v>
      </c>
      <c r="D4" s="43" t="s">
        <v>5</v>
      </c>
      <c r="E4" s="44" t="s">
        <v>6</v>
      </c>
      <c r="F4" s="44" t="s">
        <v>7</v>
      </c>
      <c r="G4" s="44" t="s">
        <v>8</v>
      </c>
      <c r="H4" s="45" t="s">
        <v>4</v>
      </c>
      <c r="K4" s="35" t="s">
        <v>10</v>
      </c>
      <c r="L4" s="35" t="s">
        <v>11</v>
      </c>
      <c r="M4" s="41" t="s">
        <v>12</v>
      </c>
      <c r="O4" s="39" t="s">
        <v>3</v>
      </c>
      <c r="P4" s="22">
        <v>0.94</v>
      </c>
      <c r="R4" s="46" t="s">
        <v>9</v>
      </c>
      <c r="S4" s="38">
        <f>SUM(G5:G106)</f>
        <v>1.9338458553808406E-4</v>
      </c>
    </row>
    <row r="5" spans="1:19" ht="15" hidden="1" customHeight="1" outlineLevel="1" thickTop="1" x14ac:dyDescent="0.25">
      <c r="A5" s="17">
        <v>40232</v>
      </c>
      <c r="B5" s="18">
        <v>66108.328099999999</v>
      </c>
      <c r="D5" s="9"/>
      <c r="E5" s="9"/>
      <c r="F5" s="9"/>
      <c r="G5" s="9"/>
      <c r="H5" s="19"/>
      <c r="I5" s="5"/>
      <c r="J5" s="5"/>
      <c r="K5" s="7"/>
      <c r="L5" s="5"/>
      <c r="M5" s="5"/>
      <c r="N5" s="5"/>
    </row>
    <row r="6" spans="1:19" ht="15" hidden="1" customHeight="1" outlineLevel="1" x14ac:dyDescent="0.25">
      <c r="A6" s="17">
        <v>40233</v>
      </c>
      <c r="B6" s="18">
        <v>65794.773400000005</v>
      </c>
      <c r="D6" s="9">
        <f>B6/B5-1</f>
        <v>-4.7430438646957063E-3</v>
      </c>
      <c r="E6" s="9">
        <f t="shared" ref="E6:E34" si="0">D6^2</f>
        <v>2.2496465102427583E-5</v>
      </c>
      <c r="F6" s="9">
        <f t="shared" ref="F6:F34" si="1">(1-Lambda)*Lambda^(H6)</f>
        <v>1.2329248623141583E-4</v>
      </c>
      <c r="G6" s="9">
        <f t="shared" ref="G6:G35" si="2">E6*F6</f>
        <v>2.7736451138965796E-9</v>
      </c>
      <c r="H6" s="19">
        <f>COUNTA(D6:D106)-1</f>
        <v>100</v>
      </c>
      <c r="I6" s="5"/>
      <c r="J6" s="5"/>
      <c r="K6" s="7"/>
      <c r="L6" s="5"/>
      <c r="M6" s="5"/>
      <c r="N6" s="5"/>
    </row>
    <row r="7" spans="1:19" ht="15" hidden="1" customHeight="1" outlineLevel="1" x14ac:dyDescent="0.25">
      <c r="A7" s="17">
        <v>40234</v>
      </c>
      <c r="B7" s="18">
        <v>66121.039099999995</v>
      </c>
      <c r="D7" s="9">
        <f t="shared" ref="D7:D34" si="3">B7/B6-1</f>
        <v>4.9588391773378593E-3</v>
      </c>
      <c r="E7" s="9">
        <f t="shared" si="0"/>
        <v>2.4590085986700816E-5</v>
      </c>
      <c r="F7" s="9">
        <f t="shared" si="1"/>
        <v>1.3116221939512321E-4</v>
      </c>
      <c r="G7" s="9">
        <f t="shared" si="2"/>
        <v>3.2252902531325969E-9</v>
      </c>
      <c r="H7" s="19">
        <f t="shared" ref="H7:H36" si="4">H6-1</f>
        <v>99</v>
      </c>
      <c r="I7" s="5"/>
      <c r="J7" s="5"/>
      <c r="K7" s="7"/>
      <c r="L7" s="5"/>
      <c r="M7" s="5"/>
      <c r="N7" s="5"/>
    </row>
    <row r="8" spans="1:19" ht="15" hidden="1" customHeight="1" outlineLevel="1" x14ac:dyDescent="0.25">
      <c r="A8" s="17">
        <v>40235</v>
      </c>
      <c r="B8" s="18">
        <v>66503.273400000005</v>
      </c>
      <c r="D8" s="9">
        <f t="shared" si="3"/>
        <v>5.7808271800134925E-3</v>
      </c>
      <c r="E8" s="9">
        <f t="shared" si="0"/>
        <v>3.3417962885182749E-5</v>
      </c>
      <c r="F8" s="9">
        <f t="shared" si="1"/>
        <v>1.3953427595225873E-4</v>
      </c>
      <c r="G8" s="9">
        <f t="shared" si="2"/>
        <v>4.6629512549834301E-9</v>
      </c>
      <c r="H8" s="19">
        <f t="shared" si="4"/>
        <v>98</v>
      </c>
      <c r="I8" s="5"/>
      <c r="J8" s="5"/>
      <c r="K8" s="7"/>
      <c r="L8" s="5"/>
      <c r="M8" s="5"/>
      <c r="N8" s="5"/>
    </row>
    <row r="9" spans="1:19" ht="15" hidden="1" customHeight="1" outlineLevel="1" x14ac:dyDescent="0.25">
      <c r="A9" s="17">
        <v>40238</v>
      </c>
      <c r="B9" s="18">
        <v>67227.929699999993</v>
      </c>
      <c r="D9" s="9">
        <f t="shared" si="3"/>
        <v>1.0896550845570729E-2</v>
      </c>
      <c r="E9" s="9">
        <f t="shared" si="0"/>
        <v>1.1873482033010818E-4</v>
      </c>
      <c r="F9" s="9">
        <f t="shared" si="1"/>
        <v>1.4844071909814763E-4</v>
      </c>
      <c r="G9" s="9">
        <f t="shared" si="2"/>
        <v>1.7625082111790618E-8</v>
      </c>
      <c r="H9" s="19">
        <f t="shared" si="4"/>
        <v>97</v>
      </c>
      <c r="I9" s="5"/>
      <c r="J9" s="5"/>
      <c r="K9" s="7"/>
      <c r="L9" s="5"/>
      <c r="M9" s="5"/>
      <c r="N9" s="5"/>
    </row>
    <row r="10" spans="1:19" ht="15" hidden="1" customHeight="1" outlineLevel="1" x14ac:dyDescent="0.25">
      <c r="A10" s="17">
        <v>40239</v>
      </c>
      <c r="B10" s="18">
        <v>67779.156300000002</v>
      </c>
      <c r="D10" s="9">
        <f t="shared" si="3"/>
        <v>8.1993689595949437E-3</v>
      </c>
      <c r="E10" s="9">
        <f t="shared" si="0"/>
        <v>6.7229651335569074E-5</v>
      </c>
      <c r="F10" s="9">
        <f t="shared" si="1"/>
        <v>1.5791565861505066E-4</v>
      </c>
      <c r="G10" s="9">
        <f t="shared" si="2"/>
        <v>1.0616614669116611E-8</v>
      </c>
      <c r="H10" s="19">
        <f t="shared" si="4"/>
        <v>96</v>
      </c>
      <c r="I10" s="5"/>
      <c r="J10" s="5"/>
      <c r="K10" s="7"/>
      <c r="L10" s="5"/>
      <c r="M10" s="5"/>
      <c r="N10" s="5"/>
    </row>
    <row r="11" spans="1:19" ht="15" hidden="1" customHeight="1" outlineLevel="1" x14ac:dyDescent="0.25">
      <c r="A11" s="17">
        <v>40240</v>
      </c>
      <c r="B11" s="18">
        <v>67641.343800000002</v>
      </c>
      <c r="D11" s="9">
        <f t="shared" si="3"/>
        <v>-2.0332578261968992E-3</v>
      </c>
      <c r="E11" s="9">
        <f t="shared" si="0"/>
        <v>4.13413738779094E-6</v>
      </c>
      <c r="F11" s="9">
        <f t="shared" si="1"/>
        <v>1.6799538150537305E-4</v>
      </c>
      <c r="G11" s="9">
        <f t="shared" si="2"/>
        <v>6.9451598765756535E-10</v>
      </c>
      <c r="H11" s="19">
        <f t="shared" si="4"/>
        <v>95</v>
      </c>
      <c r="I11" s="5"/>
      <c r="J11" s="5"/>
      <c r="K11" s="7"/>
      <c r="L11" s="5"/>
      <c r="M11" s="5"/>
      <c r="N11" s="5"/>
    </row>
    <row r="12" spans="1:19" ht="15" hidden="1" customHeight="1" outlineLevel="1" x14ac:dyDescent="0.25">
      <c r="A12" s="17">
        <v>40241</v>
      </c>
      <c r="B12" s="18">
        <v>67814.710900000005</v>
      </c>
      <c r="D12" s="9">
        <f t="shared" si="3"/>
        <v>2.5630345327349868E-3</v>
      </c>
      <c r="E12" s="9">
        <f t="shared" si="0"/>
        <v>6.5691460159920518E-6</v>
      </c>
      <c r="F12" s="9">
        <f t="shared" si="1"/>
        <v>1.7871849096316283E-4</v>
      </c>
      <c r="G12" s="9">
        <f t="shared" si="2"/>
        <v>1.1740278628947726E-9</v>
      </c>
      <c r="H12" s="19">
        <f t="shared" si="4"/>
        <v>94</v>
      </c>
      <c r="I12" s="5"/>
      <c r="J12" s="5"/>
      <c r="K12" s="7"/>
      <c r="L12" s="5"/>
      <c r="M12" s="5"/>
      <c r="N12" s="5"/>
    </row>
    <row r="13" spans="1:19" ht="15" hidden="1" customHeight="1" outlineLevel="1" x14ac:dyDescent="0.25">
      <c r="A13" s="17">
        <v>40242</v>
      </c>
      <c r="B13" s="18">
        <v>68846.5</v>
      </c>
      <c r="D13" s="9">
        <f t="shared" si="3"/>
        <v>1.5214827082599802E-2</v>
      </c>
      <c r="E13" s="9">
        <f t="shared" si="0"/>
        <v>2.3149096315341241E-4</v>
      </c>
      <c r="F13" s="9">
        <f t="shared" si="1"/>
        <v>1.9012605421613062E-4</v>
      </c>
      <c r="G13" s="9">
        <f t="shared" si="2"/>
        <v>4.4012463411049984E-8</v>
      </c>
      <c r="H13" s="19">
        <f t="shared" si="4"/>
        <v>93</v>
      </c>
      <c r="I13" s="5"/>
      <c r="J13" s="5"/>
      <c r="K13" s="7"/>
      <c r="L13" s="5"/>
      <c r="M13" s="5"/>
      <c r="N13" s="5"/>
    </row>
    <row r="14" spans="1:19" ht="15" hidden="1" customHeight="1" outlineLevel="1" x14ac:dyDescent="0.25">
      <c r="A14" s="17">
        <v>40245</v>
      </c>
      <c r="B14" s="18">
        <v>68575.468800000002</v>
      </c>
      <c r="D14" s="9">
        <f t="shared" si="3"/>
        <v>-3.9367462398233188E-3</v>
      </c>
      <c r="E14" s="9">
        <f t="shared" si="0"/>
        <v>1.5497970956763041E-5</v>
      </c>
      <c r="F14" s="9">
        <f t="shared" si="1"/>
        <v>2.0226175980439434E-4</v>
      </c>
      <c r="G14" s="9">
        <f t="shared" si="2"/>
        <v>3.1346468791122858E-9</v>
      </c>
      <c r="H14" s="19">
        <f t="shared" si="4"/>
        <v>92</v>
      </c>
      <c r="I14" s="5"/>
      <c r="J14" s="5"/>
      <c r="K14" s="7"/>
      <c r="L14" s="5"/>
      <c r="M14" s="5"/>
      <c r="N14" s="5"/>
    </row>
    <row r="15" spans="1:19" ht="15" hidden="1" customHeight="1" outlineLevel="1" x14ac:dyDescent="0.25">
      <c r="A15" s="17">
        <v>40246</v>
      </c>
      <c r="B15" s="18">
        <v>69576.382800000007</v>
      </c>
      <c r="D15" s="9">
        <f t="shared" si="3"/>
        <v>1.4595802515315892E-2</v>
      </c>
      <c r="E15" s="9">
        <f t="shared" si="0"/>
        <v>2.1303745106610172E-4</v>
      </c>
      <c r="F15" s="9">
        <f t="shared" si="1"/>
        <v>2.1517208489829181E-4</v>
      </c>
      <c r="G15" s="9">
        <f t="shared" si="2"/>
        <v>4.5839712507310928E-8</v>
      </c>
      <c r="H15" s="19">
        <f t="shared" si="4"/>
        <v>91</v>
      </c>
      <c r="I15" s="5"/>
      <c r="J15" s="5"/>
      <c r="K15" s="7"/>
      <c r="L15" s="5"/>
      <c r="M15" s="5"/>
      <c r="N15" s="5"/>
    </row>
    <row r="16" spans="1:19" ht="15" hidden="1" customHeight="1" outlineLevel="1" x14ac:dyDescent="0.25">
      <c r="A16" s="17">
        <v>40247</v>
      </c>
      <c r="B16" s="18">
        <v>69979.281300000002</v>
      </c>
      <c r="D16" s="9">
        <f t="shared" si="3"/>
        <v>5.7907365083658124E-3</v>
      </c>
      <c r="E16" s="9">
        <f t="shared" si="0"/>
        <v>3.3532629309320682E-5</v>
      </c>
      <c r="F16" s="9">
        <f t="shared" si="1"/>
        <v>2.2890647329605515E-4</v>
      </c>
      <c r="G16" s="9">
        <f t="shared" si="2"/>
        <v>7.675835915540531E-9</v>
      </c>
      <c r="H16" s="19">
        <f t="shared" si="4"/>
        <v>90</v>
      </c>
      <c r="I16" s="5"/>
      <c r="J16" s="5"/>
      <c r="K16" s="7"/>
      <c r="L16" s="5"/>
      <c r="M16" s="5"/>
      <c r="N16" s="5"/>
    </row>
    <row r="17" spans="1:14" ht="15" hidden="1" customHeight="1" outlineLevel="1" x14ac:dyDescent="0.25">
      <c r="A17" s="17">
        <v>40248</v>
      </c>
      <c r="B17" s="18">
        <v>69884.609400000001</v>
      </c>
      <c r="D17" s="9">
        <f t="shared" si="3"/>
        <v>-1.3528561345771406E-3</v>
      </c>
      <c r="E17" s="9">
        <f t="shared" si="0"/>
        <v>1.8302197208630023E-6</v>
      </c>
      <c r="F17" s="9">
        <f t="shared" si="1"/>
        <v>2.4351752478303737E-4</v>
      </c>
      <c r="G17" s="9">
        <f t="shared" si="2"/>
        <v>4.4569057623365992E-10</v>
      </c>
      <c r="H17" s="19">
        <f t="shared" si="4"/>
        <v>89</v>
      </c>
      <c r="I17" s="5"/>
      <c r="J17" s="5"/>
      <c r="K17" s="7"/>
      <c r="L17" s="5"/>
      <c r="M17" s="5"/>
      <c r="N17" s="5"/>
    </row>
    <row r="18" spans="1:14" ht="15" hidden="1" customHeight="1" outlineLevel="1" x14ac:dyDescent="0.25">
      <c r="A18" s="17">
        <v>40249</v>
      </c>
      <c r="B18" s="18">
        <v>69341.382800000007</v>
      </c>
      <c r="D18" s="9">
        <f t="shared" si="3"/>
        <v>-7.7731936210835295E-3</v>
      </c>
      <c r="E18" s="9">
        <f t="shared" si="0"/>
        <v>6.0422539070853675E-5</v>
      </c>
      <c r="F18" s="9">
        <f t="shared" si="1"/>
        <v>2.5906119657769937E-4</v>
      </c>
      <c r="G18" s="9">
        <f t="shared" si="2"/>
        <v>1.5653135271958144E-8</v>
      </c>
      <c r="H18" s="19">
        <f t="shared" si="4"/>
        <v>88</v>
      </c>
      <c r="I18" s="5"/>
      <c r="J18" s="5"/>
      <c r="K18" s="7"/>
      <c r="L18" s="5"/>
      <c r="M18" s="5"/>
      <c r="N18" s="5"/>
    </row>
    <row r="19" spans="1:14" ht="15" hidden="1" customHeight="1" outlineLevel="1" x14ac:dyDescent="0.25">
      <c r="A19" s="17">
        <v>40252</v>
      </c>
      <c r="B19" s="18">
        <v>69023.75</v>
      </c>
      <c r="D19" s="9">
        <f t="shared" si="3"/>
        <v>-4.5807104960128298E-3</v>
      </c>
      <c r="E19" s="9">
        <f t="shared" si="0"/>
        <v>2.0982908648282105E-5</v>
      </c>
      <c r="F19" s="9">
        <f t="shared" si="1"/>
        <v>2.7559701763585034E-4</v>
      </c>
      <c r="G19" s="9">
        <f t="shared" si="2"/>
        <v>5.7828270447920401E-9</v>
      </c>
      <c r="H19" s="19">
        <f t="shared" si="4"/>
        <v>87</v>
      </c>
      <c r="I19" s="5"/>
      <c r="J19" s="5"/>
      <c r="K19" s="7"/>
      <c r="L19" s="5"/>
      <c r="M19" s="5"/>
      <c r="N19" s="5"/>
    </row>
    <row r="20" spans="1:14" ht="15" hidden="1" customHeight="1" outlineLevel="1" x14ac:dyDescent="0.25">
      <c r="A20" s="17">
        <v>40253</v>
      </c>
      <c r="B20" s="18">
        <v>69942.210900000005</v>
      </c>
      <c r="D20" s="9">
        <f t="shared" si="3"/>
        <v>1.3306447418461209E-2</v>
      </c>
      <c r="E20" s="9">
        <f t="shared" si="0"/>
        <v>1.7706154290027297E-4</v>
      </c>
      <c r="F20" s="9">
        <f t="shared" si="1"/>
        <v>2.9318831663388339E-4</v>
      </c>
      <c r="G20" s="9">
        <f t="shared" si="2"/>
        <v>5.191237570352916E-8</v>
      </c>
      <c r="H20" s="19">
        <f t="shared" si="4"/>
        <v>86</v>
      </c>
      <c r="I20" s="5"/>
      <c r="J20" s="5"/>
      <c r="K20" s="7"/>
      <c r="L20" s="5"/>
      <c r="M20" s="5"/>
      <c r="N20" s="5"/>
    </row>
    <row r="21" spans="1:14" ht="15" hidden="1" customHeight="1" outlineLevel="1" x14ac:dyDescent="0.25">
      <c r="A21" s="17">
        <v>40254</v>
      </c>
      <c r="B21" s="18">
        <v>69723.242199999993</v>
      </c>
      <c r="D21" s="9">
        <f t="shared" si="3"/>
        <v>-3.1307088692561491E-3</v>
      </c>
      <c r="E21" s="9">
        <f t="shared" si="0"/>
        <v>9.8013380240391163E-6</v>
      </c>
      <c r="F21" s="9">
        <f t="shared" si="1"/>
        <v>3.119024645041312E-4</v>
      </c>
      <c r="G21" s="9">
        <f t="shared" si="2"/>
        <v>3.0570614851358521E-9</v>
      </c>
      <c r="H21" s="19">
        <f t="shared" si="4"/>
        <v>85</v>
      </c>
      <c r="I21" s="5"/>
      <c r="J21" s="5"/>
      <c r="K21" s="7"/>
      <c r="L21" s="5"/>
      <c r="M21" s="5"/>
      <c r="N21" s="5"/>
    </row>
    <row r="22" spans="1:14" ht="15" hidden="1" customHeight="1" outlineLevel="1" x14ac:dyDescent="0.25">
      <c r="A22" s="17">
        <v>40255</v>
      </c>
      <c r="B22" s="18">
        <v>69697.328099999999</v>
      </c>
      <c r="D22" s="9">
        <f t="shared" si="3"/>
        <v>-3.7167089742695669E-4</v>
      </c>
      <c r="E22" s="9">
        <f t="shared" si="0"/>
        <v>1.3813925599415936E-7</v>
      </c>
      <c r="F22" s="9">
        <f t="shared" si="1"/>
        <v>3.3181113245120349E-4</v>
      </c>
      <c r="G22" s="9">
        <f t="shared" si="2"/>
        <v>4.5836142967388718E-11</v>
      </c>
      <c r="H22" s="19">
        <f t="shared" si="4"/>
        <v>84</v>
      </c>
      <c r="I22" s="5"/>
      <c r="J22" s="5"/>
      <c r="K22" s="7"/>
      <c r="L22" s="5"/>
      <c r="M22" s="5"/>
      <c r="N22" s="5"/>
    </row>
    <row r="23" spans="1:14" ht="15" hidden="1" customHeight="1" outlineLevel="1" x14ac:dyDescent="0.25">
      <c r="A23" s="17">
        <v>40256</v>
      </c>
      <c r="B23" s="18">
        <v>68828.976599999995</v>
      </c>
      <c r="D23" s="9">
        <f t="shared" si="3"/>
        <v>-1.2458892236932195E-2</v>
      </c>
      <c r="E23" s="9">
        <f t="shared" si="0"/>
        <v>1.5522399577148931E-4</v>
      </c>
      <c r="F23" s="9">
        <f t="shared" si="1"/>
        <v>3.5299056643745051E-4</v>
      </c>
      <c r="G23" s="9">
        <f t="shared" si="2"/>
        <v>5.4792606192062438E-8</v>
      </c>
      <c r="H23" s="19">
        <f t="shared" si="4"/>
        <v>83</v>
      </c>
      <c r="I23" s="5"/>
      <c r="J23" s="5"/>
      <c r="K23" s="7"/>
      <c r="L23" s="5"/>
      <c r="M23" s="5"/>
      <c r="N23" s="5"/>
    </row>
    <row r="24" spans="1:14" ht="15" hidden="1" customHeight="1" outlineLevel="1" x14ac:dyDescent="0.25">
      <c r="A24" s="17">
        <v>40259</v>
      </c>
      <c r="B24" s="18">
        <v>69041.726599999995</v>
      </c>
      <c r="D24" s="9">
        <f t="shared" si="3"/>
        <v>3.0909946727291082E-3</v>
      </c>
      <c r="E24" s="9">
        <f t="shared" si="0"/>
        <v>9.554248066839726E-6</v>
      </c>
      <c r="F24" s="9">
        <f t="shared" si="1"/>
        <v>3.7552187918877714E-4</v>
      </c>
      <c r="G24" s="9">
        <f t="shared" si="2"/>
        <v>3.5878291882953953E-9</v>
      </c>
      <c r="H24" s="19">
        <f t="shared" si="4"/>
        <v>82</v>
      </c>
      <c r="I24" s="5"/>
      <c r="J24" s="5"/>
      <c r="K24" s="7"/>
      <c r="L24" s="5"/>
      <c r="M24" s="5"/>
      <c r="N24" s="5"/>
    </row>
    <row r="25" spans="1:14" ht="15" hidden="1" customHeight="1" outlineLevel="1" x14ac:dyDescent="0.25">
      <c r="A25" s="17">
        <v>40260</v>
      </c>
      <c r="B25" s="18">
        <v>69386.718800000002</v>
      </c>
      <c r="D25" s="9">
        <f t="shared" si="3"/>
        <v>4.9968651855820667E-3</v>
      </c>
      <c r="E25" s="9">
        <f t="shared" si="0"/>
        <v>2.4968661682882103E-5</v>
      </c>
      <c r="F25" s="9">
        <f t="shared" si="1"/>
        <v>3.9949136083912467E-4</v>
      </c>
      <c r="G25" s="9">
        <f t="shared" si="2"/>
        <v>9.974764634026279E-9</v>
      </c>
      <c r="H25" s="19">
        <f t="shared" si="4"/>
        <v>81</v>
      </c>
      <c r="I25" s="5"/>
      <c r="J25" s="5"/>
      <c r="K25" s="7"/>
      <c r="L25" s="5"/>
      <c r="M25" s="5"/>
      <c r="N25" s="5"/>
    </row>
    <row r="26" spans="1:14" ht="15" hidden="1" customHeight="1" outlineLevel="1" x14ac:dyDescent="0.25">
      <c r="A26" s="17">
        <v>40261</v>
      </c>
      <c r="B26" s="18">
        <v>68913.398400000005</v>
      </c>
      <c r="D26" s="9">
        <f t="shared" si="3"/>
        <v>-6.8214841137580473E-3</v>
      </c>
      <c r="E26" s="9">
        <f t="shared" si="0"/>
        <v>4.6532645514253413E-5</v>
      </c>
      <c r="F26" s="9">
        <f t="shared" si="1"/>
        <v>4.2499080940332408E-4</v>
      </c>
      <c r="G26" s="9">
        <f t="shared" si="2"/>
        <v>1.9775946680780514E-8</v>
      </c>
      <c r="H26" s="19">
        <f t="shared" si="4"/>
        <v>80</v>
      </c>
      <c r="I26" s="5"/>
      <c r="J26" s="5"/>
      <c r="K26" s="7"/>
      <c r="L26" s="5"/>
      <c r="M26" s="5"/>
      <c r="N26" s="5"/>
    </row>
    <row r="27" spans="1:14" ht="15" hidden="1" customHeight="1" outlineLevel="1" x14ac:dyDescent="0.25">
      <c r="A27" s="17">
        <v>40262</v>
      </c>
      <c r="B27" s="18">
        <v>68441.656300000002</v>
      </c>
      <c r="D27" s="9">
        <f t="shared" si="3"/>
        <v>-6.8454337030635637E-3</v>
      </c>
      <c r="E27" s="9">
        <f t="shared" si="0"/>
        <v>4.6859962583038532E-5</v>
      </c>
      <c r="F27" s="9">
        <f t="shared" si="1"/>
        <v>4.5211788234396176E-4</v>
      </c>
      <c r="G27" s="9">
        <f t="shared" si="2"/>
        <v>2.1186227049760666E-8</v>
      </c>
      <c r="H27" s="19">
        <f t="shared" si="4"/>
        <v>79</v>
      </c>
      <c r="I27" s="5"/>
      <c r="J27" s="5"/>
      <c r="K27" s="7"/>
      <c r="L27" s="5"/>
      <c r="M27" s="5"/>
      <c r="N27" s="5"/>
    </row>
    <row r="28" spans="1:14" ht="15" hidden="1" customHeight="1" outlineLevel="1" x14ac:dyDescent="0.25">
      <c r="A28" s="17">
        <v>40263</v>
      </c>
      <c r="B28" s="18">
        <v>68682.656300000002</v>
      </c>
      <c r="D28" s="9">
        <f t="shared" si="3"/>
        <v>3.52124733720105E-3</v>
      </c>
      <c r="E28" s="9">
        <f t="shared" si="0"/>
        <v>1.2399182809745485E-5</v>
      </c>
      <c r="F28" s="9">
        <f t="shared" si="1"/>
        <v>4.8097647057868283E-4</v>
      </c>
      <c r="G28" s="9">
        <f t="shared" si="2"/>
        <v>5.9637151858912591E-9</v>
      </c>
      <c r="H28" s="19">
        <f t="shared" si="4"/>
        <v>78</v>
      </c>
      <c r="I28" s="5"/>
      <c r="J28" s="5"/>
      <c r="K28" s="7"/>
      <c r="L28" s="5"/>
      <c r="M28" s="5"/>
      <c r="N28" s="5"/>
    </row>
    <row r="29" spans="1:14" ht="15" hidden="1" customHeight="1" outlineLevel="1" x14ac:dyDescent="0.25">
      <c r="A29" s="17">
        <v>40266</v>
      </c>
      <c r="B29" s="18">
        <v>69939.117199999993</v>
      </c>
      <c r="D29" s="9">
        <f t="shared" si="3"/>
        <v>1.8293714420593687E-2</v>
      </c>
      <c r="E29" s="9">
        <f t="shared" si="0"/>
        <v>3.3465998730223742E-4</v>
      </c>
      <c r="F29" s="9">
        <f t="shared" si="1"/>
        <v>5.116770963603008E-4</v>
      </c>
      <c r="G29" s="9">
        <f t="shared" si="2"/>
        <v>1.7123785057078398E-7</v>
      </c>
      <c r="H29" s="19">
        <f t="shared" si="4"/>
        <v>77</v>
      </c>
      <c r="I29" s="5"/>
      <c r="J29" s="5"/>
      <c r="K29" s="7"/>
      <c r="L29" s="5"/>
      <c r="M29" s="5"/>
      <c r="N29" s="5"/>
    </row>
    <row r="30" spans="1:14" ht="15" hidden="1" customHeight="1" outlineLevel="1" x14ac:dyDescent="0.25">
      <c r="A30" s="17">
        <v>40267</v>
      </c>
      <c r="B30" s="18">
        <v>69959.578099999999</v>
      </c>
      <c r="D30" s="9">
        <f t="shared" si="3"/>
        <v>2.9255302067210387E-4</v>
      </c>
      <c r="E30" s="9">
        <f t="shared" si="0"/>
        <v>8.5587269904372439E-8</v>
      </c>
      <c r="F30" s="9">
        <f t="shared" si="1"/>
        <v>5.4433733655351161E-4</v>
      </c>
      <c r="G30" s="9">
        <f t="shared" si="2"/>
        <v>4.6588346542632614E-11</v>
      </c>
      <c r="H30" s="19">
        <f t="shared" si="4"/>
        <v>76</v>
      </c>
      <c r="I30" s="5"/>
      <c r="J30" s="5"/>
      <c r="K30" s="7"/>
      <c r="L30" s="5"/>
      <c r="M30" s="5"/>
      <c r="N30" s="5"/>
    </row>
    <row r="31" spans="1:14" ht="15" hidden="1" customHeight="1" outlineLevel="1" x14ac:dyDescent="0.25">
      <c r="A31" s="17">
        <v>40268</v>
      </c>
      <c r="B31" s="18">
        <v>70371.539099999995</v>
      </c>
      <c r="D31" s="9">
        <f t="shared" si="3"/>
        <v>5.8885575240481547E-3</v>
      </c>
      <c r="E31" s="9">
        <f t="shared" si="0"/>
        <v>3.4675109714024137E-5</v>
      </c>
      <c r="F31" s="9">
        <f t="shared" si="1"/>
        <v>5.7908227292926759E-4</v>
      </c>
      <c r="G31" s="9">
        <f t="shared" si="2"/>
        <v>2.0079741347268823E-8</v>
      </c>
      <c r="H31" s="19">
        <f t="shared" si="4"/>
        <v>75</v>
      </c>
      <c r="I31" s="5"/>
      <c r="J31" s="5"/>
      <c r="K31" s="7"/>
      <c r="L31" s="5"/>
      <c r="M31" s="5"/>
      <c r="N31" s="5"/>
    </row>
    <row r="32" spans="1:14" ht="15" hidden="1" customHeight="1" outlineLevel="1" x14ac:dyDescent="0.25">
      <c r="A32" s="17">
        <v>40269</v>
      </c>
      <c r="B32" s="18">
        <v>71136.343800000002</v>
      </c>
      <c r="D32" s="9">
        <f t="shared" si="3"/>
        <v>1.0868096815577655E-2</v>
      </c>
      <c r="E32" s="9">
        <f t="shared" si="0"/>
        <v>1.1811552839276916E-4</v>
      </c>
      <c r="F32" s="9">
        <f t="shared" si="1"/>
        <v>6.1604497120134845E-4</v>
      </c>
      <c r="G32" s="9">
        <f t="shared" si="2"/>
        <v>7.2764477287155537E-8</v>
      </c>
      <c r="H32" s="19">
        <f t="shared" si="4"/>
        <v>74</v>
      </c>
      <c r="I32" s="5"/>
      <c r="J32" s="5"/>
      <c r="K32" s="7"/>
      <c r="L32" s="5"/>
      <c r="M32" s="5"/>
      <c r="N32" s="5"/>
    </row>
    <row r="33" spans="1:14" ht="15" hidden="1" customHeight="1" outlineLevel="1" x14ac:dyDescent="0.25">
      <c r="A33" s="17">
        <v>40273</v>
      </c>
      <c r="B33" s="18">
        <v>71289.679699999993</v>
      </c>
      <c r="D33" s="9">
        <f t="shared" si="3"/>
        <v>2.1555212400443668E-3</v>
      </c>
      <c r="E33" s="9">
        <f t="shared" si="0"/>
        <v>4.6462718162824052E-6</v>
      </c>
      <c r="F33" s="9">
        <f t="shared" si="1"/>
        <v>6.5536699063973235E-4</v>
      </c>
      <c r="G33" s="9">
        <f t="shared" si="2"/>
        <v>3.0450131779312032E-9</v>
      </c>
      <c r="H33" s="19">
        <f t="shared" si="4"/>
        <v>73</v>
      </c>
      <c r="I33" s="5"/>
      <c r="J33" s="5"/>
      <c r="K33" s="7"/>
      <c r="L33" s="5"/>
      <c r="M33" s="5"/>
      <c r="N33" s="5"/>
    </row>
    <row r="34" spans="1:14" ht="15" hidden="1" customHeight="1" outlineLevel="1" x14ac:dyDescent="0.25">
      <c r="A34" s="17">
        <v>40274</v>
      </c>
      <c r="B34" s="18">
        <v>71095.648400000005</v>
      </c>
      <c r="D34" s="9">
        <f t="shared" si="3"/>
        <v>-2.7217305620744758E-3</v>
      </c>
      <c r="E34" s="9">
        <f t="shared" si="0"/>
        <v>7.4078172525302426E-6</v>
      </c>
      <c r="F34" s="9">
        <f t="shared" si="1"/>
        <v>6.9719892621248139E-4</v>
      </c>
      <c r="G34" s="9">
        <f t="shared" si="2"/>
        <v>5.1647222340423793E-9</v>
      </c>
      <c r="H34" s="19">
        <f t="shared" si="4"/>
        <v>72</v>
      </c>
      <c r="I34" s="5"/>
      <c r="J34" s="5"/>
      <c r="K34" s="7"/>
      <c r="L34" s="5"/>
      <c r="M34" s="5"/>
      <c r="N34" s="5"/>
    </row>
    <row r="35" spans="1:14" ht="15" hidden="1" customHeight="1" outlineLevel="1" x14ac:dyDescent="0.25">
      <c r="A35" s="17">
        <v>40275</v>
      </c>
      <c r="B35" s="18">
        <v>70792.9375</v>
      </c>
      <c r="D35" s="9">
        <f t="shared" ref="D35:D66" si="5">B35/B34-1</f>
        <v>-4.2577978654457782E-3</v>
      </c>
      <c r="E35" s="9">
        <f t="shared" ref="E35:E98" si="6">D35^2</f>
        <v>1.8128842662994626E-5</v>
      </c>
      <c r="F35" s="9">
        <f t="shared" ref="F35:F66" si="7">(1-Lambda)*Lambda^(H35)</f>
        <v>7.4170098533242696E-4</v>
      </c>
      <c r="G35" s="9">
        <f t="shared" si="2"/>
        <v>1.3446180466079654E-8</v>
      </c>
      <c r="H35" s="19">
        <f t="shared" si="4"/>
        <v>71</v>
      </c>
      <c r="I35" s="5"/>
      <c r="J35" s="5"/>
      <c r="K35" s="7"/>
      <c r="L35" s="5"/>
      <c r="M35" s="5"/>
      <c r="N35" s="5"/>
    </row>
    <row r="36" spans="1:14" ht="15" hidden="1" customHeight="1" outlineLevel="1" x14ac:dyDescent="0.25">
      <c r="A36" s="17">
        <v>40276</v>
      </c>
      <c r="B36" s="18">
        <v>71784.781300000002</v>
      </c>
      <c r="D36" s="9">
        <f t="shared" si="5"/>
        <v>1.4010490806374509E-2</v>
      </c>
      <c r="E36" s="9">
        <f t="shared" si="6"/>
        <v>1.9629385263550465E-4</v>
      </c>
      <c r="F36" s="9">
        <f t="shared" si="7"/>
        <v>7.8904360141747551E-4</v>
      </c>
      <c r="G36" s="9">
        <f t="shared" ref="G36:G99" si="8">E36*F36</f>
        <v>1.5488440841962981E-7</v>
      </c>
      <c r="H36" s="19">
        <f t="shared" si="4"/>
        <v>70</v>
      </c>
      <c r="I36" s="5"/>
      <c r="J36" s="5"/>
      <c r="K36" s="7"/>
      <c r="L36" s="5"/>
      <c r="M36" s="5"/>
      <c r="N36" s="5"/>
    </row>
    <row r="37" spans="1:14" ht="15" hidden="1" customHeight="1" outlineLevel="1" x14ac:dyDescent="0.25">
      <c r="A37" s="17">
        <v>40277</v>
      </c>
      <c r="B37" s="18">
        <v>71417.273400000005</v>
      </c>
      <c r="D37" s="9">
        <f t="shared" si="5"/>
        <v>-5.1195795730590854E-3</v>
      </c>
      <c r="E37" s="9">
        <f t="shared" si="6"/>
        <v>2.6210095004883848E-5</v>
      </c>
      <c r="F37" s="9">
        <f t="shared" si="7"/>
        <v>8.3940808661433564E-4</v>
      </c>
      <c r="G37" s="9">
        <f t="shared" si="8"/>
        <v>2.2000965698029507E-8</v>
      </c>
      <c r="H37" s="19">
        <f t="shared" ref="H37:H100" si="9">H36-1</f>
        <v>69</v>
      </c>
      <c r="I37" s="5"/>
      <c r="J37" s="5"/>
      <c r="K37" s="7"/>
      <c r="L37" s="5"/>
      <c r="M37" s="5"/>
      <c r="N37" s="5"/>
    </row>
    <row r="38" spans="1:14" ht="15" hidden="1" customHeight="1" outlineLevel="1" x14ac:dyDescent="0.25">
      <c r="A38" s="17">
        <v>40280</v>
      </c>
      <c r="B38" s="18">
        <v>70614.359400000001</v>
      </c>
      <c r="D38" s="9">
        <f t="shared" si="5"/>
        <v>-1.1242574264953675E-2</v>
      </c>
      <c r="E38" s="9">
        <f t="shared" si="6"/>
        <v>1.2639547610299867E-4</v>
      </c>
      <c r="F38" s="9">
        <f t="shared" si="7"/>
        <v>8.9298732618546355E-4</v>
      </c>
      <c r="G38" s="9">
        <f t="shared" si="8"/>
        <v>1.1286955824715544E-7</v>
      </c>
      <c r="H38" s="19">
        <f t="shared" si="9"/>
        <v>68</v>
      </c>
      <c r="I38" s="5"/>
      <c r="J38" s="5"/>
      <c r="K38" s="7"/>
      <c r="L38" s="5"/>
      <c r="M38" s="5"/>
      <c r="N38" s="5"/>
    </row>
    <row r="39" spans="1:14" ht="15" hidden="1" customHeight="1" outlineLevel="1" x14ac:dyDescent="0.25">
      <c r="A39" s="17">
        <v>40281</v>
      </c>
      <c r="B39" s="18">
        <v>70792.398400000005</v>
      </c>
      <c r="D39" s="9">
        <f t="shared" si="5"/>
        <v>2.5212860601269149E-3</v>
      </c>
      <c r="E39" s="9">
        <f t="shared" si="6"/>
        <v>6.3568833969903014E-6</v>
      </c>
      <c r="F39" s="9">
        <f t="shared" si="7"/>
        <v>9.4998651721857818E-4</v>
      </c>
      <c r="G39" s="9">
        <f t="shared" si="8"/>
        <v>6.0389535186714206E-9</v>
      </c>
      <c r="H39" s="19">
        <f t="shared" si="9"/>
        <v>67</v>
      </c>
      <c r="I39" s="5"/>
      <c r="J39" s="5"/>
      <c r="K39" s="7"/>
      <c r="L39" s="5"/>
      <c r="M39" s="5"/>
      <c r="N39" s="5"/>
    </row>
    <row r="40" spans="1:14" ht="15" hidden="1" customHeight="1" outlineLevel="1" x14ac:dyDescent="0.25">
      <c r="A40" s="17">
        <v>40282</v>
      </c>
      <c r="B40" s="18">
        <v>71034.851599999995</v>
      </c>
      <c r="D40" s="9">
        <f t="shared" si="5"/>
        <v>3.4248479424308087E-3</v>
      </c>
      <c r="E40" s="9">
        <f t="shared" si="6"/>
        <v>1.1729583428772544E-5</v>
      </c>
      <c r="F40" s="9">
        <f t="shared" si="7"/>
        <v>1.0106239544878492E-3</v>
      </c>
      <c r="G40" s="9">
        <f t="shared" si="8"/>
        <v>1.1854197989281253E-8</v>
      </c>
      <c r="H40" s="19">
        <f t="shared" si="9"/>
        <v>66</v>
      </c>
      <c r="I40" s="5"/>
      <c r="J40" s="5"/>
      <c r="K40" s="7"/>
      <c r="L40" s="5"/>
      <c r="M40" s="5"/>
      <c r="N40" s="5"/>
    </row>
    <row r="41" spans="1:14" ht="15" hidden="1" customHeight="1" outlineLevel="1" x14ac:dyDescent="0.25">
      <c r="A41" s="17">
        <v>40283</v>
      </c>
      <c r="B41" s="18">
        <v>70524.351599999995</v>
      </c>
      <c r="D41" s="9">
        <f t="shared" si="5"/>
        <v>-7.1866131694713342E-3</v>
      </c>
      <c r="E41" s="9">
        <f t="shared" si="6"/>
        <v>5.1647408847618814E-5</v>
      </c>
      <c r="F41" s="9">
        <f t="shared" si="7"/>
        <v>1.0751318664764353E-3</v>
      </c>
      <c r="G41" s="9">
        <f t="shared" si="8"/>
        <v>5.5527775073011974E-8</v>
      </c>
      <c r="H41" s="19">
        <f t="shared" si="9"/>
        <v>65</v>
      </c>
      <c r="I41" s="5"/>
      <c r="J41" s="5"/>
      <c r="K41" s="7"/>
      <c r="L41" s="5"/>
      <c r="M41" s="5"/>
      <c r="N41" s="5"/>
    </row>
    <row r="42" spans="1:14" ht="15" hidden="1" customHeight="1" outlineLevel="1" x14ac:dyDescent="0.25">
      <c r="A42" s="17">
        <v>40284</v>
      </c>
      <c r="B42" s="18">
        <v>69421.351599999995</v>
      </c>
      <c r="D42" s="9">
        <f t="shared" si="5"/>
        <v>-1.5639987819469736E-2</v>
      </c>
      <c r="E42" s="9">
        <f t="shared" si="6"/>
        <v>2.4460921899316173E-4</v>
      </c>
      <c r="F42" s="9">
        <f t="shared" si="7"/>
        <v>1.1437573047621654E-3</v>
      </c>
      <c r="G42" s="9">
        <f t="shared" si="8"/>
        <v>2.7977358103559692E-7</v>
      </c>
      <c r="H42" s="19">
        <f t="shared" si="9"/>
        <v>64</v>
      </c>
      <c r="I42" s="5"/>
      <c r="J42" s="5"/>
      <c r="K42" s="7"/>
      <c r="L42" s="5"/>
      <c r="M42" s="5"/>
      <c r="N42" s="5"/>
    </row>
    <row r="43" spans="1:14" ht="15" hidden="1" customHeight="1" outlineLevel="1" x14ac:dyDescent="0.25">
      <c r="A43" s="17">
        <v>40287</v>
      </c>
      <c r="B43" s="18">
        <v>69097.578099999999</v>
      </c>
      <c r="D43" s="9">
        <f t="shared" si="5"/>
        <v>-4.6638893155747096E-3</v>
      </c>
      <c r="E43" s="9">
        <f t="shared" si="6"/>
        <v>2.1751863547931932E-5</v>
      </c>
      <c r="F43" s="9">
        <f t="shared" si="7"/>
        <v>1.2167630901725162E-3</v>
      </c>
      <c r="G43" s="9">
        <f t="shared" si="8"/>
        <v>2.6466864707592568E-8</v>
      </c>
      <c r="H43" s="19">
        <f t="shared" si="9"/>
        <v>63</v>
      </c>
      <c r="I43" s="5"/>
      <c r="J43" s="5"/>
      <c r="K43" s="7"/>
      <c r="L43" s="5"/>
      <c r="M43" s="5"/>
      <c r="N43" s="5"/>
    </row>
    <row r="44" spans="1:14" ht="15" hidden="1" customHeight="1" outlineLevel="1" x14ac:dyDescent="0.25">
      <c r="A44" s="17">
        <v>40288</v>
      </c>
      <c r="B44" s="18">
        <v>69318.4375</v>
      </c>
      <c r="D44" s="9">
        <f t="shared" si="5"/>
        <v>3.1963406833213082E-3</v>
      </c>
      <c r="E44" s="9">
        <f t="shared" si="6"/>
        <v>1.0216593763854927E-5</v>
      </c>
      <c r="F44" s="9">
        <f t="shared" si="7"/>
        <v>1.2944288193324643E-3</v>
      </c>
      <c r="G44" s="9">
        <f t="shared" si="8"/>
        <v>1.3224653403346152E-8</v>
      </c>
      <c r="H44" s="19">
        <f t="shared" si="9"/>
        <v>62</v>
      </c>
      <c r="I44" s="5"/>
      <c r="J44" s="5"/>
      <c r="K44" s="7"/>
      <c r="L44" s="5"/>
      <c r="M44" s="5"/>
      <c r="N44" s="5"/>
    </row>
    <row r="45" spans="1:14" ht="15" hidden="1" customHeight="1" outlineLevel="1" x14ac:dyDescent="0.25">
      <c r="A45" s="17">
        <v>40290</v>
      </c>
      <c r="B45" s="18">
        <v>69386.406300000002</v>
      </c>
      <c r="D45" s="9">
        <f t="shared" si="5"/>
        <v>9.8052989148822434E-4</v>
      </c>
      <c r="E45" s="9">
        <f t="shared" si="6"/>
        <v>9.6143886810190906E-7</v>
      </c>
      <c r="F45" s="9">
        <f t="shared" si="7"/>
        <v>1.3770519354600679E-3</v>
      </c>
      <c r="G45" s="9">
        <f t="shared" si="8"/>
        <v>1.3239512541462709E-9</v>
      </c>
      <c r="H45" s="19">
        <f t="shared" si="9"/>
        <v>61</v>
      </c>
      <c r="I45" s="5"/>
      <c r="J45" s="5"/>
      <c r="K45" s="7"/>
      <c r="L45" s="5"/>
      <c r="M45" s="5"/>
      <c r="N45" s="5"/>
    </row>
    <row r="46" spans="1:14" ht="15" hidden="1" customHeight="1" outlineLevel="1" x14ac:dyDescent="0.25">
      <c r="A46" s="17">
        <v>40291</v>
      </c>
      <c r="B46" s="18">
        <v>69509.492199999993</v>
      </c>
      <c r="D46" s="9">
        <f t="shared" si="5"/>
        <v>1.7739195119548246E-3</v>
      </c>
      <c r="E46" s="9">
        <f t="shared" si="6"/>
        <v>3.1467904348940428E-6</v>
      </c>
      <c r="F46" s="9">
        <f t="shared" si="7"/>
        <v>1.464948867510711E-3</v>
      </c>
      <c r="G46" s="9">
        <f t="shared" si="8"/>
        <v>4.6098870838915658E-9</v>
      </c>
      <c r="H46" s="19">
        <f t="shared" si="9"/>
        <v>60</v>
      </c>
      <c r="I46" s="5"/>
      <c r="J46" s="5"/>
      <c r="K46" s="7"/>
      <c r="L46" s="5"/>
      <c r="M46" s="5"/>
      <c r="N46" s="5"/>
    </row>
    <row r="47" spans="1:14" ht="15" hidden="1" customHeight="1" outlineLevel="1" x14ac:dyDescent="0.25">
      <c r="A47" s="17">
        <v>40294</v>
      </c>
      <c r="B47" s="18">
        <v>68871.9375</v>
      </c>
      <c r="D47" s="9">
        <f t="shared" si="5"/>
        <v>-9.1721961968237453E-3</v>
      </c>
      <c r="E47" s="9">
        <f t="shared" si="6"/>
        <v>8.4129183073027977E-5</v>
      </c>
      <c r="F47" s="9">
        <f t="shared" si="7"/>
        <v>1.5584562420326712E-3</v>
      </c>
      <c r="G47" s="9">
        <f t="shared" si="8"/>
        <v>1.3111165049726979E-7</v>
      </c>
      <c r="H47" s="19">
        <f t="shared" si="9"/>
        <v>59</v>
      </c>
      <c r="I47" s="5"/>
      <c r="J47" s="5"/>
      <c r="K47" s="7"/>
      <c r="L47" s="5"/>
      <c r="M47" s="5"/>
      <c r="N47" s="5"/>
    </row>
    <row r="48" spans="1:14" ht="15" hidden="1" customHeight="1" outlineLevel="1" x14ac:dyDescent="0.25">
      <c r="A48" s="17">
        <v>40295</v>
      </c>
      <c r="B48" s="18">
        <v>66511.101599999995</v>
      </c>
      <c r="D48" s="9">
        <f t="shared" si="5"/>
        <v>-3.4278633441958917E-2</v>
      </c>
      <c r="E48" s="9">
        <f t="shared" si="6"/>
        <v>1.1750247106481842E-3</v>
      </c>
      <c r="F48" s="9">
        <f t="shared" si="7"/>
        <v>1.6579321723751823E-3</v>
      </c>
      <c r="G48" s="9">
        <f t="shared" si="8"/>
        <v>1.9481112711194638E-6</v>
      </c>
      <c r="H48" s="19">
        <f t="shared" si="9"/>
        <v>58</v>
      </c>
      <c r="I48" s="5"/>
      <c r="J48" s="5"/>
      <c r="K48" s="7"/>
      <c r="L48" s="5"/>
      <c r="M48" s="5"/>
      <c r="N48" s="5"/>
    </row>
    <row r="49" spans="1:14" ht="15" hidden="1" customHeight="1" outlineLevel="1" x14ac:dyDescent="0.25">
      <c r="A49" s="17">
        <v>40296</v>
      </c>
      <c r="B49" s="18">
        <v>66655.710900000005</v>
      </c>
      <c r="D49" s="9">
        <f t="shared" si="5"/>
        <v>2.174212973793388E-3</v>
      </c>
      <c r="E49" s="9">
        <f t="shared" si="6"/>
        <v>4.7272020554114875E-6</v>
      </c>
      <c r="F49" s="9">
        <f t="shared" si="7"/>
        <v>1.7637576301863642E-3</v>
      </c>
      <c r="G49" s="9">
        <f t="shared" si="8"/>
        <v>8.3376386946646757E-9</v>
      </c>
      <c r="H49" s="19">
        <f t="shared" si="9"/>
        <v>57</v>
      </c>
      <c r="I49" s="5"/>
      <c r="J49" s="5"/>
      <c r="K49" s="7"/>
      <c r="L49" s="5"/>
      <c r="M49" s="5"/>
      <c r="N49" s="5"/>
    </row>
    <row r="50" spans="1:14" ht="15" hidden="1" customHeight="1" outlineLevel="1" x14ac:dyDescent="0.25">
      <c r="A50" s="17">
        <v>40297</v>
      </c>
      <c r="B50" s="18">
        <v>67978.046900000001</v>
      </c>
      <c r="D50" s="9">
        <f t="shared" si="5"/>
        <v>1.9838300156813649E-2</v>
      </c>
      <c r="E50" s="9">
        <f t="shared" si="6"/>
        <v>3.9355815311183242E-4</v>
      </c>
      <c r="F50" s="9">
        <f t="shared" si="7"/>
        <v>1.8763379044535789E-3</v>
      </c>
      <c r="G50" s="9">
        <f t="shared" si="8"/>
        <v>7.3844808029047642E-7</v>
      </c>
      <c r="H50" s="19">
        <f t="shared" si="9"/>
        <v>56</v>
      </c>
      <c r="I50" s="5"/>
      <c r="J50" s="5"/>
      <c r="K50" s="7"/>
      <c r="L50" s="5"/>
      <c r="M50" s="5"/>
      <c r="N50" s="5"/>
    </row>
    <row r="51" spans="1:14" ht="15" hidden="1" customHeight="1" outlineLevel="1" x14ac:dyDescent="0.25">
      <c r="A51" s="17">
        <v>40298</v>
      </c>
      <c r="B51" s="18">
        <v>67529.726599999995</v>
      </c>
      <c r="D51" s="9">
        <f t="shared" si="5"/>
        <v>-6.5950747402248044E-3</v>
      </c>
      <c r="E51" s="9">
        <f t="shared" si="6"/>
        <v>4.3495010829151272E-5</v>
      </c>
      <c r="F51" s="9">
        <f t="shared" si="7"/>
        <v>1.99610415367402E-3</v>
      </c>
      <c r="G51" s="9">
        <f t="shared" si="8"/>
        <v>8.6820571780165333E-8</v>
      </c>
      <c r="H51" s="19">
        <f t="shared" si="9"/>
        <v>55</v>
      </c>
      <c r="I51" s="5"/>
      <c r="J51" s="5"/>
      <c r="K51" s="7"/>
      <c r="L51" s="5"/>
      <c r="M51" s="5"/>
      <c r="N51" s="5"/>
    </row>
    <row r="52" spans="1:14" ht="15" hidden="1" customHeight="1" outlineLevel="1" x14ac:dyDescent="0.25">
      <c r="A52" s="17">
        <v>40301</v>
      </c>
      <c r="B52" s="18">
        <v>67119.406300000002</v>
      </c>
      <c r="D52" s="9">
        <f t="shared" si="5"/>
        <v>-6.076143361729458E-3</v>
      </c>
      <c r="E52" s="9">
        <f t="shared" si="6"/>
        <v>3.6919518152288962E-5</v>
      </c>
      <c r="F52" s="9">
        <f t="shared" si="7"/>
        <v>2.1235150571000212E-3</v>
      </c>
      <c r="G52" s="9">
        <f t="shared" si="8"/>
        <v>7.8399152697263171E-8</v>
      </c>
      <c r="H52" s="19">
        <f t="shared" si="9"/>
        <v>54</v>
      </c>
      <c r="I52" s="5"/>
      <c r="J52" s="5"/>
      <c r="K52" s="7"/>
      <c r="L52" s="5"/>
      <c r="M52" s="5"/>
      <c r="N52" s="5"/>
    </row>
    <row r="53" spans="1:14" ht="15" hidden="1" customHeight="1" outlineLevel="1" x14ac:dyDescent="0.25">
      <c r="A53" s="17">
        <v>40302</v>
      </c>
      <c r="B53" s="18">
        <v>64869.320299999999</v>
      </c>
      <c r="D53" s="9">
        <f t="shared" si="5"/>
        <v>-3.3523627875117312E-2</v>
      </c>
      <c r="E53" s="9">
        <f t="shared" si="6"/>
        <v>1.1238336259093424E-3</v>
      </c>
      <c r="F53" s="9">
        <f t="shared" si="7"/>
        <v>2.2590585713830012E-3</v>
      </c>
      <c r="G53" s="9">
        <f t="shared" si="8"/>
        <v>2.5388059854189376E-6</v>
      </c>
      <c r="H53" s="19">
        <f t="shared" si="9"/>
        <v>53</v>
      </c>
      <c r="I53" s="5"/>
      <c r="J53" s="5"/>
      <c r="K53" s="7"/>
      <c r="L53" s="5"/>
      <c r="M53" s="5"/>
      <c r="N53" s="5"/>
    </row>
    <row r="54" spans="1:14" ht="15" hidden="1" customHeight="1" outlineLevel="1" x14ac:dyDescent="0.25">
      <c r="A54" s="17">
        <v>40303</v>
      </c>
      <c r="B54" s="18">
        <v>64914.171900000001</v>
      </c>
      <c r="D54" s="9">
        <f t="shared" si="5"/>
        <v>6.9141467480426932E-4</v>
      </c>
      <c r="E54" s="9">
        <f t="shared" si="6"/>
        <v>4.7805425253469345E-7</v>
      </c>
      <c r="F54" s="9">
        <f t="shared" si="7"/>
        <v>2.4032537993436188E-3</v>
      </c>
      <c r="G54" s="9">
        <f t="shared" si="8"/>
        <v>1.1488856986963758E-9</v>
      </c>
      <c r="H54" s="19">
        <f t="shared" si="9"/>
        <v>52</v>
      </c>
      <c r="I54" s="5"/>
      <c r="J54" s="5"/>
      <c r="K54" s="7"/>
      <c r="L54" s="5"/>
      <c r="M54" s="5"/>
      <c r="N54" s="5"/>
    </row>
    <row r="55" spans="1:14" ht="15" hidden="1" customHeight="1" outlineLevel="1" x14ac:dyDescent="0.25">
      <c r="A55" s="17">
        <v>40304</v>
      </c>
      <c r="B55" s="18">
        <v>63414.218800000002</v>
      </c>
      <c r="D55" s="9">
        <f t="shared" si="5"/>
        <v>-2.3106712388023198E-2</v>
      </c>
      <c r="E55" s="9">
        <f t="shared" si="6"/>
        <v>5.3392015738282477E-4</v>
      </c>
      <c r="F55" s="9">
        <f t="shared" si="7"/>
        <v>2.5566529780251257E-3</v>
      </c>
      <c r="G55" s="9">
        <f t="shared" si="8"/>
        <v>1.3650485604004427E-6</v>
      </c>
      <c r="H55" s="19">
        <f t="shared" si="9"/>
        <v>51</v>
      </c>
      <c r="I55" s="5"/>
      <c r="J55" s="5"/>
      <c r="K55" s="7"/>
      <c r="L55" s="5"/>
      <c r="M55" s="5"/>
      <c r="N55" s="5"/>
    </row>
    <row r="56" spans="1:14" ht="15" hidden="1" customHeight="1" outlineLevel="1" x14ac:dyDescent="0.25">
      <c r="A56" s="17">
        <v>40305</v>
      </c>
      <c r="B56" s="18">
        <v>62870.878900000003</v>
      </c>
      <c r="D56" s="9">
        <f t="shared" si="5"/>
        <v>-8.5681083877043873E-3</v>
      </c>
      <c r="E56" s="9">
        <f t="shared" si="6"/>
        <v>7.3412481343450281E-5</v>
      </c>
      <c r="F56" s="9">
        <f t="shared" si="7"/>
        <v>2.7198435936437513E-3</v>
      </c>
      <c r="G56" s="9">
        <f t="shared" si="8"/>
        <v>1.9967046707547467E-7</v>
      </c>
      <c r="H56" s="19">
        <f t="shared" si="9"/>
        <v>50</v>
      </c>
      <c r="I56" s="5"/>
      <c r="J56" s="5"/>
      <c r="K56" s="7"/>
      <c r="L56" s="5"/>
      <c r="M56" s="5"/>
      <c r="N56" s="5"/>
    </row>
    <row r="57" spans="1:14" ht="15" hidden="1" customHeight="1" outlineLevel="1" x14ac:dyDescent="0.25">
      <c r="A57" s="17">
        <v>40308</v>
      </c>
      <c r="B57" s="18">
        <v>65452.679700000001</v>
      </c>
      <c r="D57" s="9">
        <f t="shared" si="5"/>
        <v>4.1065129757554608E-2</v>
      </c>
      <c r="E57" s="9">
        <f t="shared" si="6"/>
        <v>1.6863448820047969E-3</v>
      </c>
      <c r="F57" s="9">
        <f t="shared" si="7"/>
        <v>2.8934506315359061E-3</v>
      </c>
      <c r="G57" s="9">
        <f t="shared" si="8"/>
        <v>4.8793556638241224E-6</v>
      </c>
      <c r="H57" s="19">
        <f t="shared" si="9"/>
        <v>49</v>
      </c>
      <c r="I57" s="5"/>
      <c r="J57" s="5"/>
      <c r="K57" s="7"/>
      <c r="L57" s="5"/>
      <c r="M57" s="5"/>
      <c r="N57" s="5"/>
    </row>
    <row r="58" spans="1:14" ht="15" hidden="1" customHeight="1" outlineLevel="1" x14ac:dyDescent="0.25">
      <c r="A58" s="17">
        <v>40309</v>
      </c>
      <c r="B58" s="18">
        <v>64424.890599999999</v>
      </c>
      <c r="D58" s="9">
        <f t="shared" si="5"/>
        <v>-1.5702781073453909E-2</v>
      </c>
      <c r="E58" s="9">
        <f t="shared" si="6"/>
        <v>2.4657733344082231E-4</v>
      </c>
      <c r="F58" s="9">
        <f t="shared" si="7"/>
        <v>3.0781389697190488E-3</v>
      </c>
      <c r="G58" s="9">
        <f t="shared" si="8"/>
        <v>7.5899929911360316E-7</v>
      </c>
      <c r="H58" s="19">
        <f t="shared" si="9"/>
        <v>48</v>
      </c>
      <c r="I58" s="5"/>
      <c r="J58" s="5"/>
      <c r="K58" s="7"/>
      <c r="L58" s="5"/>
      <c r="M58" s="5"/>
      <c r="N58" s="5"/>
    </row>
    <row r="59" spans="1:14" ht="15" hidden="1" customHeight="1" outlineLevel="1" x14ac:dyDescent="0.25">
      <c r="A59" s="17">
        <v>40310</v>
      </c>
      <c r="B59" s="18">
        <v>65223.628900000003</v>
      </c>
      <c r="D59" s="9">
        <f t="shared" si="5"/>
        <v>1.2397976815501144E-2</v>
      </c>
      <c r="E59" s="9">
        <f t="shared" si="6"/>
        <v>1.5370982911770388E-4</v>
      </c>
      <c r="F59" s="9">
        <f t="shared" si="7"/>
        <v>3.2746159252330302E-3</v>
      </c>
      <c r="G59" s="9">
        <f t="shared" si="8"/>
        <v>5.0334065429368082E-7</v>
      </c>
      <c r="H59" s="19">
        <f t="shared" si="9"/>
        <v>47</v>
      </c>
      <c r="I59" s="5"/>
      <c r="J59" s="5"/>
      <c r="K59" s="7"/>
      <c r="L59" s="5"/>
      <c r="M59" s="5"/>
      <c r="N59" s="5"/>
    </row>
    <row r="60" spans="1:14" ht="15" hidden="1" customHeight="1" outlineLevel="1" x14ac:dyDescent="0.25">
      <c r="A60" s="17">
        <v>40311</v>
      </c>
      <c r="B60" s="18">
        <v>64788.218800000002</v>
      </c>
      <c r="D60" s="9">
        <f t="shared" si="5"/>
        <v>-6.6756497199437215E-3</v>
      </c>
      <c r="E60" s="9">
        <f t="shared" si="6"/>
        <v>4.4564299183384686E-5</v>
      </c>
      <c r="F60" s="9">
        <f t="shared" si="7"/>
        <v>3.4836339630138625E-3</v>
      </c>
      <c r="G60" s="9">
        <f t="shared" si="8"/>
        <v>1.5524570617314984E-7</v>
      </c>
      <c r="H60" s="19">
        <f t="shared" si="9"/>
        <v>46</v>
      </c>
      <c r="I60" s="5"/>
      <c r="J60" s="5"/>
      <c r="K60" s="7"/>
      <c r="L60" s="5"/>
      <c r="M60" s="5"/>
      <c r="N60" s="5"/>
    </row>
    <row r="61" spans="1:14" ht="15" hidden="1" customHeight="1" outlineLevel="1" x14ac:dyDescent="0.25">
      <c r="A61" s="17">
        <v>40312</v>
      </c>
      <c r="B61" s="18">
        <v>63412.468800000002</v>
      </c>
      <c r="D61" s="9">
        <f t="shared" si="5"/>
        <v>-2.1234570504969685E-2</v>
      </c>
      <c r="E61" s="9">
        <f t="shared" si="6"/>
        <v>4.509069845305285E-4</v>
      </c>
      <c r="F61" s="9">
        <f t="shared" si="7"/>
        <v>3.7059935776743214E-3</v>
      </c>
      <c r="G61" s="9">
        <f t="shared" si="8"/>
        <v>1.6710583887986333E-6</v>
      </c>
      <c r="H61" s="19">
        <f t="shared" si="9"/>
        <v>45</v>
      </c>
      <c r="I61" s="5"/>
      <c r="J61" s="5"/>
      <c r="K61" s="7"/>
      <c r="L61" s="5"/>
      <c r="M61" s="5"/>
      <c r="N61" s="5"/>
    </row>
    <row r="62" spans="1:14" ht="15" hidden="1" customHeight="1" outlineLevel="1" x14ac:dyDescent="0.25">
      <c r="A62" s="17">
        <v>40315</v>
      </c>
      <c r="B62" s="18">
        <v>62866.261700000003</v>
      </c>
      <c r="D62" s="9">
        <f t="shared" si="5"/>
        <v>-8.6135599249843597E-3</v>
      </c>
      <c r="E62" s="9">
        <f t="shared" si="6"/>
        <v>7.4193414581296565E-5</v>
      </c>
      <c r="F62" s="9">
        <f t="shared" si="7"/>
        <v>3.9425463592280023E-3</v>
      </c>
      <c r="G62" s="9">
        <f t="shared" si="8"/>
        <v>2.9251097653618457E-7</v>
      </c>
      <c r="H62" s="19">
        <f t="shared" si="9"/>
        <v>44</v>
      </c>
      <c r="I62" s="5"/>
      <c r="J62" s="5"/>
      <c r="K62" s="7"/>
      <c r="L62" s="5"/>
      <c r="M62" s="5"/>
      <c r="N62" s="5"/>
    </row>
    <row r="63" spans="1:14" ht="15" hidden="1" customHeight="1" outlineLevel="1" x14ac:dyDescent="0.25">
      <c r="A63" s="17">
        <v>40316</v>
      </c>
      <c r="B63" s="18">
        <v>60841.078099999999</v>
      </c>
      <c r="D63" s="9">
        <f t="shared" si="5"/>
        <v>-3.2214156611764966E-2</v>
      </c>
      <c r="E63" s="9">
        <f t="shared" si="6"/>
        <v>1.0377518862073204E-3</v>
      </c>
      <c r="F63" s="9">
        <f t="shared" si="7"/>
        <v>4.1941982544978747E-3</v>
      </c>
      <c r="G63" s="9">
        <f t="shared" si="8"/>
        <v>4.3525371497326202E-6</v>
      </c>
      <c r="H63" s="19">
        <f t="shared" si="9"/>
        <v>43</v>
      </c>
      <c r="I63" s="5"/>
      <c r="J63" s="5"/>
      <c r="K63" s="7"/>
      <c r="L63" s="5"/>
      <c r="M63" s="5"/>
      <c r="N63" s="5"/>
    </row>
    <row r="64" spans="1:14" ht="15" hidden="1" customHeight="1" outlineLevel="1" x14ac:dyDescent="0.25">
      <c r="A64" s="17">
        <v>40317</v>
      </c>
      <c r="B64" s="18">
        <v>59689.320299999999</v>
      </c>
      <c r="D64" s="9">
        <f t="shared" si="5"/>
        <v>-1.893059485413684E-2</v>
      </c>
      <c r="E64" s="9">
        <f t="shared" si="6"/>
        <v>3.5836742153147217E-4</v>
      </c>
      <c r="F64" s="9">
        <f t="shared" si="7"/>
        <v>4.4619130366998667E-3</v>
      </c>
      <c r="G64" s="9">
        <f t="shared" si="8"/>
        <v>1.5990042700597922E-6</v>
      </c>
      <c r="H64" s="19">
        <f t="shared" si="9"/>
        <v>42</v>
      </c>
      <c r="I64" s="5"/>
      <c r="J64" s="5"/>
      <c r="K64" s="7"/>
      <c r="L64" s="5"/>
      <c r="M64" s="5"/>
      <c r="N64" s="5"/>
    </row>
    <row r="65" spans="1:14" ht="15" hidden="1" customHeight="1" outlineLevel="1" x14ac:dyDescent="0.25">
      <c r="A65" s="17">
        <v>40318</v>
      </c>
      <c r="B65" s="18">
        <v>58192.078099999999</v>
      </c>
      <c r="D65" s="9">
        <f t="shared" si="5"/>
        <v>-2.5083921084623206E-2</v>
      </c>
      <c r="E65" s="9">
        <f t="shared" si="6"/>
        <v>6.2920309697960463E-4</v>
      </c>
      <c r="F65" s="9">
        <f t="shared" si="7"/>
        <v>4.7467159964892196E-3</v>
      </c>
      <c r="G65" s="9">
        <f t="shared" si="8"/>
        <v>2.9866484054736469E-6</v>
      </c>
      <c r="H65" s="19">
        <f t="shared" si="9"/>
        <v>41</v>
      </c>
      <c r="I65" s="5"/>
      <c r="J65" s="5"/>
      <c r="K65" s="7"/>
      <c r="L65" s="5"/>
      <c r="M65" s="5"/>
      <c r="N65" s="5"/>
    </row>
    <row r="66" spans="1:14" ht="15" hidden="1" customHeight="1" outlineLevel="1" x14ac:dyDescent="0.25">
      <c r="A66" s="17">
        <v>40319</v>
      </c>
      <c r="B66" s="18">
        <v>60259.328099999999</v>
      </c>
      <c r="D66" s="9">
        <f t="shared" si="5"/>
        <v>3.5524594884677185E-2</v>
      </c>
      <c r="E66" s="9">
        <f t="shared" si="6"/>
        <v>1.2619968417204325E-3</v>
      </c>
      <c r="F66" s="9">
        <f t="shared" si="7"/>
        <v>5.0496978686055535E-3</v>
      </c>
      <c r="G66" s="9">
        <f t="shared" si="8"/>
        <v>6.3727027618226081E-6</v>
      </c>
      <c r="H66" s="19">
        <f t="shared" si="9"/>
        <v>40</v>
      </c>
      <c r="I66" s="5"/>
      <c r="J66" s="5"/>
      <c r="K66" s="7"/>
      <c r="L66" s="5"/>
      <c r="M66" s="5"/>
      <c r="N66" s="5"/>
    </row>
    <row r="67" spans="1:14" ht="15" hidden="1" customHeight="1" outlineLevel="1" x14ac:dyDescent="0.25">
      <c r="A67" s="17">
        <v>40322</v>
      </c>
      <c r="B67" s="18">
        <v>59915.140599999999</v>
      </c>
      <c r="D67" s="9">
        <f t="shared" ref="D67:D98" si="10">B67/B66-1</f>
        <v>-5.7117712867429393E-3</v>
      </c>
      <c r="E67" s="9">
        <f t="shared" si="6"/>
        <v>3.2624331232061092E-5</v>
      </c>
      <c r="F67" s="9">
        <f t="shared" ref="F67:F98" si="11">(1-Lambda)*Lambda^(H67)</f>
        <v>5.372019009154844E-3</v>
      </c>
      <c r="G67" s="9">
        <f t="shared" si="8"/>
        <v>1.7525852753959625E-7</v>
      </c>
      <c r="H67" s="19">
        <f t="shared" si="9"/>
        <v>39</v>
      </c>
      <c r="I67" s="5"/>
      <c r="J67" s="5"/>
      <c r="K67" s="7"/>
      <c r="L67" s="5"/>
      <c r="M67" s="5"/>
      <c r="N67" s="5"/>
    </row>
    <row r="68" spans="1:14" ht="15" hidden="1" customHeight="1" outlineLevel="1" x14ac:dyDescent="0.25">
      <c r="A68" s="17">
        <v>40323</v>
      </c>
      <c r="B68" s="18">
        <v>59184.078099999999</v>
      </c>
      <c r="D68" s="9">
        <f t="shared" si="10"/>
        <v>-1.2201632052917244E-2</v>
      </c>
      <c r="E68" s="9">
        <f t="shared" si="6"/>
        <v>1.4887982475477748E-4</v>
      </c>
      <c r="F68" s="9">
        <f t="shared" si="11"/>
        <v>5.7149138395264304E-3</v>
      </c>
      <c r="G68" s="9">
        <f t="shared" si="8"/>
        <v>8.5083537091734743E-7</v>
      </c>
      <c r="H68" s="19">
        <f t="shared" si="9"/>
        <v>38</v>
      </c>
      <c r="I68" s="5"/>
      <c r="J68" s="5"/>
      <c r="K68" s="7"/>
      <c r="L68" s="5"/>
      <c r="M68" s="5"/>
      <c r="N68" s="5"/>
    </row>
    <row r="69" spans="1:14" ht="15" hidden="1" customHeight="1" outlineLevel="1" x14ac:dyDescent="0.25">
      <c r="A69" s="17">
        <v>40324</v>
      </c>
      <c r="B69" s="18">
        <v>60190.359400000001</v>
      </c>
      <c r="D69" s="9">
        <f t="shared" si="10"/>
        <v>1.7002567790272094E-2</v>
      </c>
      <c r="E69" s="9">
        <f t="shared" si="6"/>
        <v>2.8908731146279809E-4</v>
      </c>
      <c r="F69" s="9">
        <f t="shared" si="11"/>
        <v>6.0796955739642871E-3</v>
      </c>
      <c r="G69" s="9">
        <f t="shared" si="8"/>
        <v>1.7575628479896088E-6</v>
      </c>
      <c r="H69" s="19">
        <f t="shared" si="9"/>
        <v>37</v>
      </c>
      <c r="I69" s="5"/>
      <c r="J69" s="5"/>
      <c r="K69" s="7"/>
      <c r="L69" s="5"/>
      <c r="M69" s="5"/>
      <c r="N69" s="5"/>
    </row>
    <row r="70" spans="1:14" ht="15" hidden="1" customHeight="1" outlineLevel="1" x14ac:dyDescent="0.25">
      <c r="A70" s="17">
        <v>40325</v>
      </c>
      <c r="B70" s="18">
        <v>62091.769500000002</v>
      </c>
      <c r="D70" s="9">
        <f t="shared" si="10"/>
        <v>3.158994428599482E-2</v>
      </c>
      <c r="E70" s="9">
        <f t="shared" si="6"/>
        <v>9.9792457999225677E-4</v>
      </c>
      <c r="F70" s="9">
        <f t="shared" si="11"/>
        <v>6.4677612488981779E-3</v>
      </c>
      <c r="G70" s="9">
        <f t="shared" si="8"/>
        <v>6.4543379277969083E-6</v>
      </c>
      <c r="H70" s="19">
        <f t="shared" si="9"/>
        <v>36</v>
      </c>
      <c r="I70" s="5"/>
      <c r="J70" s="5"/>
      <c r="K70" s="7"/>
      <c r="L70" s="5"/>
      <c r="M70" s="5"/>
      <c r="N70" s="5"/>
    </row>
    <row r="71" spans="1:14" ht="15" hidden="1" customHeight="1" outlineLevel="1" x14ac:dyDescent="0.25">
      <c r="A71" s="17">
        <v>40326</v>
      </c>
      <c r="B71" s="18">
        <v>61946.988299999997</v>
      </c>
      <c r="D71" s="9">
        <f t="shared" si="10"/>
        <v>-2.3317293284741414E-3</v>
      </c>
      <c r="E71" s="9">
        <f t="shared" si="6"/>
        <v>5.4369616612664702E-6</v>
      </c>
      <c r="F71" s="9">
        <f t="shared" si="11"/>
        <v>6.8805970732959331E-3</v>
      </c>
      <c r="G71" s="9">
        <f t="shared" si="8"/>
        <v>3.7409542494132269E-8</v>
      </c>
      <c r="H71" s="19">
        <f t="shared" si="9"/>
        <v>35</v>
      </c>
      <c r="I71" s="5"/>
      <c r="J71" s="5"/>
      <c r="K71" s="7"/>
      <c r="L71" s="5"/>
      <c r="M71" s="5"/>
      <c r="N71" s="5"/>
    </row>
    <row r="72" spans="1:14" ht="15" hidden="1" customHeight="1" outlineLevel="1" x14ac:dyDescent="0.25">
      <c r="A72" s="17">
        <v>40329</v>
      </c>
      <c r="B72" s="18">
        <v>63046.511700000003</v>
      </c>
      <c r="D72" s="9">
        <f t="shared" si="10"/>
        <v>1.774942463183482E-2</v>
      </c>
      <c r="E72" s="9">
        <f t="shared" si="6"/>
        <v>3.1504207476118463E-4</v>
      </c>
      <c r="F72" s="9">
        <f t="shared" si="11"/>
        <v>7.3197841205275898E-3</v>
      </c>
      <c r="G72" s="9">
        <f t="shared" si="8"/>
        <v>2.3060399761349851E-6</v>
      </c>
      <c r="H72" s="19">
        <f t="shared" si="9"/>
        <v>34</v>
      </c>
      <c r="I72" s="5"/>
      <c r="J72" s="5"/>
      <c r="K72" s="7"/>
      <c r="L72" s="5"/>
      <c r="M72" s="5"/>
      <c r="N72" s="5"/>
    </row>
    <row r="73" spans="1:14" ht="15" hidden="1" customHeight="1" outlineLevel="1" x14ac:dyDescent="0.25">
      <c r="A73" s="17">
        <v>40330</v>
      </c>
      <c r="B73" s="18">
        <v>61840.988299999997</v>
      </c>
      <c r="D73" s="9">
        <f t="shared" si="10"/>
        <v>-1.9121175264007584E-2</v>
      </c>
      <c r="E73" s="9">
        <f t="shared" si="6"/>
        <v>3.656193434768955E-4</v>
      </c>
      <c r="F73" s="9">
        <f t="shared" si="11"/>
        <v>7.7870043835399898E-3</v>
      </c>
      <c r="G73" s="9">
        <f t="shared" si="8"/>
        <v>2.8470794303615983E-6</v>
      </c>
      <c r="H73" s="19">
        <f t="shared" si="9"/>
        <v>33</v>
      </c>
      <c r="I73" s="5"/>
      <c r="J73" s="5"/>
      <c r="K73" s="7"/>
      <c r="L73" s="5"/>
      <c r="M73" s="5"/>
      <c r="N73" s="5"/>
    </row>
    <row r="74" spans="1:14" ht="15" hidden="1" customHeight="1" outlineLevel="1" x14ac:dyDescent="0.25">
      <c r="A74" s="17">
        <v>40331</v>
      </c>
      <c r="B74" s="18">
        <v>62942.910199999998</v>
      </c>
      <c r="D74" s="9">
        <f t="shared" si="10"/>
        <v>1.7818633406283979E-2</v>
      </c>
      <c r="E74" s="9">
        <f t="shared" si="6"/>
        <v>3.1750369646753941E-4</v>
      </c>
      <c r="F74" s="9">
        <f t="shared" si="11"/>
        <v>8.2840472165319028E-3</v>
      </c>
      <c r="G74" s="9">
        <f t="shared" si="8"/>
        <v>2.6302156129605101E-6</v>
      </c>
      <c r="H74" s="19">
        <f t="shared" si="9"/>
        <v>32</v>
      </c>
      <c r="I74" s="5"/>
      <c r="J74" s="5"/>
      <c r="K74" s="7"/>
      <c r="L74" s="5"/>
      <c r="M74" s="5"/>
      <c r="N74" s="5"/>
    </row>
    <row r="75" spans="1:14" ht="15" hidden="1" customHeight="1" outlineLevel="1" x14ac:dyDescent="0.25">
      <c r="A75" s="17">
        <v>40333</v>
      </c>
      <c r="B75" s="18">
        <v>61675.75</v>
      </c>
      <c r="D75" s="9">
        <f t="shared" si="10"/>
        <v>-2.0131897237887775E-2</v>
      </c>
      <c r="E75" s="9">
        <f t="shared" si="6"/>
        <v>4.0529328639687343E-4</v>
      </c>
      <c r="F75" s="9">
        <f t="shared" si="11"/>
        <v>8.8128161877998965E-3</v>
      </c>
      <c r="G75" s="9">
        <f t="shared" si="8"/>
        <v>3.5717752351649858E-6</v>
      </c>
      <c r="H75" s="19">
        <f t="shared" si="9"/>
        <v>31</v>
      </c>
      <c r="I75" s="5"/>
      <c r="J75" s="5"/>
      <c r="K75" s="7"/>
      <c r="L75" s="5"/>
      <c r="M75" s="5"/>
      <c r="N75" s="5"/>
    </row>
    <row r="76" spans="1:14" ht="15" hidden="1" customHeight="1" outlineLevel="1" x14ac:dyDescent="0.25">
      <c r="A76" s="17">
        <v>40336</v>
      </c>
      <c r="B76" s="18">
        <v>61182.921900000001</v>
      </c>
      <c r="D76" s="9">
        <f t="shared" si="10"/>
        <v>-7.990630028820056E-3</v>
      </c>
      <c r="E76" s="9">
        <f t="shared" si="6"/>
        <v>6.3850168257480804E-5</v>
      </c>
      <c r="F76" s="9">
        <f t="shared" si="11"/>
        <v>9.3753363699998916E-3</v>
      </c>
      <c r="G76" s="9">
        <f t="shared" si="8"/>
        <v>5.9861680469497237E-7</v>
      </c>
      <c r="H76" s="19">
        <f t="shared" si="9"/>
        <v>30</v>
      </c>
      <c r="I76" s="5"/>
      <c r="J76" s="5"/>
      <c r="K76" s="7"/>
      <c r="L76" s="5"/>
      <c r="M76" s="5"/>
      <c r="N76" s="5"/>
    </row>
    <row r="77" spans="1:14" ht="15" hidden="1" customHeight="1" outlineLevel="1" x14ac:dyDescent="0.25">
      <c r="A77" s="17">
        <v>40337</v>
      </c>
      <c r="B77" s="18">
        <v>61793.640599999999</v>
      </c>
      <c r="D77" s="9">
        <f t="shared" si="10"/>
        <v>9.9818491996537251E-3</v>
      </c>
      <c r="E77" s="9">
        <f t="shared" si="6"/>
        <v>9.9637313444627711E-5</v>
      </c>
      <c r="F77" s="9">
        <f t="shared" si="11"/>
        <v>9.9737620957445639E-3</v>
      </c>
      <c r="G77" s="9">
        <f t="shared" si="8"/>
        <v>9.937588601558481E-7</v>
      </c>
      <c r="H77" s="19">
        <f t="shared" si="9"/>
        <v>29</v>
      </c>
      <c r="I77" s="5"/>
      <c r="J77" s="5"/>
      <c r="K77" s="7"/>
      <c r="L77" s="5"/>
      <c r="M77" s="5"/>
      <c r="N77" s="5"/>
    </row>
    <row r="78" spans="1:14" ht="15" hidden="1" customHeight="1" outlineLevel="1" x14ac:dyDescent="0.25">
      <c r="A78" s="17">
        <v>40338</v>
      </c>
      <c r="B78" s="18">
        <v>61478.609400000001</v>
      </c>
      <c r="D78" s="9">
        <f t="shared" si="10"/>
        <v>-5.0981168440817903E-3</v>
      </c>
      <c r="E78" s="9">
        <f t="shared" si="6"/>
        <v>2.5990795355910473E-5</v>
      </c>
      <c r="F78" s="9">
        <f t="shared" si="11"/>
        <v>1.06103852082389E-2</v>
      </c>
      <c r="G78" s="9">
        <f t="shared" si="8"/>
        <v>2.757723505947168E-7</v>
      </c>
      <c r="H78" s="19">
        <f t="shared" si="9"/>
        <v>28</v>
      </c>
      <c r="I78" s="5"/>
      <c r="J78" s="5"/>
      <c r="K78" s="7"/>
      <c r="L78" s="5"/>
      <c r="M78" s="5"/>
      <c r="N78" s="5"/>
    </row>
    <row r="79" spans="1:14" ht="15" hidden="1" customHeight="1" outlineLevel="1" x14ac:dyDescent="0.25">
      <c r="A79" s="17">
        <v>40339</v>
      </c>
      <c r="B79" s="18">
        <v>63048.800799999997</v>
      </c>
      <c r="D79" s="9">
        <f t="shared" si="10"/>
        <v>2.554045082223344E-2</v>
      </c>
      <c r="E79" s="9">
        <f t="shared" si="6"/>
        <v>6.5231462820292477E-4</v>
      </c>
      <c r="F79" s="9">
        <f t="shared" si="11"/>
        <v>1.1287643838552019E-2</v>
      </c>
      <c r="G79" s="9">
        <f t="shared" si="8"/>
        <v>7.3630951938320952E-6</v>
      </c>
      <c r="H79" s="19">
        <f t="shared" si="9"/>
        <v>27</v>
      </c>
      <c r="I79" s="5"/>
      <c r="J79" s="5"/>
      <c r="K79" s="7"/>
      <c r="L79" s="5"/>
      <c r="M79" s="5"/>
      <c r="N79" s="5"/>
    </row>
    <row r="80" spans="1:14" ht="15" hidden="1" customHeight="1" outlineLevel="1" x14ac:dyDescent="0.25">
      <c r="A80" s="17">
        <v>40340</v>
      </c>
      <c r="B80" s="18">
        <v>63605.378900000003</v>
      </c>
      <c r="D80" s="9">
        <f t="shared" si="10"/>
        <v>8.8277349122873883E-3</v>
      </c>
      <c r="E80" s="9">
        <f t="shared" si="6"/>
        <v>7.7928903681617618E-5</v>
      </c>
      <c r="F80" s="9">
        <f t="shared" si="11"/>
        <v>1.2008131743140447E-2</v>
      </c>
      <c r="G80" s="9">
        <f t="shared" si="8"/>
        <v>9.357805420073669E-7</v>
      </c>
      <c r="H80" s="19">
        <f t="shared" si="9"/>
        <v>26</v>
      </c>
      <c r="I80" s="5"/>
      <c r="J80" s="5"/>
      <c r="K80" s="7"/>
      <c r="L80" s="5"/>
      <c r="M80" s="5"/>
      <c r="N80" s="5"/>
    </row>
    <row r="81" spans="1:14" ht="15" hidden="1" customHeight="1" outlineLevel="1" x14ac:dyDescent="0.25">
      <c r="A81" s="17">
        <v>40343</v>
      </c>
      <c r="B81" s="18">
        <v>63532.851600000002</v>
      </c>
      <c r="D81" s="9">
        <f t="shared" si="10"/>
        <v>-1.140269915128278E-3</v>
      </c>
      <c r="E81" s="9">
        <f t="shared" si="6"/>
        <v>1.3002154793466503E-6</v>
      </c>
      <c r="F81" s="9">
        <f t="shared" si="11"/>
        <v>1.2774608237383455E-2</v>
      </c>
      <c r="G81" s="9">
        <f t="shared" si="8"/>
        <v>1.6609743372835196E-8</v>
      </c>
      <c r="H81" s="19">
        <f t="shared" si="9"/>
        <v>25</v>
      </c>
      <c r="I81" s="5"/>
      <c r="J81" s="5"/>
      <c r="K81" s="7"/>
      <c r="L81" s="5"/>
      <c r="M81" s="5"/>
      <c r="N81" s="5"/>
    </row>
    <row r="82" spans="1:14" ht="15" hidden="1" customHeight="1" outlineLevel="1" x14ac:dyDescent="0.25">
      <c r="A82" s="17">
        <v>40344</v>
      </c>
      <c r="B82" s="18">
        <v>64442.269500000002</v>
      </c>
      <c r="D82" s="9">
        <f t="shared" si="10"/>
        <v>1.4314136342024275E-2</v>
      </c>
      <c r="E82" s="9">
        <f t="shared" si="6"/>
        <v>2.048944992180601E-4</v>
      </c>
      <c r="F82" s="9">
        <f t="shared" si="11"/>
        <v>1.3590008763173889E-2</v>
      </c>
      <c r="G82" s="9">
        <f t="shared" si="8"/>
        <v>2.7845180398995622E-6</v>
      </c>
      <c r="H82" s="19">
        <f t="shared" si="9"/>
        <v>24</v>
      </c>
      <c r="I82" s="5"/>
      <c r="J82" s="5"/>
      <c r="K82" s="7"/>
      <c r="L82" s="5"/>
      <c r="M82" s="5"/>
      <c r="N82" s="5"/>
    </row>
    <row r="83" spans="1:14" ht="15" hidden="1" customHeight="1" outlineLevel="1" x14ac:dyDescent="0.25">
      <c r="A83" s="17">
        <v>40345</v>
      </c>
      <c r="B83" s="18">
        <v>64750.710899999998</v>
      </c>
      <c r="D83" s="9">
        <f t="shared" si="10"/>
        <v>4.7863211893863777E-3</v>
      </c>
      <c r="E83" s="9">
        <f t="shared" si="6"/>
        <v>2.2908870527969031E-5</v>
      </c>
      <c r="F83" s="9">
        <f t="shared" si="11"/>
        <v>1.4457456131036051E-2</v>
      </c>
      <c r="G83" s="9">
        <f t="shared" si="8"/>
        <v>3.3120399066969693E-7</v>
      </c>
      <c r="H83" s="19">
        <f t="shared" si="9"/>
        <v>23</v>
      </c>
      <c r="I83" s="5"/>
      <c r="J83" s="5"/>
      <c r="K83" s="7"/>
      <c r="L83" s="5"/>
      <c r="M83" s="5"/>
      <c r="N83" s="5"/>
    </row>
    <row r="84" spans="1:14" ht="15" hidden="1" customHeight="1" outlineLevel="1" x14ac:dyDescent="0.25">
      <c r="A84" s="17">
        <v>40346</v>
      </c>
      <c r="B84" s="18">
        <v>64540.910199999998</v>
      </c>
      <c r="D84" s="9">
        <f t="shared" si="10"/>
        <v>-3.2401296770936394E-3</v>
      </c>
      <c r="E84" s="9">
        <f t="shared" si="6"/>
        <v>1.0498440324382931E-5</v>
      </c>
      <c r="F84" s="9">
        <f t="shared" si="11"/>
        <v>1.5380272479825588E-2</v>
      </c>
      <c r="G84" s="9">
        <f t="shared" si="8"/>
        <v>1.6146887280219802E-7</v>
      </c>
      <c r="H84" s="19">
        <f t="shared" si="9"/>
        <v>22</v>
      </c>
      <c r="I84" s="5"/>
      <c r="J84" s="5"/>
      <c r="K84" s="7"/>
      <c r="L84" s="5"/>
      <c r="M84" s="5"/>
      <c r="N84" s="5"/>
    </row>
    <row r="85" spans="1:14" ht="15" hidden="1" customHeight="1" outlineLevel="1" x14ac:dyDescent="0.25">
      <c r="A85" s="17">
        <v>40347</v>
      </c>
      <c r="B85" s="18">
        <v>64437.578099999999</v>
      </c>
      <c r="D85" s="9">
        <f t="shared" si="10"/>
        <v>-1.6010325804174386E-3</v>
      </c>
      <c r="E85" s="9">
        <f t="shared" si="6"/>
        <v>2.5633053235581219E-6</v>
      </c>
      <c r="F85" s="9">
        <f t="shared" si="11"/>
        <v>1.6361991999814453E-2</v>
      </c>
      <c r="G85" s="9">
        <f t="shared" si="8"/>
        <v>4.1940781197139789E-8</v>
      </c>
      <c r="H85" s="19">
        <f t="shared" si="9"/>
        <v>21</v>
      </c>
      <c r="I85" s="5"/>
      <c r="J85" s="5"/>
      <c r="K85" s="7"/>
      <c r="L85" s="5"/>
      <c r="M85" s="5"/>
      <c r="N85" s="5"/>
    </row>
    <row r="86" spans="1:14" ht="15" hidden="1" customHeight="1" outlineLevel="1" x14ac:dyDescent="0.25">
      <c r="A86" s="17">
        <v>40350</v>
      </c>
      <c r="B86" s="18">
        <v>64829.031300000002</v>
      </c>
      <c r="D86" s="9">
        <f t="shared" si="10"/>
        <v>6.0749210560413491E-3</v>
      </c>
      <c r="E86" s="9">
        <f t="shared" si="6"/>
        <v>3.6904665837134537E-5</v>
      </c>
      <c r="F86" s="9">
        <f t="shared" si="11"/>
        <v>1.7406374467887717E-2</v>
      </c>
      <c r="G86" s="9">
        <f t="shared" si="8"/>
        <v>6.4237643317342665E-7</v>
      </c>
      <c r="H86" s="19">
        <f t="shared" si="9"/>
        <v>20</v>
      </c>
      <c r="I86" s="5"/>
      <c r="J86" s="5"/>
      <c r="K86" s="7"/>
      <c r="L86" s="5"/>
      <c r="M86" s="5"/>
      <c r="N86" s="5"/>
    </row>
    <row r="87" spans="1:14" ht="15" hidden="1" customHeight="1" outlineLevel="1" x14ac:dyDescent="0.25">
      <c r="A87" s="17">
        <v>40351</v>
      </c>
      <c r="B87" s="18">
        <v>64810.621099999997</v>
      </c>
      <c r="D87" s="9">
        <f t="shared" si="10"/>
        <v>-2.8398079735003634E-4</v>
      </c>
      <c r="E87" s="9">
        <f t="shared" si="6"/>
        <v>8.0645093263562413E-8</v>
      </c>
      <c r="F87" s="9">
        <f t="shared" si="11"/>
        <v>1.851741964668906E-2</v>
      </c>
      <c r="G87" s="9">
        <f t="shared" si="8"/>
        <v>1.4933390344077621E-9</v>
      </c>
      <c r="H87" s="19">
        <f t="shared" si="9"/>
        <v>19</v>
      </c>
      <c r="I87" s="5"/>
      <c r="J87" s="5"/>
      <c r="K87" s="7"/>
      <c r="L87" s="5"/>
      <c r="M87" s="5"/>
      <c r="N87" s="5"/>
    </row>
    <row r="88" spans="1:14" ht="15" hidden="1" customHeight="1" outlineLevel="1" x14ac:dyDescent="0.25">
      <c r="A88" s="17">
        <v>40352</v>
      </c>
      <c r="B88" s="18">
        <v>65160.328099999999</v>
      </c>
      <c r="D88" s="9">
        <f t="shared" si="10"/>
        <v>5.395828555020632E-3</v>
      </c>
      <c r="E88" s="9">
        <f t="shared" si="6"/>
        <v>2.9114965795176041E-5</v>
      </c>
      <c r="F88" s="9">
        <f t="shared" si="11"/>
        <v>1.9699382602860707E-2</v>
      </c>
      <c r="G88" s="9">
        <f t="shared" si="8"/>
        <v>5.7354685066837549E-7</v>
      </c>
      <c r="H88" s="19">
        <f t="shared" si="9"/>
        <v>18</v>
      </c>
      <c r="I88" s="5"/>
      <c r="J88" s="5"/>
      <c r="K88" s="7"/>
      <c r="L88" s="5"/>
      <c r="M88" s="5"/>
      <c r="N88" s="5"/>
    </row>
    <row r="89" spans="1:14" ht="15" hidden="1" customHeight="1" outlineLevel="1" x14ac:dyDescent="0.25">
      <c r="A89" s="17">
        <v>40353</v>
      </c>
      <c r="B89" s="18">
        <v>63936.699200000003</v>
      </c>
      <c r="D89" s="9">
        <f t="shared" si="10"/>
        <v>-1.87787406184039E-2</v>
      </c>
      <c r="E89" s="9">
        <f t="shared" si="6"/>
        <v>3.5264109921329248E-4</v>
      </c>
      <c r="F89" s="9">
        <f t="shared" si="11"/>
        <v>2.0956790003043305E-2</v>
      </c>
      <c r="G89" s="9">
        <f t="shared" si="8"/>
        <v>7.3902254626553301E-6</v>
      </c>
      <c r="H89" s="19">
        <f t="shared" si="9"/>
        <v>17</v>
      </c>
      <c r="I89" s="5"/>
      <c r="J89" s="5"/>
      <c r="K89" s="7"/>
      <c r="L89" s="5"/>
      <c r="M89" s="5"/>
      <c r="N89" s="5"/>
    </row>
    <row r="90" spans="1:14" ht="15" hidden="1" customHeight="1" outlineLevel="1" x14ac:dyDescent="0.25">
      <c r="A90" s="17">
        <v>40354</v>
      </c>
      <c r="B90" s="18">
        <v>64823.828099999999</v>
      </c>
      <c r="D90" s="9">
        <f t="shared" si="10"/>
        <v>1.3875112589484484E-2</v>
      </c>
      <c r="E90" s="9">
        <f t="shared" si="6"/>
        <v>1.9251874937087083E-4</v>
      </c>
      <c r="F90" s="9">
        <f t="shared" si="11"/>
        <v>2.229445745004607E-2</v>
      </c>
      <c r="G90" s="9">
        <f t="shared" si="8"/>
        <v>4.2921010661849634E-6</v>
      </c>
      <c r="H90" s="19">
        <f t="shared" si="9"/>
        <v>16</v>
      </c>
      <c r="I90" s="5"/>
      <c r="J90" s="5"/>
      <c r="K90" s="7"/>
      <c r="L90" s="5"/>
      <c r="M90" s="5"/>
      <c r="N90" s="5"/>
    </row>
    <row r="91" spans="1:14" ht="15" hidden="1" customHeight="1" outlineLevel="1" x14ac:dyDescent="0.25">
      <c r="A91" s="17">
        <v>40357</v>
      </c>
      <c r="B91" s="18">
        <v>64225.218800000002</v>
      </c>
      <c r="D91" s="9">
        <f t="shared" si="10"/>
        <v>-9.2344021873647097E-3</v>
      </c>
      <c r="E91" s="9">
        <f t="shared" si="6"/>
        <v>8.5274183758006137E-5</v>
      </c>
      <c r="F91" s="9">
        <f t="shared" si="11"/>
        <v>2.3717507925580923E-2</v>
      </c>
      <c r="G91" s="9">
        <f t="shared" si="8"/>
        <v>2.0224911291279545E-6</v>
      </c>
      <c r="H91" s="19">
        <f t="shared" si="9"/>
        <v>15</v>
      </c>
      <c r="I91" s="5"/>
      <c r="J91" s="5"/>
      <c r="K91" s="7"/>
      <c r="L91" s="5"/>
      <c r="M91" s="5"/>
      <c r="N91" s="5"/>
    </row>
    <row r="92" spans="1:14" ht="15" hidden="1" customHeight="1" outlineLevel="1" x14ac:dyDescent="0.25">
      <c r="A92" s="17">
        <v>40358</v>
      </c>
      <c r="B92" s="18">
        <v>61977.910199999998</v>
      </c>
      <c r="D92" s="9">
        <f t="shared" si="10"/>
        <v>-3.4991061797675083E-2</v>
      </c>
      <c r="E92" s="9">
        <f t="shared" si="6"/>
        <v>1.2243744057287165E-3</v>
      </c>
      <c r="F92" s="9">
        <f t="shared" si="11"/>
        <v>2.5231391410192476E-2</v>
      </c>
      <c r="G92" s="9">
        <f t="shared" si="8"/>
        <v>3.0892669863563058E-5</v>
      </c>
      <c r="H92" s="19">
        <f t="shared" si="9"/>
        <v>14</v>
      </c>
      <c r="I92" s="5"/>
      <c r="J92" s="5"/>
      <c r="K92" s="7"/>
      <c r="L92" s="5"/>
      <c r="M92" s="5"/>
      <c r="N92" s="5"/>
    </row>
    <row r="93" spans="1:14" ht="15" hidden="1" customHeight="1" outlineLevel="1" x14ac:dyDescent="0.25">
      <c r="A93" s="17">
        <v>40359</v>
      </c>
      <c r="B93" s="18">
        <v>60935.898399999998</v>
      </c>
      <c r="D93" s="9">
        <f t="shared" si="10"/>
        <v>-1.6812632059349464E-2</v>
      </c>
      <c r="E93" s="9">
        <f t="shared" si="6"/>
        <v>2.8266459676306541E-4</v>
      </c>
      <c r="F93" s="9">
        <f t="shared" si="11"/>
        <v>2.6841905755523907E-2</v>
      </c>
      <c r="G93" s="9">
        <f t="shared" si="8"/>
        <v>7.5872564667373697E-6</v>
      </c>
      <c r="H93" s="19">
        <f t="shared" si="9"/>
        <v>13</v>
      </c>
      <c r="I93" s="5"/>
      <c r="J93" s="5"/>
      <c r="K93" s="7"/>
      <c r="L93" s="5"/>
      <c r="M93" s="5"/>
      <c r="N93" s="5"/>
    </row>
    <row r="94" spans="1:14" ht="15" hidden="1" customHeight="1" outlineLevel="1" x14ac:dyDescent="0.25">
      <c r="A94" s="17">
        <v>40360</v>
      </c>
      <c r="B94" s="18">
        <v>61236.199200000003</v>
      </c>
      <c r="D94" s="9">
        <f t="shared" si="10"/>
        <v>4.9281426529357297E-3</v>
      </c>
      <c r="E94" s="9">
        <f t="shared" si="6"/>
        <v>2.4286590007684413E-5</v>
      </c>
      <c r="F94" s="9">
        <f t="shared" si="11"/>
        <v>2.8555218888855222E-2</v>
      </c>
      <c r="G94" s="9">
        <f t="shared" si="8"/>
        <v>6.935088937333125E-7</v>
      </c>
      <c r="H94" s="19">
        <f t="shared" si="9"/>
        <v>12</v>
      </c>
      <c r="I94" s="5"/>
      <c r="J94" s="5"/>
      <c r="K94" s="7"/>
      <c r="L94" s="5"/>
      <c r="M94" s="5"/>
      <c r="N94" s="5"/>
    </row>
    <row r="95" spans="1:14" ht="15" hidden="1" customHeight="1" outlineLevel="1" x14ac:dyDescent="0.25">
      <c r="A95" s="17">
        <v>40361</v>
      </c>
      <c r="B95" s="18">
        <v>61429.789100000002</v>
      </c>
      <c r="D95" s="9">
        <f t="shared" si="10"/>
        <v>3.1613637444696252E-3</v>
      </c>
      <c r="E95" s="9">
        <f t="shared" si="6"/>
        <v>9.9942207248470094E-6</v>
      </c>
      <c r="F95" s="9">
        <f t="shared" si="11"/>
        <v>3.0377892434952362E-2</v>
      </c>
      <c r="G95" s="9">
        <f t="shared" si="8"/>
        <v>3.0360336215057409E-7</v>
      </c>
      <c r="H95" s="19">
        <f t="shared" si="9"/>
        <v>11</v>
      </c>
      <c r="I95" s="5"/>
      <c r="J95" s="5"/>
      <c r="K95" s="7"/>
      <c r="L95" s="5"/>
      <c r="M95" s="5"/>
      <c r="N95" s="5"/>
    </row>
    <row r="96" spans="1:14" ht="15" hidden="1" customHeight="1" outlineLevel="1" x14ac:dyDescent="0.25">
      <c r="A96" s="17">
        <v>40364</v>
      </c>
      <c r="B96" s="18">
        <v>60865.269500000002</v>
      </c>
      <c r="D96" s="9">
        <f t="shared" si="10"/>
        <v>-9.1896717906849723E-3</v>
      </c>
      <c r="E96" s="9">
        <f t="shared" si="6"/>
        <v>8.4450067620511139E-5</v>
      </c>
      <c r="F96" s="9">
        <f t="shared" si="11"/>
        <v>3.2316906845694007E-2</v>
      </c>
      <c r="G96" s="9">
        <f t="shared" si="8"/>
        <v>2.7291649684046184E-6</v>
      </c>
      <c r="H96" s="19">
        <f t="shared" si="9"/>
        <v>10</v>
      </c>
      <c r="I96" s="5"/>
      <c r="J96" s="5"/>
      <c r="K96" s="7"/>
      <c r="L96" s="5"/>
      <c r="M96" s="5"/>
      <c r="N96" s="5"/>
    </row>
    <row r="97" spans="1:14" ht="15" hidden="1" customHeight="1" outlineLevel="1" x14ac:dyDescent="0.25">
      <c r="A97" s="17">
        <v>40365</v>
      </c>
      <c r="B97" s="18">
        <v>62064.75</v>
      </c>
      <c r="D97" s="9">
        <f t="shared" si="10"/>
        <v>1.970714185369693E-2</v>
      </c>
      <c r="E97" s="9">
        <f t="shared" si="6"/>
        <v>3.8837144004173329E-4</v>
      </c>
      <c r="F97" s="9">
        <f t="shared" si="11"/>
        <v>3.4379688133717022E-2</v>
      </c>
      <c r="G97" s="9">
        <f t="shared" si="8"/>
        <v>1.335208898867737E-5</v>
      </c>
      <c r="H97" s="19">
        <f t="shared" si="9"/>
        <v>9</v>
      </c>
      <c r="I97" s="5"/>
      <c r="J97" s="5"/>
      <c r="K97" s="7"/>
      <c r="L97" s="5"/>
      <c r="M97" s="5"/>
      <c r="N97" s="5"/>
    </row>
    <row r="98" spans="1:14" ht="15" hidden="1" customHeight="1" outlineLevel="1" x14ac:dyDescent="0.25">
      <c r="A98" s="17">
        <v>40366</v>
      </c>
      <c r="B98" s="18">
        <v>63283.800799999997</v>
      </c>
      <c r="D98" s="9">
        <f t="shared" si="10"/>
        <v>1.9641596880676904E-2</v>
      </c>
      <c r="E98" s="9">
        <f t="shared" si="6"/>
        <v>3.8579232802301666E-4</v>
      </c>
      <c r="F98" s="9">
        <f t="shared" si="11"/>
        <v>3.6574136312464922E-2</v>
      </c>
      <c r="G98" s="9">
        <f t="shared" si="8"/>
        <v>1.4110021193416991E-5</v>
      </c>
      <c r="H98" s="19">
        <f t="shared" si="9"/>
        <v>8</v>
      </c>
      <c r="I98" s="5"/>
      <c r="J98" s="5"/>
      <c r="K98" s="7"/>
      <c r="L98" s="5"/>
      <c r="M98" s="5"/>
      <c r="N98" s="5"/>
    </row>
    <row r="99" spans="1:14" ht="15" hidden="1" customHeight="1" outlineLevel="1" x14ac:dyDescent="0.25">
      <c r="A99" s="17">
        <v>40367</v>
      </c>
      <c r="B99" s="18">
        <v>63476.320299999999</v>
      </c>
      <c r="D99" s="9">
        <f t="shared" ref="D99:D105" si="12">B99/B98-1</f>
        <v>3.0421608305171155E-3</v>
      </c>
      <c r="E99" s="9">
        <f t="shared" ref="E99:E162" si="13">D99^2</f>
        <v>9.2547425187325852E-6</v>
      </c>
      <c r="F99" s="9">
        <f t="shared" ref="F99:F106" si="14">(1-Lambda)*Lambda^(H99)</f>
        <v>3.8908655651558426E-2</v>
      </c>
      <c r="G99" s="9">
        <f t="shared" si="8"/>
        <v>3.6008958980520268E-7</v>
      </c>
      <c r="H99" s="19">
        <f t="shared" si="9"/>
        <v>7</v>
      </c>
      <c r="I99" s="5"/>
      <c r="J99" s="5"/>
      <c r="K99" s="7"/>
      <c r="L99" s="5"/>
      <c r="M99" s="5"/>
      <c r="N99" s="5"/>
    </row>
    <row r="100" spans="1:14" ht="15" hidden="1" customHeight="1" outlineLevel="1" x14ac:dyDescent="0.25">
      <c r="A100" s="17">
        <v>40368</v>
      </c>
      <c r="B100" s="18">
        <v>63476.320299999999</v>
      </c>
      <c r="D100" s="9">
        <f t="shared" si="12"/>
        <v>0</v>
      </c>
      <c r="E100" s="9">
        <f t="shared" si="13"/>
        <v>0</v>
      </c>
      <c r="F100" s="9">
        <f t="shared" si="14"/>
        <v>4.1392186863360034E-2</v>
      </c>
      <c r="G100" s="9">
        <f t="shared" ref="G100:G106" si="15">E100*F100</f>
        <v>0</v>
      </c>
      <c r="H100" s="19">
        <f t="shared" si="9"/>
        <v>6</v>
      </c>
      <c r="I100" s="5"/>
      <c r="J100" s="5"/>
      <c r="K100" s="7"/>
      <c r="L100" s="5"/>
      <c r="M100" s="5"/>
      <c r="N100" s="5"/>
    </row>
    <row r="101" spans="1:14" ht="15" hidden="1" customHeight="1" outlineLevel="1" x14ac:dyDescent="0.25">
      <c r="A101" s="17">
        <v>40371</v>
      </c>
      <c r="B101" s="18">
        <v>62960.101600000002</v>
      </c>
      <c r="D101" s="9">
        <f t="shared" si="12"/>
        <v>-8.1324610116064733E-3</v>
      </c>
      <c r="E101" s="9">
        <f t="shared" si="13"/>
        <v>6.6136922105299389E-5</v>
      </c>
      <c r="F101" s="9">
        <f t="shared" si="14"/>
        <v>4.4034241344000032E-2</v>
      </c>
      <c r="G101" s="9">
        <f t="shared" si="15"/>
        <v>2.9122891897340842E-6</v>
      </c>
      <c r="H101" s="19">
        <f t="shared" ref="H101:H106" si="16">H100-1</f>
        <v>5</v>
      </c>
      <c r="I101" s="5"/>
      <c r="J101" s="5"/>
      <c r="K101" s="7"/>
      <c r="L101" s="5"/>
      <c r="M101" s="5"/>
      <c r="N101" s="5"/>
    </row>
    <row r="102" spans="1:14" ht="15" hidden="1" customHeight="1" outlineLevel="1" x14ac:dyDescent="0.25">
      <c r="A102" s="17">
        <v>40372</v>
      </c>
      <c r="B102" s="18">
        <v>63685.558599999997</v>
      </c>
      <c r="D102" s="9">
        <f t="shared" si="12"/>
        <v>1.1522487759136668E-2</v>
      </c>
      <c r="E102" s="9">
        <f t="shared" si="13"/>
        <v>1.3276772415945435E-4</v>
      </c>
      <c r="F102" s="9">
        <f t="shared" si="14"/>
        <v>4.6844937600000039E-2</v>
      </c>
      <c r="G102" s="9">
        <f t="shared" si="15"/>
        <v>6.2194957535436567E-6</v>
      </c>
      <c r="H102" s="19">
        <f t="shared" si="16"/>
        <v>4</v>
      </c>
      <c r="I102" s="5"/>
      <c r="J102" s="5"/>
      <c r="K102" s="7"/>
      <c r="L102" s="5"/>
      <c r="M102" s="5"/>
      <c r="N102" s="5"/>
    </row>
    <row r="103" spans="1:14" ht="15" hidden="1" customHeight="1" outlineLevel="1" x14ac:dyDescent="0.25">
      <c r="A103" s="17">
        <v>40373</v>
      </c>
      <c r="B103" s="18">
        <v>63479.460899999998</v>
      </c>
      <c r="D103" s="9">
        <f t="shared" si="12"/>
        <v>-3.2361763723306458E-3</v>
      </c>
      <c r="E103" s="9">
        <f t="shared" si="13"/>
        <v>1.0472837512831138E-5</v>
      </c>
      <c r="F103" s="9">
        <f t="shared" si="14"/>
        <v>4.9835040000000039E-2</v>
      </c>
      <c r="G103" s="9">
        <f t="shared" si="15"/>
        <v>5.2191427636544066E-7</v>
      </c>
      <c r="H103" s="19">
        <f t="shared" si="16"/>
        <v>3</v>
      </c>
      <c r="I103" s="5"/>
      <c r="J103" s="5"/>
      <c r="K103" s="7"/>
      <c r="L103" s="5"/>
      <c r="M103" s="5"/>
      <c r="N103" s="5"/>
    </row>
    <row r="104" spans="1:14" ht="15" hidden="1" customHeight="1" outlineLevel="1" x14ac:dyDescent="0.25">
      <c r="A104" s="17">
        <v>40374</v>
      </c>
      <c r="B104" s="18">
        <v>63489.371099999997</v>
      </c>
      <c r="D104" s="9">
        <f t="shared" si="12"/>
        <v>1.5611663772019391E-4</v>
      </c>
      <c r="E104" s="9">
        <f t="shared" si="13"/>
        <v>2.4372404573058272E-8</v>
      </c>
      <c r="F104" s="9">
        <f t="shared" si="14"/>
        <v>5.3016000000000042E-2</v>
      </c>
      <c r="G104" s="9">
        <f t="shared" si="15"/>
        <v>1.2921274008452584E-9</v>
      </c>
      <c r="H104" s="19">
        <f t="shared" si="16"/>
        <v>2</v>
      </c>
      <c r="I104" s="5"/>
      <c r="J104" s="5"/>
      <c r="K104" s="7"/>
      <c r="L104" s="5"/>
      <c r="M104" s="5"/>
      <c r="N104" s="5"/>
    </row>
    <row r="105" spans="1:14" ht="15" hidden="1" customHeight="1" outlineLevel="1" x14ac:dyDescent="0.25">
      <c r="A105" s="17">
        <v>40375</v>
      </c>
      <c r="B105" s="18">
        <v>62339.269500000002</v>
      </c>
      <c r="D105" s="9">
        <f t="shared" si="12"/>
        <v>-1.8114868364162984E-2</v>
      </c>
      <c r="E105" s="9">
        <f t="shared" si="13"/>
        <v>3.2814845585095291E-4</v>
      </c>
      <c r="F105" s="9">
        <f t="shared" si="14"/>
        <v>5.6400000000000047E-2</v>
      </c>
      <c r="G105" s="9">
        <f t="shared" si="15"/>
        <v>1.8507572909993759E-5</v>
      </c>
      <c r="H105" s="19">
        <f t="shared" si="16"/>
        <v>1</v>
      </c>
      <c r="I105" s="5"/>
      <c r="J105" s="5"/>
      <c r="K105" s="7"/>
      <c r="L105" s="5"/>
      <c r="M105" s="5"/>
      <c r="N105" s="5"/>
    </row>
    <row r="106" spans="1:14" ht="15" customHeight="1" collapsed="1" thickTop="1" x14ac:dyDescent="0.25">
      <c r="A106" s="17">
        <v>40378</v>
      </c>
      <c r="B106" s="18">
        <v>63297.039100000002</v>
      </c>
      <c r="D106" s="9">
        <f>B106/B105-1</f>
        <v>1.5363824563263462E-2</v>
      </c>
      <c r="E106" s="9">
        <f>D106^2</f>
        <v>2.3604710521073769E-4</v>
      </c>
      <c r="F106" s="9">
        <f t="shared" si="14"/>
        <v>6.0000000000000053E-2</v>
      </c>
      <c r="G106" s="9">
        <f t="shared" si="15"/>
        <v>1.4162826312644274E-5</v>
      </c>
      <c r="H106" s="19">
        <f t="shared" si="16"/>
        <v>0</v>
      </c>
      <c r="I106" s="5"/>
      <c r="J106" s="5"/>
      <c r="K106" s="20">
        <f>S4</f>
        <v>1.9338458553808406E-4</v>
      </c>
      <c r="L106" s="15">
        <f>SQRT(K106)*SQRT(252)</f>
        <v>0.2207553296199147</v>
      </c>
      <c r="M106" s="10">
        <f>_xlfn.STDEV.P((D5:D105))*SQRT(252)</f>
        <v>0.22238677654855629</v>
      </c>
      <c r="N106" s="10"/>
    </row>
    <row r="107" spans="1:14" ht="15" customHeight="1" x14ac:dyDescent="0.25">
      <c r="A107" s="17">
        <v>40379</v>
      </c>
      <c r="B107" s="18">
        <v>64462.5</v>
      </c>
      <c r="D107" s="9">
        <f t="shared" ref="D107:D170" si="17">B107/B106-1</f>
        <v>1.8412565841488204E-2</v>
      </c>
      <c r="E107" s="9">
        <f t="shared" si="13"/>
        <v>3.3902258086713821E-4</v>
      </c>
      <c r="K107" s="21">
        <f>K106*Lambda+E106*(1-Lambda)</f>
        <v>1.9594433671844328E-4</v>
      </c>
      <c r="L107" s="15">
        <f>SQRT(K107)*SQRT(252)</f>
        <v>0.22221154977419089</v>
      </c>
      <c r="M107" s="10">
        <f t="shared" ref="M107:M170" si="18">_xlfn.STDEV.P((D6:D106))*SQRT(252)</f>
        <v>0.22268143144247818</v>
      </c>
      <c r="N107" s="10"/>
    </row>
    <row r="108" spans="1:14" ht="15" customHeight="1" x14ac:dyDescent="0.25">
      <c r="A108" s="17">
        <v>40380</v>
      </c>
      <c r="B108" s="18">
        <v>64476.839800000002</v>
      </c>
      <c r="D108" s="9">
        <f t="shared" si="17"/>
        <v>2.2245181306956852E-4</v>
      </c>
      <c r="E108" s="9">
        <f t="shared" si="13"/>
        <v>4.9484809137938255E-8</v>
      </c>
      <c r="K108" s="21">
        <f t="shared" ref="K108:K170" si="19">K107*Lambda+E107*(1-Lambda)</f>
        <v>2.0452903136736498E-4</v>
      </c>
      <c r="L108" s="15">
        <f t="shared" ref="L108:L171" si="20">SQRT(K108)*SQRT(252)</f>
        <v>0.22702712592237956</v>
      </c>
      <c r="M108" s="10">
        <f t="shared" si="18"/>
        <v>0.22450357358020129</v>
      </c>
      <c r="N108" s="10"/>
    </row>
    <row r="109" spans="1:14" ht="15" customHeight="1" x14ac:dyDescent="0.25">
      <c r="A109" s="17">
        <v>40381</v>
      </c>
      <c r="B109" s="18">
        <v>65748.101599999995</v>
      </c>
      <c r="D109" s="9">
        <f t="shared" si="17"/>
        <v>1.9716564954847415E-2</v>
      </c>
      <c r="E109" s="9">
        <f t="shared" si="13"/>
        <v>3.8874293361871725E-4</v>
      </c>
      <c r="K109" s="21">
        <f t="shared" si="19"/>
        <v>1.9226025857387133E-4</v>
      </c>
      <c r="L109" s="15">
        <f t="shared" si="20"/>
        <v>0.22011266469836663</v>
      </c>
      <c r="M109" s="10">
        <f t="shared" si="18"/>
        <v>0.22436053212311374</v>
      </c>
      <c r="N109" s="10"/>
    </row>
    <row r="110" spans="1:14" ht="15" customHeight="1" x14ac:dyDescent="0.25">
      <c r="A110" s="17">
        <v>40382</v>
      </c>
      <c r="B110" s="18">
        <v>66322.992199999993</v>
      </c>
      <c r="D110" s="9">
        <f t="shared" si="17"/>
        <v>8.7438357307643155E-3</v>
      </c>
      <c r="E110" s="9">
        <f t="shared" si="13"/>
        <v>7.6454663286590728E-5</v>
      </c>
      <c r="K110" s="21">
        <f t="shared" si="19"/>
        <v>2.0404921907656208E-4</v>
      </c>
      <c r="L110" s="15">
        <f t="shared" si="20"/>
        <v>0.22676067385526452</v>
      </c>
      <c r="M110" s="10">
        <f t="shared" si="18"/>
        <v>0.22633999086181691</v>
      </c>
      <c r="N110" s="10"/>
    </row>
    <row r="111" spans="1:14" ht="15" customHeight="1" x14ac:dyDescent="0.25">
      <c r="A111" s="17">
        <v>40385</v>
      </c>
      <c r="B111" s="18">
        <v>66443.257800000007</v>
      </c>
      <c r="D111" s="9">
        <f t="shared" si="17"/>
        <v>1.8133319383020208E-3</v>
      </c>
      <c r="E111" s="9">
        <f t="shared" si="13"/>
        <v>3.2881727184661638E-6</v>
      </c>
      <c r="K111" s="21">
        <f t="shared" si="19"/>
        <v>1.9639354572916379E-4</v>
      </c>
      <c r="L111" s="15">
        <f t="shared" si="20"/>
        <v>0.22246611769828967</v>
      </c>
      <c r="M111" s="10">
        <f t="shared" si="18"/>
        <v>0.22610631023629774</v>
      </c>
      <c r="N111" s="10"/>
    </row>
    <row r="112" spans="1:14" ht="15" customHeight="1" x14ac:dyDescent="0.25">
      <c r="A112" s="17">
        <v>40386</v>
      </c>
      <c r="B112" s="18">
        <v>66674.4375</v>
      </c>
      <c r="D112" s="9">
        <f t="shared" si="17"/>
        <v>3.479355282305141E-3</v>
      </c>
      <c r="E112" s="9">
        <f t="shared" si="13"/>
        <v>1.2105913180504687E-5</v>
      </c>
      <c r="K112" s="21">
        <f t="shared" si="19"/>
        <v>1.8480722334852194E-4</v>
      </c>
      <c r="L112" s="15">
        <f t="shared" si="20"/>
        <v>0.21580412480726019</v>
      </c>
      <c r="M112" s="10">
        <f t="shared" si="18"/>
        <v>0.2257487025626724</v>
      </c>
      <c r="N112" s="10"/>
    </row>
    <row r="113" spans="1:14" ht="15" customHeight="1" x14ac:dyDescent="0.25">
      <c r="A113" s="17">
        <v>40387</v>
      </c>
      <c r="B113" s="18">
        <v>66808.25</v>
      </c>
      <c r="D113" s="9">
        <f t="shared" si="17"/>
        <v>2.0069535644751113E-3</v>
      </c>
      <c r="E113" s="9">
        <f t="shared" si="13"/>
        <v>4.0278626099593548E-6</v>
      </c>
      <c r="K113" s="21">
        <f t="shared" si="19"/>
        <v>1.7444514473844089E-4</v>
      </c>
      <c r="L113" s="15">
        <f t="shared" si="20"/>
        <v>0.20966682254016039</v>
      </c>
      <c r="M113" s="10">
        <f t="shared" si="18"/>
        <v>0.22579693301331311</v>
      </c>
      <c r="N113" s="10"/>
    </row>
    <row r="114" spans="1:14" ht="15" customHeight="1" x14ac:dyDescent="0.25">
      <c r="A114" s="17">
        <v>40388</v>
      </c>
      <c r="B114" s="18">
        <v>66953.828099999999</v>
      </c>
      <c r="D114" s="9">
        <f t="shared" si="17"/>
        <v>2.179043755823562E-3</v>
      </c>
      <c r="E114" s="9">
        <f t="shared" si="13"/>
        <v>4.7482316897936552E-6</v>
      </c>
      <c r="K114" s="21">
        <f t="shared" si="19"/>
        <v>1.6422010781073199E-4</v>
      </c>
      <c r="L114" s="15">
        <f t="shared" si="20"/>
        <v>0.20342926821945867</v>
      </c>
      <c r="M114" s="10">
        <f t="shared" si="18"/>
        <v>0.22578262098858823</v>
      </c>
      <c r="N114" s="10"/>
    </row>
    <row r="115" spans="1:14" ht="15" customHeight="1" x14ac:dyDescent="0.25">
      <c r="A115" s="17">
        <v>40389</v>
      </c>
      <c r="B115" s="18">
        <v>67515.398400000005</v>
      </c>
      <c r="D115" s="9">
        <f t="shared" si="17"/>
        <v>8.387426319541591E-3</v>
      </c>
      <c r="E115" s="9">
        <f t="shared" si="13"/>
        <v>7.0348920265739004E-5</v>
      </c>
      <c r="K115" s="21">
        <f t="shared" si="19"/>
        <v>1.5465179524347568E-4</v>
      </c>
      <c r="L115" s="15">
        <f t="shared" si="20"/>
        <v>0.1974139113673499</v>
      </c>
      <c r="M115" s="10">
        <f t="shared" si="18"/>
        <v>0.22451015909036443</v>
      </c>
      <c r="N115" s="10"/>
    </row>
    <row r="116" spans="1:14" ht="15" customHeight="1" x14ac:dyDescent="0.25">
      <c r="A116" s="17">
        <v>40392</v>
      </c>
      <c r="B116" s="18">
        <v>68517.460900000005</v>
      </c>
      <c r="D116" s="9">
        <f t="shared" si="17"/>
        <v>1.4841984550890253E-2</v>
      </c>
      <c r="E116" s="9">
        <f t="shared" si="13"/>
        <v>2.2028450540886494E-4</v>
      </c>
      <c r="K116" s="21">
        <f t="shared" si="19"/>
        <v>1.4959362274481148E-4</v>
      </c>
      <c r="L116" s="15">
        <f t="shared" si="20"/>
        <v>0.19415867977428283</v>
      </c>
      <c r="M116" s="10">
        <f t="shared" si="18"/>
        <v>0.22483045729725748</v>
      </c>
      <c r="N116" s="10"/>
    </row>
    <row r="117" spans="1:14" ht="15" customHeight="1" x14ac:dyDescent="0.25">
      <c r="A117" s="17">
        <v>40393</v>
      </c>
      <c r="B117" s="18">
        <v>67997.359400000001</v>
      </c>
      <c r="D117" s="9">
        <f t="shared" si="17"/>
        <v>-7.5907877082468378E-3</v>
      </c>
      <c r="E117" s="9">
        <f t="shared" si="13"/>
        <v>5.7620058031671279E-5</v>
      </c>
      <c r="K117" s="21">
        <f t="shared" si="19"/>
        <v>1.5383507570465468E-4</v>
      </c>
      <c r="L117" s="15">
        <f t="shared" si="20"/>
        <v>0.19689194772151802</v>
      </c>
      <c r="M117" s="10">
        <f t="shared" si="18"/>
        <v>0.22487080960182348</v>
      </c>
      <c r="N117" s="10"/>
    </row>
    <row r="118" spans="1:14" ht="15" customHeight="1" x14ac:dyDescent="0.25">
      <c r="A118" s="17">
        <v>40394</v>
      </c>
      <c r="B118" s="18">
        <v>68272</v>
      </c>
      <c r="D118" s="9">
        <f t="shared" si="17"/>
        <v>4.0389891963952262E-3</v>
      </c>
      <c r="E118" s="9">
        <f t="shared" si="13"/>
        <v>1.6313433728597354E-5</v>
      </c>
      <c r="K118" s="21">
        <f t="shared" si="19"/>
        <v>1.4806217464427568E-4</v>
      </c>
      <c r="L118" s="15">
        <f t="shared" si="20"/>
        <v>0.19316228413009998</v>
      </c>
      <c r="M118" s="10">
        <f t="shared" si="18"/>
        <v>0.22498693314016532</v>
      </c>
      <c r="N118" s="10"/>
    </row>
    <row r="119" spans="1:14" ht="15" customHeight="1" x14ac:dyDescent="0.25">
      <c r="A119" s="17">
        <v>40395</v>
      </c>
      <c r="B119" s="18">
        <v>68411.718800000002</v>
      </c>
      <c r="D119" s="9">
        <f t="shared" si="17"/>
        <v>2.0465022263886912E-3</v>
      </c>
      <c r="E119" s="9">
        <f t="shared" si="13"/>
        <v>4.1881713626138694E-6</v>
      </c>
      <c r="K119" s="21">
        <f t="shared" si="19"/>
        <v>1.4015725018933498E-4</v>
      </c>
      <c r="L119" s="15">
        <f t="shared" si="20"/>
        <v>0.18793516713939523</v>
      </c>
      <c r="M119" s="10">
        <f t="shared" si="18"/>
        <v>0.22507662644416637</v>
      </c>
      <c r="N119" s="10"/>
    </row>
    <row r="120" spans="1:14" ht="15" customHeight="1" x14ac:dyDescent="0.25">
      <c r="A120" s="17">
        <v>40396</v>
      </c>
      <c r="B120" s="18">
        <v>68094.757800000007</v>
      </c>
      <c r="D120" s="9">
        <f t="shared" si="17"/>
        <v>-4.6331389644896914E-3</v>
      </c>
      <c r="E120" s="9">
        <f t="shared" si="13"/>
        <v>2.1465976664272611E-5</v>
      </c>
      <c r="K120" s="21">
        <f t="shared" si="19"/>
        <v>1.3199910545973171E-4</v>
      </c>
      <c r="L120" s="15">
        <f t="shared" si="20"/>
        <v>0.18238359184930095</v>
      </c>
      <c r="M120" s="10">
        <f t="shared" si="18"/>
        <v>0.22477365594715429</v>
      </c>
      <c r="N120" s="10"/>
    </row>
    <row r="121" spans="1:14" ht="15" customHeight="1" x14ac:dyDescent="0.25">
      <c r="A121" s="17">
        <v>40399</v>
      </c>
      <c r="B121" s="18">
        <v>67862.281300000002</v>
      </c>
      <c r="D121" s="9">
        <f t="shared" si="17"/>
        <v>-3.4140146394646687E-3</v>
      </c>
      <c r="E121" s="9">
        <f t="shared" si="13"/>
        <v>1.1655495958479071E-5</v>
      </c>
      <c r="K121" s="21">
        <f t="shared" si="19"/>
        <v>1.2536711773200417E-4</v>
      </c>
      <c r="L121" s="15">
        <f t="shared" si="20"/>
        <v>0.17774283014643671</v>
      </c>
      <c r="M121" s="10">
        <f t="shared" si="18"/>
        <v>0.22477631746673984</v>
      </c>
      <c r="N121" s="10"/>
    </row>
    <row r="122" spans="1:14" ht="15" customHeight="1" x14ac:dyDescent="0.25">
      <c r="A122" s="17">
        <v>40400</v>
      </c>
      <c r="B122" s="18">
        <v>67223.226599999995</v>
      </c>
      <c r="D122" s="9">
        <f t="shared" si="17"/>
        <v>-9.4169351185664496E-3</v>
      </c>
      <c r="E122" s="9">
        <f t="shared" si="13"/>
        <v>8.8678667027290112E-5</v>
      </c>
      <c r="K122" s="21">
        <f t="shared" si="19"/>
        <v>1.1854442042559266E-4</v>
      </c>
      <c r="L122" s="15">
        <f t="shared" si="20"/>
        <v>0.1728386355744842</v>
      </c>
      <c r="M122" s="10">
        <f t="shared" si="18"/>
        <v>0.22383468096685924</v>
      </c>
      <c r="N122" s="10"/>
    </row>
    <row r="123" spans="1:14" ht="15" customHeight="1" x14ac:dyDescent="0.25">
      <c r="A123" s="17">
        <v>40401</v>
      </c>
      <c r="B123" s="18">
        <v>65790.289099999995</v>
      </c>
      <c r="D123" s="9">
        <f t="shared" si="17"/>
        <v>-2.1316107132530848E-2</v>
      </c>
      <c r="E123" s="9">
        <f t="shared" si="13"/>
        <v>4.5437642328553248E-4</v>
      </c>
      <c r="K123" s="21">
        <f t="shared" si="19"/>
        <v>1.1675247522169451E-4</v>
      </c>
      <c r="L123" s="15">
        <f t="shared" si="20"/>
        <v>0.17152732655721953</v>
      </c>
      <c r="M123" s="10">
        <f t="shared" si="18"/>
        <v>0.22425774362518502</v>
      </c>
      <c r="N123" s="10"/>
    </row>
    <row r="124" spans="1:14" ht="15" customHeight="1" x14ac:dyDescent="0.25">
      <c r="A124" s="17">
        <v>40402</v>
      </c>
      <c r="B124" s="18">
        <v>65966.171900000001</v>
      </c>
      <c r="D124" s="9">
        <f t="shared" si="17"/>
        <v>2.6733854252056766E-3</v>
      </c>
      <c r="E124" s="9">
        <f t="shared" si="13"/>
        <v>7.1469896317021358E-6</v>
      </c>
      <c r="K124" s="21">
        <f t="shared" si="19"/>
        <v>1.3700991210552482E-4</v>
      </c>
      <c r="L124" s="15">
        <f t="shared" si="20"/>
        <v>0.18581307233505465</v>
      </c>
      <c r="M124" s="10">
        <f t="shared" si="18"/>
        <v>0.2266863449283594</v>
      </c>
      <c r="N124" s="10"/>
    </row>
    <row r="125" spans="1:14" ht="15" customHeight="1" x14ac:dyDescent="0.25">
      <c r="A125" s="17">
        <v>40403</v>
      </c>
      <c r="B125" s="18">
        <v>66264.429699999993</v>
      </c>
      <c r="D125" s="9">
        <f t="shared" si="17"/>
        <v>4.5213749928088021E-3</v>
      </c>
      <c r="E125" s="9">
        <f t="shared" si="13"/>
        <v>2.0442831825596795E-5</v>
      </c>
      <c r="K125" s="21">
        <f t="shared" si="19"/>
        <v>1.2921813675709546E-4</v>
      </c>
      <c r="L125" s="15">
        <f t="shared" si="20"/>
        <v>0.18045212789764509</v>
      </c>
      <c r="M125" s="10">
        <f t="shared" si="18"/>
        <v>0.22593583099638181</v>
      </c>
      <c r="N125" s="10"/>
    </row>
    <row r="126" spans="1:14" ht="15" customHeight="1" x14ac:dyDescent="0.25">
      <c r="A126" s="17">
        <v>40406</v>
      </c>
      <c r="B126" s="18">
        <v>66701.890599999999</v>
      </c>
      <c r="D126" s="9">
        <f t="shared" si="17"/>
        <v>6.6017454912163931E-3</v>
      </c>
      <c r="E126" s="9">
        <f t="shared" si="13"/>
        <v>4.3583043530795978E-5</v>
      </c>
      <c r="K126" s="21">
        <f t="shared" si="19"/>
        <v>1.2269161846120553E-4</v>
      </c>
      <c r="L126" s="15">
        <f t="shared" si="20"/>
        <v>0.17583596859637052</v>
      </c>
      <c r="M126" s="10">
        <f t="shared" si="18"/>
        <v>0.22600087416612044</v>
      </c>
      <c r="N126" s="10"/>
    </row>
    <row r="127" spans="1:14" ht="15" customHeight="1" x14ac:dyDescent="0.25">
      <c r="A127" s="17">
        <v>40407</v>
      </c>
      <c r="B127" s="18">
        <v>67583.773400000005</v>
      </c>
      <c r="D127" s="9">
        <f t="shared" si="17"/>
        <v>1.3221256430173911E-2</v>
      </c>
      <c r="E127" s="9">
        <f t="shared" si="13"/>
        <v>1.74801621592415E-4</v>
      </c>
      <c r="K127" s="21">
        <f t="shared" si="19"/>
        <v>1.1794510396538095E-4</v>
      </c>
      <c r="L127" s="15">
        <f t="shared" si="20"/>
        <v>0.17240117806812111</v>
      </c>
      <c r="M127" s="10">
        <f t="shared" si="18"/>
        <v>0.22610886364462612</v>
      </c>
      <c r="N127" s="10"/>
    </row>
    <row r="128" spans="1:14" ht="15" customHeight="1" x14ac:dyDescent="0.25">
      <c r="A128" s="17">
        <v>40408</v>
      </c>
      <c r="B128" s="18">
        <v>67638.382800000007</v>
      </c>
      <c r="D128" s="9">
        <f t="shared" si="17"/>
        <v>8.0802531810109102E-4</v>
      </c>
      <c r="E128" s="9">
        <f t="shared" si="13"/>
        <v>6.5290491469236935E-7</v>
      </c>
      <c r="K128" s="21">
        <f t="shared" si="19"/>
        <v>1.21356495023003E-4</v>
      </c>
      <c r="L128" s="15">
        <f t="shared" si="20"/>
        <v>0.17487663293246689</v>
      </c>
      <c r="M128" s="10">
        <f t="shared" si="18"/>
        <v>0.22685733719930293</v>
      </c>
      <c r="N128" s="10"/>
    </row>
    <row r="129" spans="1:14" ht="15" customHeight="1" x14ac:dyDescent="0.25">
      <c r="A129" s="17">
        <v>40409</v>
      </c>
      <c r="B129" s="18">
        <v>66887.132800000007</v>
      </c>
      <c r="D129" s="9">
        <f t="shared" si="17"/>
        <v>-1.1106859284636839E-2</v>
      </c>
      <c r="E129" s="9">
        <f t="shared" si="13"/>
        <v>1.2336232316872354E-4</v>
      </c>
      <c r="K129" s="21">
        <f t="shared" si="19"/>
        <v>1.1411427961650435E-4</v>
      </c>
      <c r="L129" s="15">
        <f t="shared" si="20"/>
        <v>0.16957829596784812</v>
      </c>
      <c r="M129" s="10">
        <f t="shared" si="18"/>
        <v>0.22660754572262562</v>
      </c>
      <c r="N129" s="10"/>
    </row>
    <row r="130" spans="1:14" ht="15" customHeight="1" x14ac:dyDescent="0.25">
      <c r="A130" s="17">
        <v>40410</v>
      </c>
      <c r="B130" s="18">
        <v>66677.156300000002</v>
      </c>
      <c r="D130" s="9">
        <f t="shared" si="17"/>
        <v>-3.1392659725429928E-3</v>
      </c>
      <c r="E130" s="9">
        <f t="shared" si="13"/>
        <v>9.8549908463663025E-6</v>
      </c>
      <c r="K130" s="21">
        <f t="shared" si="19"/>
        <v>1.146691622296375E-4</v>
      </c>
      <c r="L130" s="15">
        <f t="shared" si="20"/>
        <v>0.16999008465751364</v>
      </c>
      <c r="M130" s="10">
        <f t="shared" si="18"/>
        <v>0.22720357031177432</v>
      </c>
      <c r="N130" s="10"/>
    </row>
    <row r="131" spans="1:14" ht="15" customHeight="1" x14ac:dyDescent="0.25">
      <c r="A131" s="17">
        <v>40413</v>
      </c>
      <c r="B131" s="18">
        <v>65981.859400000001</v>
      </c>
      <c r="D131" s="9">
        <f t="shared" si="17"/>
        <v>-1.0427812741018228E-2</v>
      </c>
      <c r="E131" s="9">
        <f t="shared" si="13"/>
        <v>1.0873927856174208E-4</v>
      </c>
      <c r="K131" s="21">
        <f t="shared" si="19"/>
        <v>1.0838031194664122E-4</v>
      </c>
      <c r="L131" s="15">
        <f t="shared" si="20"/>
        <v>0.16526293780080759</v>
      </c>
      <c r="M131" s="10">
        <f t="shared" si="18"/>
        <v>0.22535000025754925</v>
      </c>
      <c r="N131" s="10"/>
    </row>
    <row r="132" spans="1:14" ht="15" customHeight="1" x14ac:dyDescent="0.25">
      <c r="A132" s="17">
        <v>40414</v>
      </c>
      <c r="B132" s="18">
        <v>65156.359400000001</v>
      </c>
      <c r="D132" s="9">
        <f t="shared" si="17"/>
        <v>-1.251101450469283E-2</v>
      </c>
      <c r="E132" s="9">
        <f t="shared" si="13"/>
        <v>1.5652548393663439E-4</v>
      </c>
      <c r="K132" s="21">
        <f t="shared" si="19"/>
        <v>1.0840184994354727E-4</v>
      </c>
      <c r="L132" s="15">
        <f t="shared" si="20"/>
        <v>0.1652793580147682</v>
      </c>
      <c r="M132" s="10">
        <f t="shared" si="18"/>
        <v>0.22590037856932976</v>
      </c>
      <c r="N132" s="10"/>
    </row>
    <row r="133" spans="1:14" ht="15" customHeight="1" x14ac:dyDescent="0.25">
      <c r="A133" s="17">
        <v>40415</v>
      </c>
      <c r="B133" s="18">
        <v>64803.429700000001</v>
      </c>
      <c r="D133" s="9">
        <f t="shared" si="17"/>
        <v>-5.4166577637240199E-3</v>
      </c>
      <c r="E133" s="9">
        <f t="shared" si="13"/>
        <v>2.9340181329311701E-5</v>
      </c>
      <c r="K133" s="21">
        <f t="shared" si="19"/>
        <v>1.1128926798313251E-4</v>
      </c>
      <c r="L133" s="15">
        <f t="shared" si="20"/>
        <v>0.16746610263497921</v>
      </c>
      <c r="M133" s="10">
        <f t="shared" si="18"/>
        <v>0.22645693243837944</v>
      </c>
      <c r="N133" s="10"/>
    </row>
    <row r="134" spans="1:14" ht="15" customHeight="1" x14ac:dyDescent="0.25">
      <c r="A134" s="17">
        <v>40416</v>
      </c>
      <c r="B134" s="18">
        <v>63867.480499999998</v>
      </c>
      <c r="D134" s="9">
        <f t="shared" si="17"/>
        <v>-1.4442896067891287E-2</v>
      </c>
      <c r="E134" s="9">
        <f t="shared" si="13"/>
        <v>2.0859724682790957E-4</v>
      </c>
      <c r="K134" s="21">
        <f t="shared" si="19"/>
        <v>1.0637232278390326E-4</v>
      </c>
      <c r="L134" s="15">
        <f t="shared" si="20"/>
        <v>0.16372484643921223</v>
      </c>
      <c r="M134" s="10">
        <f t="shared" si="18"/>
        <v>0.22583408857572479</v>
      </c>
      <c r="N134" s="10"/>
    </row>
    <row r="135" spans="1:14" ht="15" customHeight="1" x14ac:dyDescent="0.25">
      <c r="A135" s="17">
        <v>40417</v>
      </c>
      <c r="B135" s="18">
        <v>65585.140599999999</v>
      </c>
      <c r="D135" s="9">
        <f t="shared" si="17"/>
        <v>2.6894126503079985E-2</v>
      </c>
      <c r="E135" s="9">
        <f t="shared" si="13"/>
        <v>7.232940403636692E-4</v>
      </c>
      <c r="K135" s="21">
        <f t="shared" si="19"/>
        <v>1.1250581822654364E-4</v>
      </c>
      <c r="L135" s="15">
        <f t="shared" si="20"/>
        <v>0.16837893631059975</v>
      </c>
      <c r="M135" s="10">
        <f t="shared" si="18"/>
        <v>0.22679297279619376</v>
      </c>
      <c r="N135" s="10"/>
    </row>
    <row r="136" spans="1:14" ht="15" customHeight="1" x14ac:dyDescent="0.25">
      <c r="A136" s="17">
        <v>40420</v>
      </c>
      <c r="B136" s="18">
        <v>64260.789100000002</v>
      </c>
      <c r="D136" s="9">
        <f t="shared" si="17"/>
        <v>-2.0192859051368695E-2</v>
      </c>
      <c r="E136" s="9">
        <f t="shared" si="13"/>
        <v>4.077515566684426E-4</v>
      </c>
      <c r="K136" s="21">
        <f t="shared" si="19"/>
        <v>1.4915311155477121E-4</v>
      </c>
      <c r="L136" s="15">
        <f t="shared" si="20"/>
        <v>0.19387259762999606</v>
      </c>
      <c r="M136" s="10">
        <f t="shared" si="18"/>
        <v>0.23096591419817153</v>
      </c>
      <c r="N136" s="10"/>
    </row>
    <row r="137" spans="1:14" ht="15" customHeight="1" x14ac:dyDescent="0.25">
      <c r="A137" s="17">
        <v>40421</v>
      </c>
      <c r="B137" s="18">
        <v>65145.449200000003</v>
      </c>
      <c r="D137" s="9">
        <f t="shared" si="17"/>
        <v>1.3766717035225362E-2</v>
      </c>
      <c r="E137" s="9">
        <f t="shared" si="13"/>
        <v>1.8952249792796418E-4</v>
      </c>
      <c r="K137" s="21">
        <f t="shared" si="19"/>
        <v>1.646690182615915E-4</v>
      </c>
      <c r="L137" s="15">
        <f t="shared" si="20"/>
        <v>0.20370712457329779</v>
      </c>
      <c r="M137" s="10">
        <f t="shared" si="18"/>
        <v>0.23292924216427974</v>
      </c>
      <c r="N137" s="10"/>
    </row>
    <row r="138" spans="1:14" ht="15" customHeight="1" x14ac:dyDescent="0.25">
      <c r="A138" s="17">
        <v>40422</v>
      </c>
      <c r="B138" s="18">
        <v>67072.531300000002</v>
      </c>
      <c r="D138" s="9">
        <f t="shared" si="17"/>
        <v>2.9581223610627871E-2</v>
      </c>
      <c r="E138" s="9">
        <f t="shared" si="13"/>
        <v>8.7504879030196787E-4</v>
      </c>
      <c r="K138" s="21">
        <f t="shared" si="19"/>
        <v>1.6616022704157388E-4</v>
      </c>
      <c r="L138" s="15">
        <f t="shared" si="20"/>
        <v>0.20462741071146021</v>
      </c>
      <c r="M138" s="10">
        <f t="shared" si="18"/>
        <v>0.23289074914356947</v>
      </c>
      <c r="N138" s="10"/>
    </row>
    <row r="139" spans="1:14" ht="15" customHeight="1" x14ac:dyDescent="0.25">
      <c r="A139" s="17">
        <v>40423</v>
      </c>
      <c r="B139" s="18">
        <v>66808.078099999999</v>
      </c>
      <c r="D139" s="9">
        <f t="shared" si="17"/>
        <v>-3.9427943880210314E-3</v>
      </c>
      <c r="E139" s="9">
        <f t="shared" si="13"/>
        <v>1.554562758621014E-5</v>
      </c>
      <c r="K139" s="21">
        <f t="shared" si="19"/>
        <v>2.0869354083719754E-4</v>
      </c>
      <c r="L139" s="15">
        <f t="shared" si="20"/>
        <v>0.2293267805795341</v>
      </c>
      <c r="M139" s="10">
        <f t="shared" si="18"/>
        <v>0.2376424294964028</v>
      </c>
      <c r="N139" s="10"/>
    </row>
    <row r="140" spans="1:14" ht="15" customHeight="1" x14ac:dyDescent="0.25">
      <c r="A140" s="17">
        <v>40424</v>
      </c>
      <c r="B140" s="18">
        <v>66678.617199999993</v>
      </c>
      <c r="D140" s="9">
        <f t="shared" si="17"/>
        <v>-1.9378030873186125E-3</v>
      </c>
      <c r="E140" s="9">
        <f t="shared" si="13"/>
        <v>3.7550808052215461E-6</v>
      </c>
      <c r="K140" s="21">
        <f t="shared" si="19"/>
        <v>1.9710466604213827E-4</v>
      </c>
      <c r="L140" s="15">
        <f t="shared" si="20"/>
        <v>0.22286851693906623</v>
      </c>
      <c r="M140" s="10">
        <f t="shared" si="18"/>
        <v>0.23709614582217564</v>
      </c>
      <c r="N140" s="10"/>
    </row>
    <row r="141" spans="1:14" ht="15" customHeight="1" x14ac:dyDescent="0.25">
      <c r="A141" s="17">
        <v>40427</v>
      </c>
      <c r="B141" s="18">
        <v>66747.296900000001</v>
      </c>
      <c r="D141" s="9">
        <f t="shared" si="17"/>
        <v>1.0300108623129134E-3</v>
      </c>
      <c r="E141" s="9">
        <f t="shared" si="13"/>
        <v>1.0609223764825915E-6</v>
      </c>
      <c r="K141" s="21">
        <f t="shared" si="19"/>
        <v>1.8550369092792328E-4</v>
      </c>
      <c r="L141" s="15">
        <f t="shared" si="20"/>
        <v>0.21621038391769409</v>
      </c>
      <c r="M141" s="10">
        <f t="shared" si="18"/>
        <v>0.23706091256395267</v>
      </c>
      <c r="N141" s="10"/>
    </row>
    <row r="142" spans="1:14" ht="15" customHeight="1" x14ac:dyDescent="0.25">
      <c r="A142" s="17">
        <v>40429</v>
      </c>
      <c r="B142" s="18">
        <v>66407.281300000002</v>
      </c>
      <c r="D142" s="9">
        <f t="shared" si="17"/>
        <v>-5.0940729556345765E-3</v>
      </c>
      <c r="E142" s="9">
        <f t="shared" si="13"/>
        <v>2.5949579277327591E-5</v>
      </c>
      <c r="K142" s="21">
        <f t="shared" si="19"/>
        <v>1.7443712481483685E-4</v>
      </c>
      <c r="L142" s="15">
        <f t="shared" si="20"/>
        <v>0.20966200288402018</v>
      </c>
      <c r="M142" s="10">
        <f t="shared" si="18"/>
        <v>0.23699233336097072</v>
      </c>
      <c r="N142" s="10"/>
    </row>
    <row r="143" spans="1:14" ht="15" customHeight="1" x14ac:dyDescent="0.25">
      <c r="A143" s="17">
        <v>40430</v>
      </c>
      <c r="B143" s="18">
        <v>66624.101599999995</v>
      </c>
      <c r="D143" s="9">
        <f t="shared" si="17"/>
        <v>3.2650079291831613E-3</v>
      </c>
      <c r="E143" s="9">
        <f t="shared" si="13"/>
        <v>1.0660276777628915E-5</v>
      </c>
      <c r="K143" s="21">
        <f t="shared" si="19"/>
        <v>1.655278720825863E-4</v>
      </c>
      <c r="L143" s="15">
        <f t="shared" si="20"/>
        <v>0.20423766490246539</v>
      </c>
      <c r="M143" s="10">
        <f t="shared" si="18"/>
        <v>0.23686792108759694</v>
      </c>
      <c r="N143" s="10"/>
    </row>
    <row r="144" spans="1:14" ht="15" customHeight="1" x14ac:dyDescent="0.25">
      <c r="A144" s="17">
        <v>40431</v>
      </c>
      <c r="B144" s="18">
        <v>66806.789099999995</v>
      </c>
      <c r="D144" s="9">
        <f t="shared" si="17"/>
        <v>2.7420632415702251E-3</v>
      </c>
      <c r="E144" s="9">
        <f t="shared" si="13"/>
        <v>7.5189108207706102E-6</v>
      </c>
      <c r="K144" s="21">
        <f t="shared" si="19"/>
        <v>1.5623581636428884E-4</v>
      </c>
      <c r="L144" s="15">
        <f t="shared" si="20"/>
        <v>0.1984223417959802</v>
      </c>
      <c r="M144" s="10">
        <f t="shared" si="18"/>
        <v>0.23571071151312389</v>
      </c>
      <c r="N144" s="10"/>
    </row>
    <row r="145" spans="1:14" ht="15" customHeight="1" x14ac:dyDescent="0.25">
      <c r="A145" s="17">
        <v>40434</v>
      </c>
      <c r="B145" s="18">
        <v>68030.578099999999</v>
      </c>
      <c r="D145" s="9">
        <f t="shared" si="17"/>
        <v>1.8318332859377007E-2</v>
      </c>
      <c r="E145" s="9">
        <f t="shared" si="13"/>
        <v>3.3556131874693136E-4</v>
      </c>
      <c r="K145" s="21">
        <f t="shared" si="19"/>
        <v>1.4731280203167773E-4</v>
      </c>
      <c r="L145" s="15">
        <f t="shared" si="20"/>
        <v>0.19267284736563889</v>
      </c>
      <c r="M145" s="10">
        <f t="shared" si="18"/>
        <v>0.23565577971555712</v>
      </c>
      <c r="N145" s="10"/>
    </row>
    <row r="146" spans="1:14" ht="15" customHeight="1" x14ac:dyDescent="0.25">
      <c r="A146" s="17">
        <v>40435</v>
      </c>
      <c r="B146" s="18">
        <v>67691.851599999995</v>
      </c>
      <c r="D146" s="9">
        <f t="shared" si="17"/>
        <v>-4.9790330974712749E-3</v>
      </c>
      <c r="E146" s="9">
        <f t="shared" si="13"/>
        <v>2.4790770585714397E-5</v>
      </c>
      <c r="K146" s="21">
        <f t="shared" si="19"/>
        <v>1.5860771303459297E-4</v>
      </c>
      <c r="L146" s="15">
        <f t="shared" si="20"/>
        <v>0.1999228443292998</v>
      </c>
      <c r="M146" s="10">
        <f t="shared" si="18"/>
        <v>0.23739549830238585</v>
      </c>
      <c r="N146" s="10"/>
    </row>
    <row r="147" spans="1:14" ht="15" customHeight="1" x14ac:dyDescent="0.25">
      <c r="A147" s="17">
        <v>40436</v>
      </c>
      <c r="B147" s="18">
        <v>68106.851599999995</v>
      </c>
      <c r="D147" s="9">
        <f t="shared" si="17"/>
        <v>6.1307231253222572E-3</v>
      </c>
      <c r="E147" s="9">
        <f t="shared" si="13"/>
        <v>3.7585766039361102E-5</v>
      </c>
      <c r="K147" s="21">
        <f t="shared" si="19"/>
        <v>1.5057869648766022E-4</v>
      </c>
      <c r="L147" s="15">
        <f t="shared" si="20"/>
        <v>0.19479689811413933</v>
      </c>
      <c r="M147" s="10">
        <f t="shared" si="18"/>
        <v>0.23751421675596709</v>
      </c>
      <c r="N147" s="10"/>
    </row>
    <row r="148" spans="1:14" ht="15" customHeight="1" x14ac:dyDescent="0.25">
      <c r="A148" s="17">
        <v>40437</v>
      </c>
      <c r="B148" s="18">
        <v>67662.992199999993</v>
      </c>
      <c r="D148" s="9">
        <f t="shared" si="17"/>
        <v>-6.5171034862518962E-3</v>
      </c>
      <c r="E148" s="9">
        <f t="shared" si="13"/>
        <v>4.2472637850516616E-5</v>
      </c>
      <c r="K148" s="21">
        <f t="shared" si="19"/>
        <v>1.4379912066076226E-4</v>
      </c>
      <c r="L148" s="15">
        <f t="shared" si="20"/>
        <v>0.19036117883253426</v>
      </c>
      <c r="M148" s="10">
        <f t="shared" si="18"/>
        <v>0.23770012723926037</v>
      </c>
      <c r="N148" s="10"/>
    </row>
    <row r="149" spans="1:14" ht="15" customHeight="1" x14ac:dyDescent="0.25">
      <c r="A149" s="17">
        <v>40438</v>
      </c>
      <c r="B149" s="18">
        <v>67089.117199999993</v>
      </c>
      <c r="D149" s="9">
        <f t="shared" si="17"/>
        <v>-8.481371889432987E-3</v>
      </c>
      <c r="E149" s="9">
        <f t="shared" si="13"/>
        <v>7.1933669126864082E-5</v>
      </c>
      <c r="K149" s="21">
        <f t="shared" si="19"/>
        <v>1.3771953169214752E-4</v>
      </c>
      <c r="L149" s="15">
        <f t="shared" si="20"/>
        <v>0.18629364451430216</v>
      </c>
      <c r="M149" s="10">
        <f t="shared" si="18"/>
        <v>0.23748353721363613</v>
      </c>
      <c r="N149" s="10"/>
    </row>
    <row r="150" spans="1:14" ht="15" customHeight="1" x14ac:dyDescent="0.25">
      <c r="A150" s="17">
        <v>40441</v>
      </c>
      <c r="B150" s="18">
        <v>68190.460900000005</v>
      </c>
      <c r="D150" s="9">
        <f t="shared" si="17"/>
        <v>1.6416130454016686E-2</v>
      </c>
      <c r="E150" s="9">
        <f t="shared" si="13"/>
        <v>2.6948933908329408E-4</v>
      </c>
      <c r="K150" s="21">
        <f t="shared" si="19"/>
        <v>1.337723799382305E-4</v>
      </c>
      <c r="L150" s="15">
        <f t="shared" si="20"/>
        <v>0.18360457441042718</v>
      </c>
      <c r="M150" s="10">
        <f t="shared" si="18"/>
        <v>0.2315985630126455</v>
      </c>
      <c r="N150" s="10"/>
    </row>
    <row r="151" spans="1:14" ht="15" customHeight="1" x14ac:dyDescent="0.25">
      <c r="A151" s="17">
        <v>40442</v>
      </c>
      <c r="B151" s="18">
        <v>67719.132800000007</v>
      </c>
      <c r="D151" s="9">
        <f t="shared" si="17"/>
        <v>-6.9119359772504829E-3</v>
      </c>
      <c r="E151" s="9">
        <f t="shared" si="13"/>
        <v>4.7774858953609588E-5</v>
      </c>
      <c r="K151" s="21">
        <f t="shared" si="19"/>
        <v>1.4191539748693434E-4</v>
      </c>
      <c r="L151" s="15">
        <f t="shared" si="20"/>
        <v>0.18911023284504583</v>
      </c>
      <c r="M151" s="10">
        <f t="shared" si="18"/>
        <v>0.23298033611887797</v>
      </c>
      <c r="N151" s="10"/>
    </row>
    <row r="152" spans="1:14" ht="15" customHeight="1" x14ac:dyDescent="0.25">
      <c r="A152" s="17">
        <v>40443</v>
      </c>
      <c r="B152" s="18">
        <v>68325.179699999993</v>
      </c>
      <c r="D152" s="9">
        <f t="shared" si="17"/>
        <v>8.9494190923837813E-3</v>
      </c>
      <c r="E152" s="9">
        <f t="shared" si="13"/>
        <v>8.0092102091123348E-5</v>
      </c>
      <c r="K152" s="21">
        <f t="shared" si="19"/>
        <v>1.3626696517493486E-4</v>
      </c>
      <c r="L152" s="15">
        <f t="shared" si="20"/>
        <v>0.18530859457694773</v>
      </c>
      <c r="M152" s="10">
        <f t="shared" si="18"/>
        <v>0.23117927760598117</v>
      </c>
      <c r="N152" s="10"/>
    </row>
    <row r="153" spans="1:14" ht="15" customHeight="1" x14ac:dyDescent="0.25">
      <c r="A153" s="17">
        <v>40444</v>
      </c>
      <c r="B153" s="18">
        <v>68794.320300000007</v>
      </c>
      <c r="D153" s="9">
        <f t="shared" si="17"/>
        <v>6.866291491071097E-3</v>
      </c>
      <c r="E153" s="9">
        <f t="shared" si="13"/>
        <v>4.714595884035535E-5</v>
      </c>
      <c r="K153" s="21">
        <f t="shared" si="19"/>
        <v>1.3289647338990618E-4</v>
      </c>
      <c r="L153" s="15">
        <f t="shared" si="20"/>
        <v>0.18300248985807913</v>
      </c>
      <c r="M153" s="10">
        <f t="shared" si="18"/>
        <v>0.23135236821197769</v>
      </c>
      <c r="N153" s="10"/>
    </row>
    <row r="154" spans="1:14" ht="15" customHeight="1" x14ac:dyDescent="0.25">
      <c r="A154" s="17">
        <v>40445</v>
      </c>
      <c r="B154" s="18">
        <v>68196.476599999995</v>
      </c>
      <c r="D154" s="9">
        <f t="shared" si="17"/>
        <v>-8.6903060803991128E-3</v>
      </c>
      <c r="E154" s="9">
        <f t="shared" si="13"/>
        <v>7.5521419771021786E-5</v>
      </c>
      <c r="K154" s="21">
        <f t="shared" si="19"/>
        <v>1.2775144251693315E-4</v>
      </c>
      <c r="L154" s="15">
        <f t="shared" si="20"/>
        <v>0.17942509165182879</v>
      </c>
      <c r="M154" s="10">
        <f t="shared" si="18"/>
        <v>0.23136758118296427</v>
      </c>
      <c r="N154" s="10"/>
    </row>
    <row r="155" spans="1:14" ht="15" customHeight="1" x14ac:dyDescent="0.25">
      <c r="A155" s="17">
        <v>40448</v>
      </c>
      <c r="B155" s="18">
        <v>68815.97</v>
      </c>
      <c r="D155" s="9">
        <f t="shared" si="17"/>
        <v>9.0839502403268213E-3</v>
      </c>
      <c r="E155" s="9">
        <f t="shared" si="13"/>
        <v>8.2518151968733711E-5</v>
      </c>
      <c r="K155" s="21">
        <f t="shared" si="19"/>
        <v>1.2461764115217846E-4</v>
      </c>
      <c r="L155" s="15">
        <f t="shared" si="20"/>
        <v>0.17721073773998283</v>
      </c>
      <c r="M155" s="10">
        <f t="shared" si="18"/>
        <v>0.22551439290056416</v>
      </c>
      <c r="N155" s="10"/>
    </row>
    <row r="156" spans="1:14" ht="15" customHeight="1" x14ac:dyDescent="0.25">
      <c r="A156" s="17">
        <v>40449</v>
      </c>
      <c r="B156" s="18">
        <v>69227</v>
      </c>
      <c r="D156" s="9">
        <f t="shared" si="17"/>
        <v>5.9728868168247296E-3</v>
      </c>
      <c r="E156" s="9">
        <f t="shared" si="13"/>
        <v>3.567537692659865E-5</v>
      </c>
      <c r="K156" s="21">
        <f t="shared" si="19"/>
        <v>1.2209167180117177E-4</v>
      </c>
      <c r="L156" s="15">
        <f t="shared" si="20"/>
        <v>0.17540553381776555</v>
      </c>
      <c r="M156" s="10">
        <f t="shared" si="18"/>
        <v>0.22590868566270586</v>
      </c>
      <c r="N156" s="10"/>
    </row>
    <row r="157" spans="1:14" ht="15" customHeight="1" x14ac:dyDescent="0.25">
      <c r="A157" s="17">
        <v>40450</v>
      </c>
      <c r="B157" s="18">
        <v>69228.240000000005</v>
      </c>
      <c r="D157" s="9">
        <f t="shared" si="17"/>
        <v>1.7912086324844978E-5</v>
      </c>
      <c r="E157" s="9">
        <f t="shared" si="13"/>
        <v>3.2084283650869846E-10</v>
      </c>
      <c r="K157" s="21">
        <f t="shared" si="19"/>
        <v>1.1690669410869738E-4</v>
      </c>
      <c r="L157" s="15">
        <f t="shared" si="20"/>
        <v>0.17164057479335049</v>
      </c>
      <c r="M157" s="10">
        <f t="shared" si="18"/>
        <v>0.22287250166118219</v>
      </c>
      <c r="N157" s="10"/>
    </row>
    <row r="158" spans="1:14" ht="15" customHeight="1" x14ac:dyDescent="0.25">
      <c r="A158" s="17">
        <v>40451</v>
      </c>
      <c r="B158" s="18">
        <v>69429.78</v>
      </c>
      <c r="D158" s="9">
        <f t="shared" si="17"/>
        <v>2.9112396906232352E-3</v>
      </c>
      <c r="E158" s="9">
        <f t="shared" si="13"/>
        <v>8.4753165362600694E-6</v>
      </c>
      <c r="K158" s="21">
        <f t="shared" si="19"/>
        <v>1.0989231171274571E-4</v>
      </c>
      <c r="L158" s="15">
        <f t="shared" si="20"/>
        <v>0.16641172600394458</v>
      </c>
      <c r="M158" s="10">
        <f t="shared" si="18"/>
        <v>0.22236396096997807</v>
      </c>
      <c r="N158" s="10"/>
    </row>
    <row r="159" spans="1:14" ht="15" customHeight="1" x14ac:dyDescent="0.25">
      <c r="A159" s="17">
        <v>40452</v>
      </c>
      <c r="B159" s="18">
        <v>70229.350000000006</v>
      </c>
      <c r="D159" s="9">
        <f t="shared" si="17"/>
        <v>1.1516239861339095E-2</v>
      </c>
      <c r="E159" s="9">
        <f t="shared" si="13"/>
        <v>1.326237805438955E-4</v>
      </c>
      <c r="K159" s="21">
        <f t="shared" si="19"/>
        <v>1.0380729200215656E-4</v>
      </c>
      <c r="L159" s="15">
        <f t="shared" si="20"/>
        <v>0.16173879430904464</v>
      </c>
      <c r="M159" s="10">
        <f t="shared" si="18"/>
        <v>0.21312837225055659</v>
      </c>
      <c r="N159" s="10"/>
    </row>
    <row r="160" spans="1:14" ht="15" customHeight="1" x14ac:dyDescent="0.25">
      <c r="A160" s="17">
        <v>40455</v>
      </c>
      <c r="B160" s="18">
        <v>70384</v>
      </c>
      <c r="D160" s="9">
        <f t="shared" si="17"/>
        <v>2.2020707866439171E-3</v>
      </c>
      <c r="E160" s="9">
        <f t="shared" si="13"/>
        <v>4.8491157493905594E-6</v>
      </c>
      <c r="K160" s="21">
        <f t="shared" si="19"/>
        <v>1.055362813146609E-4</v>
      </c>
      <c r="L160" s="15">
        <f t="shared" si="20"/>
        <v>0.16308017320108092</v>
      </c>
      <c r="M160" s="10">
        <f t="shared" si="18"/>
        <v>0.21220154562170379</v>
      </c>
      <c r="N160" s="10"/>
    </row>
    <row r="161" spans="1:14" ht="15" customHeight="1" x14ac:dyDescent="0.25">
      <c r="A161" s="17">
        <v>40456</v>
      </c>
      <c r="B161" s="18">
        <v>71283</v>
      </c>
      <c r="D161" s="9">
        <f t="shared" si="17"/>
        <v>1.2772789270288687E-2</v>
      </c>
      <c r="E161" s="9">
        <f t="shared" si="13"/>
        <v>1.6314414574320182E-4</v>
      </c>
      <c r="K161" s="21">
        <f t="shared" si="19"/>
        <v>9.9495051380744666E-5</v>
      </c>
      <c r="L161" s="15">
        <f t="shared" si="20"/>
        <v>0.1583437808944439</v>
      </c>
      <c r="M161" s="10">
        <f t="shared" si="18"/>
        <v>0.21143209601492141</v>
      </c>
      <c r="N161" s="10"/>
    </row>
    <row r="162" spans="1:14" ht="15" customHeight="1" x14ac:dyDescent="0.25">
      <c r="A162" s="17">
        <v>40457</v>
      </c>
      <c r="B162" s="18">
        <v>70541</v>
      </c>
      <c r="D162" s="9">
        <f t="shared" si="17"/>
        <v>-1.0409213978087362E-2</v>
      </c>
      <c r="E162" s="9">
        <f t="shared" si="13"/>
        <v>1.0835173564160932E-4</v>
      </c>
      <c r="K162" s="21">
        <f t="shared" si="19"/>
        <v>1.033139970424921E-4</v>
      </c>
      <c r="L162" s="15">
        <f t="shared" si="20"/>
        <v>0.16135404319293647</v>
      </c>
      <c r="M162" s="10">
        <f t="shared" si="18"/>
        <v>0.21191567551309265</v>
      </c>
      <c r="N162" s="10"/>
    </row>
    <row r="163" spans="1:14" ht="15" customHeight="1" x14ac:dyDescent="0.25">
      <c r="A163" s="17">
        <v>40458</v>
      </c>
      <c r="B163" s="18">
        <v>69918.399999999994</v>
      </c>
      <c r="D163" s="9">
        <f t="shared" si="17"/>
        <v>-8.8260727803689543E-3</v>
      </c>
      <c r="E163" s="9">
        <f t="shared" ref="E163:E226" si="21">D163^2</f>
        <v>7.7899560724369762E-5</v>
      </c>
      <c r="K163" s="21">
        <f t="shared" si="19"/>
        <v>1.0361626135843914E-4</v>
      </c>
      <c r="L163" s="15">
        <f t="shared" si="20"/>
        <v>0.16158990643702553</v>
      </c>
      <c r="M163" s="10">
        <f t="shared" si="18"/>
        <v>0.20974921917322439</v>
      </c>
      <c r="N163" s="10"/>
    </row>
    <row r="164" spans="1:14" ht="15" customHeight="1" x14ac:dyDescent="0.25">
      <c r="A164" s="17">
        <v>40459</v>
      </c>
      <c r="B164" s="18">
        <v>70827.75</v>
      </c>
      <c r="D164" s="9">
        <f t="shared" si="17"/>
        <v>1.3005875420490254E-2</v>
      </c>
      <c r="E164" s="9">
        <f t="shared" si="21"/>
        <v>1.6915279545331254E-4</v>
      </c>
      <c r="K164" s="21">
        <f t="shared" si="19"/>
        <v>1.0207325932039497E-4</v>
      </c>
      <c r="L164" s="15">
        <f t="shared" si="20"/>
        <v>0.16038223514073977</v>
      </c>
      <c r="M164" s="10">
        <f t="shared" si="18"/>
        <v>0.20977414639905229</v>
      </c>
      <c r="N164" s="10"/>
    </row>
    <row r="165" spans="1:14" ht="15" customHeight="1" x14ac:dyDescent="0.25">
      <c r="A165" s="17">
        <v>40462</v>
      </c>
      <c r="B165" s="18">
        <v>70946</v>
      </c>
      <c r="D165" s="9">
        <f t="shared" si="17"/>
        <v>1.6695433640063762E-3</v>
      </c>
      <c r="E165" s="9">
        <f t="shared" si="21"/>
        <v>2.7873750442977269E-6</v>
      </c>
      <c r="K165" s="21">
        <f t="shared" si="19"/>
        <v>1.0609803148837003E-4</v>
      </c>
      <c r="L165" s="15">
        <f t="shared" si="20"/>
        <v>0.16351362002924785</v>
      </c>
      <c r="M165" s="10">
        <f t="shared" si="18"/>
        <v>0.20378942732505714</v>
      </c>
      <c r="N165" s="10"/>
    </row>
    <row r="166" spans="1:14" ht="15" customHeight="1" x14ac:dyDescent="0.25">
      <c r="A166" s="17">
        <v>40464</v>
      </c>
      <c r="B166" s="18">
        <v>71674.899999999994</v>
      </c>
      <c r="D166" s="9">
        <f t="shared" si="17"/>
        <v>1.0274011219800983E-2</v>
      </c>
      <c r="E166" s="9">
        <f t="shared" si="21"/>
        <v>1.0555530654459647E-4</v>
      </c>
      <c r="K166" s="21">
        <f t="shared" si="19"/>
        <v>9.9899392101725681E-5</v>
      </c>
      <c r="L166" s="15">
        <f t="shared" si="20"/>
        <v>0.15866520352501637</v>
      </c>
      <c r="M166" s="10">
        <f t="shared" si="18"/>
        <v>0.20116957229054105</v>
      </c>
      <c r="N166" s="10"/>
    </row>
    <row r="167" spans="1:14" ht="15" customHeight="1" x14ac:dyDescent="0.25">
      <c r="A167" s="17">
        <v>40465</v>
      </c>
      <c r="B167" s="18">
        <v>71692.289999999994</v>
      </c>
      <c r="D167" s="9">
        <f t="shared" si="17"/>
        <v>2.4262328932445065E-4</v>
      </c>
      <c r="E167" s="9">
        <f t="shared" si="21"/>
        <v>5.8866060522616091E-8</v>
      </c>
      <c r="K167" s="21">
        <f t="shared" si="19"/>
        <v>1.0023874696829794E-4</v>
      </c>
      <c r="L167" s="15">
        <f t="shared" si="20"/>
        <v>0.15893446522391258</v>
      </c>
      <c r="M167" s="10">
        <f t="shared" si="18"/>
        <v>0.19701669792629856</v>
      </c>
      <c r="N167" s="10"/>
    </row>
    <row r="168" spans="1:14" ht="15" customHeight="1" x14ac:dyDescent="0.25">
      <c r="A168" s="17">
        <v>40466</v>
      </c>
      <c r="B168" s="18">
        <v>71830.179999999993</v>
      </c>
      <c r="D168" s="9">
        <f t="shared" si="17"/>
        <v>1.9233588437472804E-3</v>
      </c>
      <c r="E168" s="9">
        <f t="shared" si="21"/>
        <v>3.6993092418208751E-6</v>
      </c>
      <c r="K168" s="21">
        <f t="shared" si="19"/>
        <v>9.4227954113831417E-5</v>
      </c>
      <c r="L168" s="15">
        <f t="shared" si="20"/>
        <v>0.15409556916629863</v>
      </c>
      <c r="M168" s="10">
        <f t="shared" si="18"/>
        <v>0.18977194859482385</v>
      </c>
      <c r="N168" s="10"/>
    </row>
    <row r="169" spans="1:14" ht="15" customHeight="1" x14ac:dyDescent="0.25">
      <c r="A169" s="17">
        <v>40469</v>
      </c>
      <c r="B169" s="18">
        <v>71735.53</v>
      </c>
      <c r="D169" s="9">
        <f t="shared" si="17"/>
        <v>-1.3176912545672659E-3</v>
      </c>
      <c r="E169" s="9">
        <f t="shared" si="21"/>
        <v>1.7363102423630551E-6</v>
      </c>
      <c r="K169" s="21">
        <f t="shared" si="19"/>
        <v>8.8796235421510785E-5</v>
      </c>
      <c r="L169" s="15">
        <f t="shared" si="20"/>
        <v>0.14958827268947497</v>
      </c>
      <c r="M169" s="10">
        <f t="shared" si="18"/>
        <v>0.18939765910991824</v>
      </c>
      <c r="N169" s="10"/>
    </row>
    <row r="170" spans="1:14" ht="15" customHeight="1" x14ac:dyDescent="0.25">
      <c r="A170" s="17">
        <v>40470</v>
      </c>
      <c r="B170" s="18">
        <v>69863.58</v>
      </c>
      <c r="D170" s="9">
        <f t="shared" si="17"/>
        <v>-2.6095158145482356E-2</v>
      </c>
      <c r="E170" s="9">
        <f t="shared" si="21"/>
        <v>6.8095727863773413E-4</v>
      </c>
      <c r="K170" s="21">
        <f t="shared" si="19"/>
        <v>8.3572639910761917E-5</v>
      </c>
      <c r="L170" s="15">
        <f t="shared" si="20"/>
        <v>0.14512169120263177</v>
      </c>
      <c r="M170" s="10">
        <f t="shared" si="18"/>
        <v>0.18814870373763179</v>
      </c>
      <c r="N170" s="10"/>
    </row>
    <row r="171" spans="1:14" ht="15" customHeight="1" x14ac:dyDescent="0.25">
      <c r="A171" s="17">
        <v>40471</v>
      </c>
      <c r="B171" s="18">
        <v>70404.679999999993</v>
      </c>
      <c r="D171" s="9">
        <f t="shared" ref="D171:D234" si="22">B171/B170-1</f>
        <v>7.7450940819234759E-3</v>
      </c>
      <c r="E171" s="9">
        <f t="shared" si="21"/>
        <v>5.9986482337846053E-5</v>
      </c>
      <c r="K171" s="21">
        <f t="shared" ref="K171:K234" si="23">K170*Lambda+E170*(1-Lambda)</f>
        <v>1.1941571823438028E-4</v>
      </c>
      <c r="L171" s="15">
        <f t="shared" si="20"/>
        <v>0.17347265200908135</v>
      </c>
      <c r="M171" s="10">
        <f t="shared" ref="M171:M234" si="24">_xlfn.STDEV.P((D70:D170))*SQRT(252)</f>
        <v>0.19172063960007629</v>
      </c>
      <c r="N171" s="10"/>
    </row>
    <row r="172" spans="1:14" ht="15" customHeight="1" x14ac:dyDescent="0.25">
      <c r="A172" s="17">
        <v>40472</v>
      </c>
      <c r="B172" s="18">
        <v>69652</v>
      </c>
      <c r="D172" s="9">
        <f t="shared" si="22"/>
        <v>-1.0690766579721567E-2</v>
      </c>
      <c r="E172" s="9">
        <f t="shared" si="21"/>
        <v>1.1429249006209157E-4</v>
      </c>
      <c r="K172" s="21">
        <f t="shared" si="23"/>
        <v>1.1584996408058822E-4</v>
      </c>
      <c r="L172" s="15">
        <f t="shared" ref="L172:L235" si="25">SQRT(K172)*SQRT(252)</f>
        <v>0.1708630766090446</v>
      </c>
      <c r="M172" s="10">
        <f t="shared" si="24"/>
        <v>0.18597562762957079</v>
      </c>
      <c r="N172" s="10"/>
    </row>
    <row r="173" spans="1:14" ht="15" customHeight="1" x14ac:dyDescent="0.25">
      <c r="A173" s="17">
        <v>40473</v>
      </c>
      <c r="B173" s="18">
        <v>69529.73</v>
      </c>
      <c r="D173" s="9">
        <f t="shared" si="22"/>
        <v>-1.7554413369322841E-3</v>
      </c>
      <c r="E173" s="9">
        <f t="shared" si="21"/>
        <v>3.081574287410605E-6</v>
      </c>
      <c r="K173" s="21">
        <f t="shared" si="23"/>
        <v>1.1575651563947842E-4</v>
      </c>
      <c r="L173" s="15">
        <f t="shared" si="25"/>
        <v>0.17079415078142626</v>
      </c>
      <c r="M173" s="10">
        <f t="shared" si="24"/>
        <v>0.18684644932992148</v>
      </c>
      <c r="N173" s="10"/>
    </row>
    <row r="174" spans="1:14" ht="15" customHeight="1" x14ac:dyDescent="0.25">
      <c r="A174" s="17">
        <v>40476</v>
      </c>
      <c r="B174" s="18">
        <v>69580.28</v>
      </c>
      <c r="D174" s="9">
        <f t="shared" si="22"/>
        <v>7.2702712925831747E-4</v>
      </c>
      <c r="E174" s="9">
        <f t="shared" si="21"/>
        <v>5.2856844667759025E-7</v>
      </c>
      <c r="K174" s="21">
        <f t="shared" si="23"/>
        <v>1.0899601915835434E-4</v>
      </c>
      <c r="L174" s="15">
        <f t="shared" si="25"/>
        <v>0.16573170133654364</v>
      </c>
      <c r="M174" s="10">
        <f t="shared" si="24"/>
        <v>0.18505033406801796</v>
      </c>
      <c r="N174" s="10"/>
    </row>
    <row r="175" spans="1:14" ht="15" customHeight="1" x14ac:dyDescent="0.25">
      <c r="A175" s="17">
        <v>40477</v>
      </c>
      <c r="B175" s="18">
        <v>70740</v>
      </c>
      <c r="D175" s="9">
        <f t="shared" si="22"/>
        <v>1.6667366098555458E-2</v>
      </c>
      <c r="E175" s="9">
        <f t="shared" si="21"/>
        <v>2.7780109266327581E-4</v>
      </c>
      <c r="K175" s="21">
        <f t="shared" si="23"/>
        <v>1.0248797211565373E-4</v>
      </c>
      <c r="L175" s="15">
        <f t="shared" si="25"/>
        <v>0.16070771286140795</v>
      </c>
      <c r="M175" s="10">
        <f t="shared" si="24"/>
        <v>0.18226411530315875</v>
      </c>
      <c r="N175" s="10"/>
    </row>
    <row r="176" spans="1:14" ht="15" customHeight="1" x14ac:dyDescent="0.25">
      <c r="A176" s="17">
        <v>40478</v>
      </c>
      <c r="B176" s="18">
        <v>70568.94</v>
      </c>
      <c r="D176" s="9">
        <f t="shared" si="22"/>
        <v>-2.4181509754028774E-3</v>
      </c>
      <c r="E176" s="9">
        <f t="shared" si="21"/>
        <v>5.8474541398418873E-6</v>
      </c>
      <c r="K176" s="21">
        <f t="shared" si="23"/>
        <v>1.1300675934851107E-4</v>
      </c>
      <c r="L176" s="15">
        <f t="shared" si="25"/>
        <v>0.16875338027969927</v>
      </c>
      <c r="M176" s="10">
        <f t="shared" si="24"/>
        <v>0.18201155142090056</v>
      </c>
      <c r="N176" s="10"/>
    </row>
    <row r="177" spans="1:14" ht="15" customHeight="1" x14ac:dyDescent="0.25">
      <c r="A177" s="17">
        <v>40479</v>
      </c>
      <c r="B177" s="18">
        <v>70320.13</v>
      </c>
      <c r="D177" s="9">
        <f t="shared" si="22"/>
        <v>-3.5257721031376477E-3</v>
      </c>
      <c r="E177" s="9">
        <f t="shared" si="21"/>
        <v>1.2431068923263671E-5</v>
      </c>
      <c r="K177" s="21">
        <f t="shared" si="23"/>
        <v>1.0657720103599091E-4</v>
      </c>
      <c r="L177" s="15">
        <f t="shared" si="25"/>
        <v>0.16388244158868792</v>
      </c>
      <c r="M177" s="10">
        <f t="shared" si="24"/>
        <v>0.17892942097467721</v>
      </c>
      <c r="N177" s="10"/>
    </row>
    <row r="178" spans="1:14" ht="15" customHeight="1" x14ac:dyDescent="0.25">
      <c r="A178" s="17">
        <v>40480</v>
      </c>
      <c r="B178" s="18">
        <v>70673.3</v>
      </c>
      <c r="D178" s="9">
        <f t="shared" si="22"/>
        <v>5.0223172226786517E-3</v>
      </c>
      <c r="E178" s="9">
        <f t="shared" si="21"/>
        <v>2.5223670285214606E-5</v>
      </c>
      <c r="K178" s="21">
        <f t="shared" si="23"/>
        <v>1.0092843310922727E-4</v>
      </c>
      <c r="L178" s="15">
        <f t="shared" si="25"/>
        <v>0.15948029703861627</v>
      </c>
      <c r="M178" s="10">
        <f t="shared" si="24"/>
        <v>0.17848193908957155</v>
      </c>
      <c r="N178" s="10"/>
    </row>
    <row r="179" spans="1:14" ht="15" customHeight="1" x14ac:dyDescent="0.25">
      <c r="A179" s="17">
        <v>40483</v>
      </c>
      <c r="B179" s="18">
        <v>71560.929999999993</v>
      </c>
      <c r="D179" s="9">
        <f t="shared" si="22"/>
        <v>1.2559622941054061E-2</v>
      </c>
      <c r="E179" s="9">
        <f t="shared" si="21"/>
        <v>1.5774412842145145E-4</v>
      </c>
      <c r="K179" s="21">
        <f t="shared" si="23"/>
        <v>9.6386147339786512E-5</v>
      </c>
      <c r="L179" s="15">
        <f t="shared" si="25"/>
        <v>0.15585027792604736</v>
      </c>
      <c r="M179" s="10">
        <f t="shared" si="24"/>
        <v>0.17805960759718115</v>
      </c>
      <c r="N179" s="10"/>
    </row>
    <row r="180" spans="1:14" ht="15" customHeight="1" x14ac:dyDescent="0.25">
      <c r="A180" s="17">
        <v>40485</v>
      </c>
      <c r="B180" s="18">
        <v>71904.77</v>
      </c>
      <c r="D180" s="9">
        <f t="shared" si="22"/>
        <v>4.8048565047995595E-3</v>
      </c>
      <c r="E180" s="9">
        <f t="shared" si="21"/>
        <v>2.3086646031714641E-5</v>
      </c>
      <c r="K180" s="21">
        <f t="shared" si="23"/>
        <v>1.0006762620468641E-4</v>
      </c>
      <c r="L180" s="15">
        <f t="shared" si="25"/>
        <v>0.15879874622798815</v>
      </c>
      <c r="M180" s="10">
        <f t="shared" si="24"/>
        <v>0.17861549036672644</v>
      </c>
      <c r="N180" s="10"/>
    </row>
    <row r="181" spans="1:14" ht="15" customHeight="1" x14ac:dyDescent="0.25">
      <c r="A181" s="17">
        <v>40486</v>
      </c>
      <c r="B181" s="18">
        <v>72995.69</v>
      </c>
      <c r="D181" s="9">
        <f t="shared" si="22"/>
        <v>1.5171733391261766E-2</v>
      </c>
      <c r="E181" s="9">
        <f t="shared" si="21"/>
        <v>2.3018149409552725E-4</v>
      </c>
      <c r="K181" s="21">
        <f t="shared" si="23"/>
        <v>9.5448767394308104E-5</v>
      </c>
      <c r="L181" s="15">
        <f t="shared" si="25"/>
        <v>0.1550905844445937</v>
      </c>
      <c r="M181" s="10">
        <f t="shared" si="24"/>
        <v>0.17460001042839796</v>
      </c>
      <c r="N181" s="10"/>
    </row>
    <row r="182" spans="1:14" ht="15" customHeight="1" x14ac:dyDescent="0.25">
      <c r="A182" s="17">
        <v>40487</v>
      </c>
      <c r="B182" s="18">
        <v>72606.58</v>
      </c>
      <c r="D182" s="9">
        <f t="shared" si="22"/>
        <v>-5.3305886964011284E-3</v>
      </c>
      <c r="E182" s="9">
        <f t="shared" si="21"/>
        <v>2.8415175850199482E-5</v>
      </c>
      <c r="K182" s="21">
        <f t="shared" si="23"/>
        <v>1.0353273099638125E-4</v>
      </c>
      <c r="L182" s="15">
        <f t="shared" si="25"/>
        <v>0.16152476036536342</v>
      </c>
      <c r="M182" s="10">
        <f t="shared" si="24"/>
        <v>0.1755588434281696</v>
      </c>
      <c r="N182" s="10"/>
    </row>
    <row r="183" spans="1:14" ht="15" customHeight="1" x14ac:dyDescent="0.25">
      <c r="A183" s="17">
        <v>40490</v>
      </c>
      <c r="B183" s="18">
        <v>72657.37</v>
      </c>
      <c r="D183" s="9">
        <f t="shared" si="22"/>
        <v>6.9952337653145236E-4</v>
      </c>
      <c r="E183" s="9">
        <f t="shared" si="21"/>
        <v>4.8933295431396411E-7</v>
      </c>
      <c r="K183" s="21">
        <f t="shared" si="23"/>
        <v>9.9025677687610342E-5</v>
      </c>
      <c r="L183" s="15">
        <f t="shared" si="25"/>
        <v>0.15796984135358813</v>
      </c>
      <c r="M183" s="10">
        <f t="shared" si="24"/>
        <v>0.17583496465396115</v>
      </c>
      <c r="N183" s="10"/>
    </row>
    <row r="184" spans="1:14" ht="15" customHeight="1" x14ac:dyDescent="0.25">
      <c r="A184" s="17">
        <v>40491</v>
      </c>
      <c r="B184" s="18">
        <v>71679.47</v>
      </c>
      <c r="D184" s="9">
        <f t="shared" si="22"/>
        <v>-1.3459061345049927E-2</v>
      </c>
      <c r="E184" s="9">
        <f t="shared" si="21"/>
        <v>1.8114633228981717E-4</v>
      </c>
      <c r="K184" s="21">
        <f t="shared" si="23"/>
        <v>9.3113497003612555E-5</v>
      </c>
      <c r="L184" s="15">
        <f t="shared" si="25"/>
        <v>0.15318159564683467</v>
      </c>
      <c r="M184" s="10">
        <f t="shared" si="24"/>
        <v>0.17463500187267142</v>
      </c>
      <c r="N184" s="10"/>
    </row>
    <row r="185" spans="1:14" ht="15" customHeight="1" x14ac:dyDescent="0.25">
      <c r="A185" s="17">
        <v>40492</v>
      </c>
      <c r="B185" s="18">
        <v>71638.38</v>
      </c>
      <c r="D185" s="9">
        <f t="shared" si="22"/>
        <v>-5.7324642606870757E-4</v>
      </c>
      <c r="E185" s="9">
        <f t="shared" si="21"/>
        <v>3.2861146500054623E-7</v>
      </c>
      <c r="K185" s="21">
        <f t="shared" si="23"/>
        <v>9.8395467120784838E-5</v>
      </c>
      <c r="L185" s="15">
        <f t="shared" si="25"/>
        <v>0.1574663701062477</v>
      </c>
      <c r="M185" s="10">
        <f t="shared" si="24"/>
        <v>0.1760616626952578</v>
      </c>
      <c r="N185" s="10"/>
    </row>
    <row r="186" spans="1:14" ht="15" customHeight="1" x14ac:dyDescent="0.25">
      <c r="A186" s="17">
        <v>40493</v>
      </c>
      <c r="B186" s="18">
        <v>71195.16</v>
      </c>
      <c r="D186" s="9">
        <f t="shared" si="22"/>
        <v>-6.1869070741130683E-3</v>
      </c>
      <c r="E186" s="9">
        <f t="shared" si="21"/>
        <v>3.8277819143710327E-5</v>
      </c>
      <c r="K186" s="21">
        <f t="shared" si="23"/>
        <v>9.2511455781437774E-5</v>
      </c>
      <c r="L186" s="15">
        <f t="shared" si="25"/>
        <v>0.15268558169297561</v>
      </c>
      <c r="M186" s="10">
        <f t="shared" si="24"/>
        <v>0.17594868092740254</v>
      </c>
      <c r="N186" s="10"/>
    </row>
    <row r="187" spans="1:14" ht="15" customHeight="1" x14ac:dyDescent="0.25">
      <c r="A187" s="17">
        <v>40494</v>
      </c>
      <c r="B187" s="18">
        <v>70367.149999999994</v>
      </c>
      <c r="D187" s="9">
        <f t="shared" si="22"/>
        <v>-1.1630144521060259E-2</v>
      </c>
      <c r="E187" s="9">
        <f t="shared" si="21"/>
        <v>1.3526026158074798E-4</v>
      </c>
      <c r="K187" s="21">
        <f t="shared" si="23"/>
        <v>8.9257437583174125E-5</v>
      </c>
      <c r="L187" s="15">
        <f t="shared" si="25"/>
        <v>0.1499762456889753</v>
      </c>
      <c r="M187" s="10">
        <f t="shared" si="24"/>
        <v>0.17627134236215544</v>
      </c>
      <c r="N187" s="10"/>
    </row>
    <row r="188" spans="1:14" ht="15" customHeight="1" x14ac:dyDescent="0.25">
      <c r="A188" s="17">
        <v>40498</v>
      </c>
      <c r="B188" s="18">
        <v>69192</v>
      </c>
      <c r="D188" s="9">
        <f t="shared" si="22"/>
        <v>-1.6700264256830022E-2</v>
      </c>
      <c r="E188" s="9">
        <f t="shared" si="21"/>
        <v>2.7889882624795441E-4</v>
      </c>
      <c r="K188" s="21">
        <f t="shared" si="23"/>
        <v>9.201760702302856E-5</v>
      </c>
      <c r="L188" s="15">
        <f t="shared" si="25"/>
        <v>0.15227749988032768</v>
      </c>
      <c r="M188" s="10">
        <f t="shared" si="24"/>
        <v>0.17720602665355809</v>
      </c>
      <c r="N188" s="10"/>
    </row>
    <row r="189" spans="1:14" ht="15" customHeight="1" x14ac:dyDescent="0.25">
      <c r="A189" s="17">
        <v>40499</v>
      </c>
      <c r="B189" s="18">
        <v>69641.2</v>
      </c>
      <c r="D189" s="9">
        <f t="shared" si="22"/>
        <v>6.4920800092496123E-3</v>
      </c>
      <c r="E189" s="9">
        <f t="shared" si="21"/>
        <v>4.2147102846498443E-5</v>
      </c>
      <c r="K189" s="21">
        <f t="shared" si="23"/>
        <v>1.0323048017652412E-4</v>
      </c>
      <c r="L189" s="15">
        <f t="shared" si="25"/>
        <v>0.16128881239715323</v>
      </c>
      <c r="M189" s="10">
        <f t="shared" si="24"/>
        <v>0.17933935645836757</v>
      </c>
      <c r="N189" s="10"/>
    </row>
    <row r="190" spans="1:14" ht="15" customHeight="1" x14ac:dyDescent="0.25">
      <c r="A190" s="17">
        <v>40500</v>
      </c>
      <c r="B190" s="18">
        <v>70781.399999999994</v>
      </c>
      <c r="D190" s="9">
        <f t="shared" si="22"/>
        <v>1.6372492145453998E-2</v>
      </c>
      <c r="E190" s="9">
        <f t="shared" si="21"/>
        <v>2.6805849905295288E-4</v>
      </c>
      <c r="K190" s="21">
        <f t="shared" si="23"/>
        <v>9.9565477536722581E-5</v>
      </c>
      <c r="L190" s="15">
        <f t="shared" si="25"/>
        <v>0.15839981167682649</v>
      </c>
      <c r="M190" s="10">
        <f t="shared" si="24"/>
        <v>0.17941905506330461</v>
      </c>
      <c r="N190" s="10"/>
    </row>
    <row r="191" spans="1:14" ht="15" customHeight="1" x14ac:dyDescent="0.25">
      <c r="A191" s="17">
        <v>40501</v>
      </c>
      <c r="B191" s="18">
        <v>70897</v>
      </c>
      <c r="D191" s="9">
        <f t="shared" si="22"/>
        <v>1.6331974219216949E-3</v>
      </c>
      <c r="E191" s="9">
        <f t="shared" si="21"/>
        <v>2.6673338189716708E-6</v>
      </c>
      <c r="K191" s="21">
        <f t="shared" si="23"/>
        <v>1.0967505882769641E-4</v>
      </c>
      <c r="L191" s="15">
        <f t="shared" si="25"/>
        <v>0.1662471498239278</v>
      </c>
      <c r="M191" s="10">
        <f t="shared" si="24"/>
        <v>0.17838969699170351</v>
      </c>
      <c r="N191" s="10"/>
    </row>
    <row r="192" spans="1:14" ht="15" customHeight="1" x14ac:dyDescent="0.25">
      <c r="A192" s="17">
        <v>40504</v>
      </c>
      <c r="B192" s="18">
        <v>69632.5</v>
      </c>
      <c r="D192" s="9">
        <f t="shared" si="22"/>
        <v>-1.7835733528922204E-2</v>
      </c>
      <c r="E192" s="9">
        <f t="shared" si="21"/>
        <v>3.181133905147197E-4</v>
      </c>
      <c r="K192" s="21">
        <f t="shared" si="23"/>
        <v>1.0325459532717292E-4</v>
      </c>
      <c r="L192" s="15">
        <f t="shared" si="25"/>
        <v>0.16130765022914312</v>
      </c>
      <c r="M192" s="10">
        <f t="shared" si="24"/>
        <v>0.17723119628235662</v>
      </c>
      <c r="N192" s="10"/>
    </row>
    <row r="193" spans="1:14" ht="15" customHeight="1" x14ac:dyDescent="0.25">
      <c r="A193" s="17">
        <v>40505</v>
      </c>
      <c r="B193" s="18">
        <v>67952.55</v>
      </c>
      <c r="D193" s="9">
        <f t="shared" si="22"/>
        <v>-2.4125946935698139E-2</v>
      </c>
      <c r="E193" s="9">
        <f t="shared" si="21"/>
        <v>5.8206131554412244E-4</v>
      </c>
      <c r="K193" s="21">
        <f t="shared" si="23"/>
        <v>1.1614612303842573E-4</v>
      </c>
      <c r="L193" s="15">
        <f t="shared" si="25"/>
        <v>0.1710813344748143</v>
      </c>
      <c r="M193" s="10">
        <f t="shared" si="24"/>
        <v>0.17897141065192099</v>
      </c>
      <c r="N193" s="10"/>
    </row>
    <row r="194" spans="1:14" ht="15" customHeight="1" x14ac:dyDescent="0.25">
      <c r="A194" s="17">
        <v>40506</v>
      </c>
      <c r="B194" s="18">
        <v>69629.36</v>
      </c>
      <c r="D194" s="9">
        <f t="shared" si="22"/>
        <v>2.4676189488106015E-2</v>
      </c>
      <c r="E194" s="9">
        <f t="shared" si="21"/>
        <v>6.0891432765291381E-4</v>
      </c>
      <c r="K194" s="21">
        <f t="shared" si="23"/>
        <v>1.4410103458876755E-4</v>
      </c>
      <c r="L194" s="15">
        <f t="shared" si="25"/>
        <v>0.19056091077755016</v>
      </c>
      <c r="M194" s="10">
        <f t="shared" si="24"/>
        <v>0.17429396842144873</v>
      </c>
      <c r="N194" s="10"/>
    </row>
    <row r="195" spans="1:14" ht="15" customHeight="1" x14ac:dyDescent="0.25">
      <c r="A195" s="17">
        <v>40507</v>
      </c>
      <c r="B195" s="18">
        <v>69361.63</v>
      </c>
      <c r="D195" s="9">
        <f t="shared" si="22"/>
        <v>-3.8450734000714526E-3</v>
      </c>
      <c r="E195" s="9">
        <f t="shared" si="21"/>
        <v>1.478458945193704E-5</v>
      </c>
      <c r="K195" s="21">
        <f t="shared" si="23"/>
        <v>1.7198983217261635E-4</v>
      </c>
      <c r="L195" s="15">
        <f t="shared" si="25"/>
        <v>0.20818606511363655</v>
      </c>
      <c r="M195" s="10">
        <f t="shared" si="24"/>
        <v>0.17592233773614105</v>
      </c>
      <c r="N195" s="10"/>
    </row>
    <row r="196" spans="1:14" ht="15" customHeight="1" x14ac:dyDescent="0.25">
      <c r="A196" s="17">
        <v>40508</v>
      </c>
      <c r="B196" s="18">
        <v>68226</v>
      </c>
      <c r="D196" s="9">
        <f t="shared" si="22"/>
        <v>-1.6372596780093063E-2</v>
      </c>
      <c r="E196" s="9">
        <f t="shared" si="21"/>
        <v>2.6806192532351371E-4</v>
      </c>
      <c r="K196" s="21">
        <f t="shared" si="23"/>
        <v>1.6255751760937558E-4</v>
      </c>
      <c r="L196" s="15">
        <f t="shared" si="25"/>
        <v>0.20239687358643327</v>
      </c>
      <c r="M196" s="10">
        <f t="shared" si="24"/>
        <v>0.17602156110961795</v>
      </c>
      <c r="N196" s="10"/>
    </row>
    <row r="197" spans="1:14" ht="15" customHeight="1" x14ac:dyDescent="0.25">
      <c r="A197" s="17">
        <v>40511</v>
      </c>
      <c r="B197" s="18">
        <v>67908.179999999993</v>
      </c>
      <c r="D197" s="9">
        <f t="shared" si="22"/>
        <v>-4.6583413947762775E-3</v>
      </c>
      <c r="E197" s="9">
        <f t="shared" si="21"/>
        <v>2.1700144550286196E-5</v>
      </c>
      <c r="K197" s="21">
        <f t="shared" si="23"/>
        <v>1.6888778207222385E-4</v>
      </c>
      <c r="L197" s="15">
        <f t="shared" si="25"/>
        <v>0.20630007533251271</v>
      </c>
      <c r="M197" s="10">
        <f t="shared" si="24"/>
        <v>0.17816947556428309</v>
      </c>
      <c r="N197" s="10"/>
    </row>
    <row r="198" spans="1:14" ht="15" customHeight="1" x14ac:dyDescent="0.25">
      <c r="A198" s="17">
        <v>40512</v>
      </c>
      <c r="B198" s="18">
        <v>67705.399999999994</v>
      </c>
      <c r="D198" s="9">
        <f t="shared" si="22"/>
        <v>-2.9860909245396083E-3</v>
      </c>
      <c r="E198" s="9">
        <f t="shared" si="21"/>
        <v>8.9167390096178123E-6</v>
      </c>
      <c r="K198" s="21">
        <f t="shared" si="23"/>
        <v>1.6005652382090758E-4</v>
      </c>
      <c r="L198" s="15">
        <f t="shared" si="25"/>
        <v>0.20083387165234035</v>
      </c>
      <c r="M198" s="10">
        <f t="shared" si="24"/>
        <v>0.1776579980934434</v>
      </c>
      <c r="N198" s="10"/>
    </row>
    <row r="199" spans="1:14" ht="15" customHeight="1" x14ac:dyDescent="0.25">
      <c r="A199" s="17">
        <v>40513</v>
      </c>
      <c r="B199" s="18">
        <v>69345.850000000006</v>
      </c>
      <c r="D199" s="9">
        <f t="shared" si="22"/>
        <v>2.4229234300366276E-2</v>
      </c>
      <c r="E199" s="9">
        <f t="shared" si="21"/>
        <v>5.8705579478204569E-4</v>
      </c>
      <c r="K199" s="21">
        <f t="shared" si="23"/>
        <v>1.5098813673223018E-4</v>
      </c>
      <c r="L199" s="15">
        <f t="shared" si="25"/>
        <v>0.19506155555752655</v>
      </c>
      <c r="M199" s="10">
        <f t="shared" si="24"/>
        <v>0.17530772263573807</v>
      </c>
      <c r="N199" s="10"/>
    </row>
    <row r="200" spans="1:14" ht="15" customHeight="1" x14ac:dyDescent="0.25">
      <c r="A200" s="17">
        <v>40514</v>
      </c>
      <c r="B200" s="18">
        <v>69527.070000000007</v>
      </c>
      <c r="D200" s="9">
        <f t="shared" si="22"/>
        <v>2.6132782278969202E-3</v>
      </c>
      <c r="E200" s="9">
        <f t="shared" si="21"/>
        <v>6.8292230964000678E-6</v>
      </c>
      <c r="K200" s="21">
        <f t="shared" si="23"/>
        <v>1.7715219621521912E-4</v>
      </c>
      <c r="L200" s="15">
        <f t="shared" si="25"/>
        <v>0.21128737171500625</v>
      </c>
      <c r="M200" s="10">
        <f t="shared" si="24"/>
        <v>0.17667291962788498</v>
      </c>
      <c r="N200" s="10"/>
    </row>
    <row r="201" spans="1:14" ht="15" customHeight="1" x14ac:dyDescent="0.25">
      <c r="A201" s="17">
        <v>40515</v>
      </c>
      <c r="B201" s="18">
        <v>69766.09</v>
      </c>
      <c r="D201" s="9">
        <f t="shared" si="22"/>
        <v>3.4377976808168675E-3</v>
      </c>
      <c r="E201" s="9">
        <f t="shared" si="21"/>
        <v>1.1818452894229832E-5</v>
      </c>
      <c r="K201" s="21">
        <f t="shared" si="23"/>
        <v>1.6693281782808998E-4</v>
      </c>
      <c r="L201" s="15">
        <f t="shared" si="25"/>
        <v>0.20510258431496828</v>
      </c>
      <c r="M201" s="10">
        <f t="shared" si="24"/>
        <v>0.17666164211301949</v>
      </c>
      <c r="N201" s="10"/>
    </row>
    <row r="202" spans="1:14" ht="15" customHeight="1" x14ac:dyDescent="0.25">
      <c r="A202" s="17">
        <v>40518</v>
      </c>
      <c r="B202" s="18">
        <v>69551.81</v>
      </c>
      <c r="D202" s="9">
        <f t="shared" si="22"/>
        <v>-3.071406180280456E-3</v>
      </c>
      <c r="E202" s="9">
        <f t="shared" si="21"/>
        <v>9.4335359242649805E-6</v>
      </c>
      <c r="K202" s="21">
        <f t="shared" si="23"/>
        <v>1.5762595593205836E-4</v>
      </c>
      <c r="L202" s="15">
        <f t="shared" si="25"/>
        <v>0.199303138196263</v>
      </c>
      <c r="M202" s="10">
        <f t="shared" si="24"/>
        <v>0.17669747868670049</v>
      </c>
      <c r="N202" s="10"/>
    </row>
    <row r="203" spans="1:14" ht="15" customHeight="1" x14ac:dyDescent="0.25">
      <c r="A203" s="17">
        <v>40519</v>
      </c>
      <c r="B203" s="18">
        <v>69337.64</v>
      </c>
      <c r="D203" s="9">
        <f t="shared" si="22"/>
        <v>-3.0792872248759373E-3</v>
      </c>
      <c r="E203" s="9">
        <f t="shared" si="21"/>
        <v>9.4820098132841507E-6</v>
      </c>
      <c r="K203" s="21">
        <f t="shared" si="23"/>
        <v>1.4873441073159075E-4</v>
      </c>
      <c r="L203" s="15">
        <f t="shared" si="25"/>
        <v>0.19360028797592446</v>
      </c>
      <c r="M203" s="10">
        <f t="shared" si="24"/>
        <v>0.17622340946668621</v>
      </c>
      <c r="N203" s="10"/>
    </row>
    <row r="204" spans="1:14" ht="15" customHeight="1" x14ac:dyDescent="0.25">
      <c r="A204" s="17">
        <v>40520</v>
      </c>
      <c r="B204" s="18">
        <v>68174.92</v>
      </c>
      <c r="D204" s="9">
        <f t="shared" si="22"/>
        <v>-1.676895838970005E-2</v>
      </c>
      <c r="E204" s="9">
        <f t="shared" si="21"/>
        <v>2.8119796547549172E-4</v>
      </c>
      <c r="K204" s="21">
        <f t="shared" si="23"/>
        <v>1.4037926667649235E-4</v>
      </c>
      <c r="L204" s="15">
        <f t="shared" si="25"/>
        <v>0.18808395785519846</v>
      </c>
      <c r="M204" s="10">
        <f t="shared" si="24"/>
        <v>0.17555104890562787</v>
      </c>
      <c r="N204" s="10"/>
    </row>
    <row r="205" spans="1:14" ht="15" customHeight="1" x14ac:dyDescent="0.25">
      <c r="A205" s="17">
        <v>40521</v>
      </c>
      <c r="B205" s="18">
        <v>67879.460000000006</v>
      </c>
      <c r="D205" s="9">
        <f t="shared" si="22"/>
        <v>-4.3338518035663798E-3</v>
      </c>
      <c r="E205" s="9">
        <f t="shared" si="21"/>
        <v>1.8782271455275563E-5</v>
      </c>
      <c r="K205" s="21">
        <f t="shared" si="23"/>
        <v>1.4882838860443232E-4</v>
      </c>
      <c r="L205" s="15">
        <f t="shared" si="25"/>
        <v>0.19366144151151243</v>
      </c>
      <c r="M205" s="10">
        <f t="shared" si="24"/>
        <v>0.17762352995770458</v>
      </c>
      <c r="N205" s="10"/>
    </row>
    <row r="206" spans="1:14" ht="15" customHeight="1" x14ac:dyDescent="0.25">
      <c r="A206" s="17">
        <v>40522</v>
      </c>
      <c r="B206" s="18">
        <v>68341.83</v>
      </c>
      <c r="D206" s="9">
        <f t="shared" si="22"/>
        <v>6.8116334455223804E-3</v>
      </c>
      <c r="E206" s="9">
        <f t="shared" si="21"/>
        <v>4.6398350196159098E-5</v>
      </c>
      <c r="K206" s="21">
        <f t="shared" si="23"/>
        <v>1.410256215754829E-4</v>
      </c>
      <c r="L206" s="15">
        <f t="shared" si="25"/>
        <v>0.18851646250930368</v>
      </c>
      <c r="M206" s="10">
        <f t="shared" si="24"/>
        <v>0.17780230251984391</v>
      </c>
      <c r="N206" s="10"/>
    </row>
    <row r="207" spans="1:14" ht="15" customHeight="1" x14ac:dyDescent="0.25">
      <c r="A207" s="17">
        <v>40525</v>
      </c>
      <c r="B207" s="18">
        <v>69126.320000000007</v>
      </c>
      <c r="D207" s="9">
        <f t="shared" si="22"/>
        <v>1.1478914158429943E-2</v>
      </c>
      <c r="E207" s="9">
        <f t="shared" si="21"/>
        <v>1.317654702566034E-4</v>
      </c>
      <c r="K207" s="21">
        <f t="shared" si="23"/>
        <v>1.3534798529272346E-4</v>
      </c>
      <c r="L207" s="15">
        <f t="shared" si="25"/>
        <v>0.18468268000482968</v>
      </c>
      <c r="M207" s="10">
        <f t="shared" si="24"/>
        <v>0.17551401273893893</v>
      </c>
      <c r="N207" s="10"/>
    </row>
    <row r="208" spans="1:14" ht="15" customHeight="1" x14ac:dyDescent="0.25">
      <c r="A208" s="17">
        <v>40526</v>
      </c>
      <c r="B208" s="18">
        <v>68742.97</v>
      </c>
      <c r="D208" s="9">
        <f t="shared" si="22"/>
        <v>-5.5456445533337284E-3</v>
      </c>
      <c r="E208" s="9">
        <f t="shared" si="21"/>
        <v>3.0754173511920046E-5</v>
      </c>
      <c r="K208" s="21">
        <f t="shared" si="23"/>
        <v>1.3513303439055625E-4</v>
      </c>
      <c r="L208" s="15">
        <f t="shared" si="25"/>
        <v>0.18453597119916806</v>
      </c>
      <c r="M208" s="10">
        <f t="shared" si="24"/>
        <v>0.17482403830540205</v>
      </c>
      <c r="N208" s="10"/>
    </row>
    <row r="209" spans="1:14" ht="15" customHeight="1" x14ac:dyDescent="0.25">
      <c r="A209" s="17">
        <v>40527</v>
      </c>
      <c r="B209" s="18">
        <v>67870.14</v>
      </c>
      <c r="D209" s="9">
        <f t="shared" si="22"/>
        <v>-1.2697007417631245E-2</v>
      </c>
      <c r="E209" s="9">
        <f t="shared" si="21"/>
        <v>1.6121399736338286E-4</v>
      </c>
      <c r="K209" s="21">
        <f t="shared" si="23"/>
        <v>1.2887030273783809E-4</v>
      </c>
      <c r="L209" s="15">
        <f t="shared" si="25"/>
        <v>0.18020909047530095</v>
      </c>
      <c r="M209" s="10">
        <f t="shared" si="24"/>
        <v>0.17289211948801375</v>
      </c>
      <c r="N209" s="10"/>
    </row>
    <row r="210" spans="1:14" ht="15" customHeight="1" x14ac:dyDescent="0.25">
      <c r="A210" s="17">
        <v>40528</v>
      </c>
      <c r="B210" s="18">
        <v>67306.39</v>
      </c>
      <c r="D210" s="9">
        <f t="shared" si="22"/>
        <v>-8.3063037736477163E-3</v>
      </c>
      <c r="E210" s="9">
        <f t="shared" si="21"/>
        <v>6.8994682380114298E-5</v>
      </c>
      <c r="K210" s="21">
        <f t="shared" si="23"/>
        <v>1.3081092441537078E-4</v>
      </c>
      <c r="L210" s="15">
        <f t="shared" si="25"/>
        <v>0.18156087946656746</v>
      </c>
      <c r="M210" s="10">
        <f t="shared" si="24"/>
        <v>0.17416814819791132</v>
      </c>
      <c r="N210" s="10"/>
    </row>
    <row r="211" spans="1:14" ht="15" customHeight="1" x14ac:dyDescent="0.25">
      <c r="A211" s="17">
        <v>40529</v>
      </c>
      <c r="B211" s="18">
        <v>67981.22</v>
      </c>
      <c r="D211" s="9">
        <f t="shared" si="22"/>
        <v>1.002623970770089E-2</v>
      </c>
      <c r="E211" s="9">
        <f t="shared" si="21"/>
        <v>1.0052548267627803E-4</v>
      </c>
      <c r="K211" s="21">
        <f t="shared" si="23"/>
        <v>1.271019498932554E-4</v>
      </c>
      <c r="L211" s="15">
        <f t="shared" si="25"/>
        <v>0.17896840886899668</v>
      </c>
      <c r="M211" s="10">
        <f t="shared" si="24"/>
        <v>0.1720371818107044</v>
      </c>
      <c r="N211" s="10"/>
    </row>
    <row r="212" spans="1:14" ht="15" customHeight="1" x14ac:dyDescent="0.25">
      <c r="A212" s="17">
        <v>40532</v>
      </c>
      <c r="B212" s="18">
        <v>67263.600000000006</v>
      </c>
      <c r="D212" s="9">
        <f t="shared" si="22"/>
        <v>-1.0556150654548402E-2</v>
      </c>
      <c r="E212" s="9">
        <f t="shared" si="21"/>
        <v>1.1143231664152265E-4</v>
      </c>
      <c r="K212" s="21">
        <f t="shared" si="23"/>
        <v>1.2550736186023675E-4</v>
      </c>
      <c r="L212" s="15">
        <f t="shared" si="25"/>
        <v>0.17784221992760793</v>
      </c>
      <c r="M212" s="10">
        <f t="shared" si="24"/>
        <v>0.17220612515345146</v>
      </c>
      <c r="N212" s="10"/>
    </row>
    <row r="213" spans="1:14" ht="15" customHeight="1" x14ac:dyDescent="0.25">
      <c r="A213" s="17">
        <v>40533</v>
      </c>
      <c r="B213" s="18">
        <v>68214.86</v>
      </c>
      <c r="D213" s="9">
        <f t="shared" si="22"/>
        <v>1.4142270113404409E-2</v>
      </c>
      <c r="E213" s="9">
        <f t="shared" si="21"/>
        <v>2.0000380396049155E-4</v>
      </c>
      <c r="K213" s="21">
        <f t="shared" si="23"/>
        <v>1.2466285914711391E-4</v>
      </c>
      <c r="L213" s="15">
        <f t="shared" si="25"/>
        <v>0.17724288562611676</v>
      </c>
      <c r="M213" s="10">
        <f t="shared" si="24"/>
        <v>0.17303096777993948</v>
      </c>
      <c r="N213" s="10"/>
    </row>
    <row r="214" spans="1:14" ht="15" customHeight="1" x14ac:dyDescent="0.25">
      <c r="A214" s="17">
        <v>40534</v>
      </c>
      <c r="B214" s="18">
        <v>68470.759999999995</v>
      </c>
      <c r="D214" s="9">
        <f t="shared" si="22"/>
        <v>3.7513820302497169E-3</v>
      </c>
      <c r="E214" s="9">
        <f t="shared" si="21"/>
        <v>1.4072867136880489E-5</v>
      </c>
      <c r="K214" s="21">
        <f t="shared" si="23"/>
        <v>1.2918331583591658E-4</v>
      </c>
      <c r="L214" s="15">
        <f t="shared" si="25"/>
        <v>0.18042781268599081</v>
      </c>
      <c r="M214" s="10">
        <f t="shared" si="24"/>
        <v>0.17434477333442333</v>
      </c>
      <c r="N214" s="10"/>
    </row>
    <row r="215" spans="1:14" ht="15" customHeight="1" x14ac:dyDescent="0.25">
      <c r="A215" s="17">
        <v>40535</v>
      </c>
      <c r="B215" s="18">
        <v>68485.960000000006</v>
      </c>
      <c r="D215" s="9">
        <f t="shared" si="22"/>
        <v>2.2199257025934394E-4</v>
      </c>
      <c r="E215" s="9">
        <f t="shared" si="21"/>
        <v>4.9280701250349756E-8</v>
      </c>
      <c r="K215" s="21">
        <f t="shared" si="23"/>
        <v>1.2227668891397442E-4</v>
      </c>
      <c r="L215" s="15">
        <f t="shared" si="25"/>
        <v>0.17553838784243619</v>
      </c>
      <c r="M215" s="10">
        <f t="shared" si="24"/>
        <v>0.1744092730307224</v>
      </c>
      <c r="N215" s="10"/>
    </row>
    <row r="216" spans="1:14" ht="15" customHeight="1" x14ac:dyDescent="0.25">
      <c r="A216" s="17">
        <v>40536</v>
      </c>
      <c r="B216" s="18">
        <v>68470.759999999995</v>
      </c>
      <c r="D216" s="9">
        <f t="shared" si="22"/>
        <v>-2.219433004956306E-4</v>
      </c>
      <c r="E216" s="9">
        <f t="shared" si="21"/>
        <v>4.925882863489378E-8</v>
      </c>
      <c r="K216" s="21">
        <f t="shared" si="23"/>
        <v>1.1494304442121096E-4</v>
      </c>
      <c r="L216" s="15">
        <f t="shared" si="25"/>
        <v>0.17019297046043108</v>
      </c>
      <c r="M216" s="10">
        <f t="shared" si="24"/>
        <v>0.17438389092430109</v>
      </c>
      <c r="N216" s="10"/>
    </row>
    <row r="217" spans="1:14" ht="15" customHeight="1" x14ac:dyDescent="0.25">
      <c r="A217" s="17">
        <v>40539</v>
      </c>
      <c r="B217" s="18">
        <v>67803.16</v>
      </c>
      <c r="D217" s="9">
        <f t="shared" si="22"/>
        <v>-9.7501473621731671E-3</v>
      </c>
      <c r="E217" s="9">
        <f t="shared" si="21"/>
        <v>9.5065373584092371E-5</v>
      </c>
      <c r="K217" s="21">
        <f t="shared" si="23"/>
        <v>1.080494172856564E-4</v>
      </c>
      <c r="L217" s="15">
        <f t="shared" si="25"/>
        <v>0.16501046377725692</v>
      </c>
      <c r="M217" s="10">
        <f t="shared" si="24"/>
        <v>0.17391010038220273</v>
      </c>
      <c r="N217" s="10"/>
    </row>
    <row r="218" spans="1:14" ht="15" customHeight="1" x14ac:dyDescent="0.25">
      <c r="A218" s="17">
        <v>40540</v>
      </c>
      <c r="B218" s="18">
        <v>68040.94</v>
      </c>
      <c r="D218" s="9">
        <f t="shared" si="22"/>
        <v>3.506916196826193E-3</v>
      </c>
      <c r="E218" s="9">
        <f t="shared" si="21"/>
        <v>1.229846121156189E-5</v>
      </c>
      <c r="K218" s="21">
        <f t="shared" si="23"/>
        <v>1.0727037466356255E-4</v>
      </c>
      <c r="L218" s="15">
        <f t="shared" si="25"/>
        <v>0.16441452008632865</v>
      </c>
      <c r="M218" s="10">
        <f t="shared" si="24"/>
        <v>0.17303693957505703</v>
      </c>
      <c r="N218" s="10"/>
    </row>
    <row r="219" spans="1:14" ht="15" customHeight="1" x14ac:dyDescent="0.25">
      <c r="A219" s="17">
        <v>40541</v>
      </c>
      <c r="B219" s="18">
        <v>68952.42</v>
      </c>
      <c r="D219" s="9">
        <f t="shared" si="22"/>
        <v>1.3396052435489469E-2</v>
      </c>
      <c r="E219" s="9">
        <f t="shared" si="21"/>
        <v>1.7945422085438335E-4</v>
      </c>
      <c r="K219" s="21">
        <f t="shared" si="23"/>
        <v>1.015720598564425E-4</v>
      </c>
      <c r="L219" s="15">
        <f t="shared" si="25"/>
        <v>0.15998799668669994</v>
      </c>
      <c r="M219" s="10">
        <f t="shared" si="24"/>
        <v>0.17270819603390247</v>
      </c>
      <c r="N219" s="10"/>
    </row>
    <row r="220" spans="1:14" ht="15" customHeight="1" x14ac:dyDescent="0.25">
      <c r="A220" s="17">
        <v>40542</v>
      </c>
      <c r="B220" s="18">
        <v>69304.81</v>
      </c>
      <c r="D220" s="9">
        <f t="shared" si="22"/>
        <v>5.1106255588999616E-3</v>
      </c>
      <c r="E220" s="9">
        <f t="shared" si="21"/>
        <v>2.6118493603281546E-5</v>
      </c>
      <c r="K220" s="21">
        <f t="shared" si="23"/>
        <v>1.0624498951631895E-4</v>
      </c>
      <c r="L220" s="15">
        <f t="shared" si="25"/>
        <v>0.16362682346764659</v>
      </c>
      <c r="M220" s="10">
        <f t="shared" si="24"/>
        <v>0.17386761219275693</v>
      </c>
      <c r="N220" s="10"/>
    </row>
    <row r="221" spans="1:14" ht="15" customHeight="1" x14ac:dyDescent="0.25">
      <c r="A221" s="17">
        <v>40543</v>
      </c>
      <c r="B221" s="18">
        <v>69304.81</v>
      </c>
      <c r="D221" s="9">
        <f t="shared" si="22"/>
        <v>0</v>
      </c>
      <c r="E221" s="9">
        <f t="shared" si="21"/>
        <v>0</v>
      </c>
      <c r="K221" s="21">
        <f t="shared" si="23"/>
        <v>1.014373997615367E-4</v>
      </c>
      <c r="L221" s="15">
        <f t="shared" si="25"/>
        <v>0.15988190873237423</v>
      </c>
      <c r="M221" s="10">
        <f t="shared" si="24"/>
        <v>0.17401728256148796</v>
      </c>
      <c r="N221" s="10"/>
    </row>
    <row r="222" spans="1:14" ht="15" customHeight="1" x14ac:dyDescent="0.25">
      <c r="A222" s="17">
        <v>40546</v>
      </c>
      <c r="B222" s="18">
        <v>69962.320000000007</v>
      </c>
      <c r="D222" s="9">
        <f t="shared" si="22"/>
        <v>9.4872202953879547E-3</v>
      </c>
      <c r="E222" s="9">
        <f t="shared" si="21"/>
        <v>9.000734893322111E-5</v>
      </c>
      <c r="K222" s="21">
        <f t="shared" si="23"/>
        <v>9.5351155775844497E-5</v>
      </c>
      <c r="L222" s="15">
        <f t="shared" si="25"/>
        <v>0.1550112617054413</v>
      </c>
      <c r="M222" s="10">
        <f t="shared" si="24"/>
        <v>0.17384927164187158</v>
      </c>
      <c r="N222" s="10"/>
    </row>
    <row r="223" spans="1:14" ht="15" customHeight="1" x14ac:dyDescent="0.25">
      <c r="A223" s="17">
        <v>40547</v>
      </c>
      <c r="B223" s="18">
        <v>70317.789999999994</v>
      </c>
      <c r="D223" s="9">
        <f t="shared" si="22"/>
        <v>5.0808778210897909E-3</v>
      </c>
      <c r="E223" s="9">
        <f t="shared" si="21"/>
        <v>2.5815319432842142E-5</v>
      </c>
      <c r="K223" s="21">
        <f t="shared" si="23"/>
        <v>9.503052736528709E-5</v>
      </c>
      <c r="L223" s="15">
        <f t="shared" si="25"/>
        <v>0.15475042131138883</v>
      </c>
      <c r="M223" s="10">
        <f t="shared" si="24"/>
        <v>0.17435557175721347</v>
      </c>
      <c r="N223" s="10"/>
    </row>
    <row r="224" spans="1:14" ht="15" customHeight="1" x14ac:dyDescent="0.25">
      <c r="A224" s="17">
        <v>40548</v>
      </c>
      <c r="B224" s="18">
        <v>71091.03</v>
      </c>
      <c r="D224" s="9">
        <f t="shared" si="22"/>
        <v>1.0996363793572161E-2</v>
      </c>
      <c r="E224" s="9">
        <f t="shared" si="21"/>
        <v>1.2092001668058474E-4</v>
      </c>
      <c r="K224" s="21">
        <f t="shared" si="23"/>
        <v>9.087761488934039E-5</v>
      </c>
      <c r="L224" s="15">
        <f t="shared" si="25"/>
        <v>0.15133128874133656</v>
      </c>
      <c r="M224" s="10">
        <f t="shared" si="24"/>
        <v>0.17381494252596572</v>
      </c>
      <c r="N224" s="10"/>
    </row>
    <row r="225" spans="1:14" ht="15" customHeight="1" x14ac:dyDescent="0.25">
      <c r="A225" s="17">
        <v>40549</v>
      </c>
      <c r="B225" s="18">
        <v>70578.83</v>
      </c>
      <c r="D225" s="9">
        <f t="shared" si="22"/>
        <v>-7.204847081270227E-3</v>
      </c>
      <c r="E225" s="9">
        <f t="shared" si="21"/>
        <v>5.1909821464488108E-5</v>
      </c>
      <c r="K225" s="21">
        <f t="shared" si="23"/>
        <v>9.268015899681505E-5</v>
      </c>
      <c r="L225" s="15">
        <f t="shared" si="25"/>
        <v>0.15282473643751981</v>
      </c>
      <c r="M225" s="10">
        <f t="shared" si="24"/>
        <v>0.1710915852529499</v>
      </c>
      <c r="N225" s="10"/>
    </row>
    <row r="226" spans="1:14" ht="15" customHeight="1" x14ac:dyDescent="0.25">
      <c r="A226" s="17">
        <v>40550</v>
      </c>
      <c r="B226" s="18">
        <v>70057.2</v>
      </c>
      <c r="D226" s="9">
        <f t="shared" si="22"/>
        <v>-7.3907430882603764E-3</v>
      </c>
      <c r="E226" s="9">
        <f t="shared" si="21"/>
        <v>5.4623083396668527E-5</v>
      </c>
      <c r="K226" s="21">
        <f t="shared" si="23"/>
        <v>9.0233938744875428E-5</v>
      </c>
      <c r="L226" s="15">
        <f t="shared" si="25"/>
        <v>0.15079440494828916</v>
      </c>
      <c r="M226" s="10">
        <f t="shared" si="24"/>
        <v>0.17152929000433531</v>
      </c>
      <c r="N226" s="10"/>
    </row>
    <row r="227" spans="1:14" ht="15" customHeight="1" x14ac:dyDescent="0.25">
      <c r="A227" s="17">
        <v>40553</v>
      </c>
      <c r="B227" s="18">
        <v>70127.039099999995</v>
      </c>
      <c r="D227" s="9">
        <f t="shared" si="22"/>
        <v>9.9688682961929231E-4</v>
      </c>
      <c r="E227" s="9">
        <f t="shared" ref="E227:E290" si="26">D227^2</f>
        <v>9.9378335106840403E-7</v>
      </c>
      <c r="K227" s="21">
        <f t="shared" si="23"/>
        <v>8.8097287423983005E-5</v>
      </c>
      <c r="L227" s="15">
        <f t="shared" si="25"/>
        <v>0.14899837727587412</v>
      </c>
      <c r="M227" s="10">
        <f t="shared" si="24"/>
        <v>0.17189336738311126</v>
      </c>
      <c r="N227" s="10"/>
    </row>
    <row r="228" spans="1:14" ht="15" customHeight="1" x14ac:dyDescent="0.25">
      <c r="A228" s="17">
        <v>40554</v>
      </c>
      <c r="B228" s="18">
        <v>70423.4375</v>
      </c>
      <c r="D228" s="9">
        <f t="shared" si="22"/>
        <v>4.2265922503492703E-3</v>
      </c>
      <c r="E228" s="9">
        <f t="shared" si="26"/>
        <v>1.7864082050712508E-5</v>
      </c>
      <c r="K228" s="21">
        <f t="shared" si="23"/>
        <v>8.2871077179608123E-5</v>
      </c>
      <c r="L228" s="15">
        <f t="shared" si="25"/>
        <v>0.14451128485091136</v>
      </c>
      <c r="M228" s="10">
        <f t="shared" si="24"/>
        <v>0.17163142365187087</v>
      </c>
      <c r="N228" s="10"/>
    </row>
    <row r="229" spans="1:14" ht="15" customHeight="1" x14ac:dyDescent="0.25">
      <c r="A229" s="17">
        <v>40555</v>
      </c>
      <c r="B229" s="18">
        <v>71632.899999999994</v>
      </c>
      <c r="D229" s="9">
        <f t="shared" si="22"/>
        <v>1.7174147456235689E-2</v>
      </c>
      <c r="E229" s="9">
        <f t="shared" si="26"/>
        <v>2.9495134084852676E-4</v>
      </c>
      <c r="K229" s="21">
        <f t="shared" si="23"/>
        <v>7.8970657471874386E-5</v>
      </c>
      <c r="L229" s="15">
        <f t="shared" si="25"/>
        <v>0.14106950656648781</v>
      </c>
      <c r="M229" s="10">
        <f t="shared" si="24"/>
        <v>0.17055397322476723</v>
      </c>
      <c r="N229" s="10"/>
    </row>
    <row r="230" spans="1:14" ht="15" customHeight="1" x14ac:dyDescent="0.25">
      <c r="A230" s="17">
        <v>40556</v>
      </c>
      <c r="B230" s="18">
        <v>70721.440000000002</v>
      </c>
      <c r="D230" s="9">
        <f t="shared" si="22"/>
        <v>-1.2724041606580139E-2</v>
      </c>
      <c r="E230" s="9">
        <f t="shared" si="26"/>
        <v>1.6190123480598249E-4</v>
      </c>
      <c r="K230" s="21">
        <f t="shared" si="23"/>
        <v>9.1929498474473538E-5</v>
      </c>
      <c r="L230" s="15">
        <f t="shared" si="25"/>
        <v>0.15220457816888208</v>
      </c>
      <c r="M230" s="10">
        <f t="shared" si="24"/>
        <v>0.17256400915372547</v>
      </c>
      <c r="N230" s="10"/>
    </row>
    <row r="231" spans="1:14" ht="15" customHeight="1" x14ac:dyDescent="0.25">
      <c r="A231" s="17">
        <v>40557</v>
      </c>
      <c r="B231" s="18">
        <v>70940.22</v>
      </c>
      <c r="D231" s="9">
        <f t="shared" si="22"/>
        <v>3.0935456065375178E-3</v>
      </c>
      <c r="E231" s="9">
        <f t="shared" si="26"/>
        <v>9.5700244197275789E-6</v>
      </c>
      <c r="K231" s="21">
        <f t="shared" si="23"/>
        <v>9.6127802654364086E-5</v>
      </c>
      <c r="L231" s="15">
        <f t="shared" si="25"/>
        <v>0.15564127431018981</v>
      </c>
      <c r="M231" s="10">
        <f t="shared" si="24"/>
        <v>0.17285685111234436</v>
      </c>
      <c r="N231" s="10"/>
    </row>
    <row r="232" spans="1:14" ht="15" customHeight="1" x14ac:dyDescent="0.25">
      <c r="A232" s="17">
        <v>40560</v>
      </c>
      <c r="B232" s="18">
        <v>70609.070000000007</v>
      </c>
      <c r="D232" s="9">
        <f t="shared" si="22"/>
        <v>-4.6680148440474412E-3</v>
      </c>
      <c r="E232" s="9">
        <f t="shared" si="26"/>
        <v>2.1790362584247257E-5</v>
      </c>
      <c r="K232" s="21">
        <f t="shared" si="23"/>
        <v>9.0934335960285898E-5</v>
      </c>
      <c r="L232" s="15">
        <f t="shared" si="25"/>
        <v>0.15137850792629728</v>
      </c>
      <c r="M232" s="10">
        <f t="shared" si="24"/>
        <v>0.17279701786610793</v>
      </c>
      <c r="N232" s="10"/>
    </row>
    <row r="233" spans="1:14" ht="15" customHeight="1" x14ac:dyDescent="0.25">
      <c r="A233" s="17">
        <v>40561</v>
      </c>
      <c r="B233" s="18">
        <v>70919.75</v>
      </c>
      <c r="D233" s="9">
        <f t="shared" si="22"/>
        <v>4.4000013029485974E-3</v>
      </c>
      <c r="E233" s="9">
        <f t="shared" si="26"/>
        <v>1.9360011465949356E-5</v>
      </c>
      <c r="K233" s="21">
        <f t="shared" si="23"/>
        <v>8.6785697557723582E-5</v>
      </c>
      <c r="L233" s="15">
        <f t="shared" si="25"/>
        <v>0.14788507627393085</v>
      </c>
      <c r="M233" s="10">
        <f t="shared" si="24"/>
        <v>0.17210957596869136</v>
      </c>
      <c r="N233" s="10"/>
    </row>
    <row r="234" spans="1:14" ht="15" customHeight="1" x14ac:dyDescent="0.25">
      <c r="A234" s="17">
        <v>40562</v>
      </c>
      <c r="B234" s="18">
        <v>70058.080000000002</v>
      </c>
      <c r="D234" s="9">
        <f t="shared" si="22"/>
        <v>-1.2149930026544076E-2</v>
      </c>
      <c r="E234" s="9">
        <f t="shared" si="26"/>
        <v>1.4762079964991733E-4</v>
      </c>
      <c r="K234" s="21">
        <f t="shared" si="23"/>
        <v>8.2740156392217126E-5</v>
      </c>
      <c r="L234" s="15">
        <f t="shared" si="25"/>
        <v>0.14439708934337533</v>
      </c>
      <c r="M234" s="10">
        <f t="shared" si="24"/>
        <v>0.17091169006050091</v>
      </c>
      <c r="N234" s="10"/>
    </row>
    <row r="235" spans="1:14" ht="15" customHeight="1" x14ac:dyDescent="0.25">
      <c r="A235" s="17">
        <v>40563</v>
      </c>
      <c r="B235" s="18">
        <v>69561.53</v>
      </c>
      <c r="D235" s="9">
        <f t="shared" ref="D235:D298" si="27">B235/B234-1</f>
        <v>-7.0876906703695175E-3</v>
      </c>
      <c r="E235" s="9">
        <f t="shared" si="26"/>
        <v>5.0235359038843099E-5</v>
      </c>
      <c r="K235" s="21">
        <f t="shared" ref="K235:K298" si="28">K234*Lambda+E234*(1-Lambda)</f>
        <v>8.6632994987679142E-5</v>
      </c>
      <c r="L235" s="15">
        <f t="shared" si="25"/>
        <v>0.14775491442552816</v>
      </c>
      <c r="M235" s="10">
        <f t="shared" ref="M235:M298" si="29">_xlfn.STDEV.P((D134:D234))*SQRT(252)</f>
        <v>0.17185736695087347</v>
      </c>
      <c r="N235" s="10"/>
    </row>
    <row r="236" spans="1:14" ht="15" customHeight="1" x14ac:dyDescent="0.25">
      <c r="A236" s="17">
        <v>40564</v>
      </c>
      <c r="B236" s="18">
        <v>69133.09</v>
      </c>
      <c r="D236" s="9">
        <f t="shared" si="27"/>
        <v>-6.1591514735228614E-3</v>
      </c>
      <c r="E236" s="9">
        <f t="shared" si="26"/>
        <v>3.7935146873798837E-5</v>
      </c>
      <c r="K236" s="21">
        <f t="shared" si="28"/>
        <v>8.4449136830748979E-5</v>
      </c>
      <c r="L236" s="15">
        <f t="shared" ref="L236:L299" si="30">SQRT(K236)*SQRT(252)</f>
        <v>0.14588071319180182</v>
      </c>
      <c r="M236" s="10">
        <f t="shared" si="29"/>
        <v>0.17061068655965453</v>
      </c>
      <c r="N236" s="10"/>
    </row>
    <row r="237" spans="1:14" ht="15" customHeight="1" x14ac:dyDescent="0.25">
      <c r="A237" s="17">
        <v>40567</v>
      </c>
      <c r="B237" s="18">
        <v>69426.570000000007</v>
      </c>
      <c r="D237" s="9">
        <f t="shared" si="27"/>
        <v>4.2451451251492855E-3</v>
      </c>
      <c r="E237" s="9">
        <f t="shared" si="26"/>
        <v>1.8021257133578745E-5</v>
      </c>
      <c r="K237" s="21">
        <f t="shared" si="28"/>
        <v>8.1658297433331961E-5</v>
      </c>
      <c r="L237" s="15">
        <f t="shared" si="30"/>
        <v>0.14344995975321728</v>
      </c>
      <c r="M237" s="10">
        <f t="shared" si="29"/>
        <v>0.16589167231832122</v>
      </c>
      <c r="N237" s="10"/>
    </row>
    <row r="238" spans="1:14" ht="15" customHeight="1" x14ac:dyDescent="0.25">
      <c r="A238" s="17">
        <v>40568</v>
      </c>
      <c r="B238" s="18">
        <v>69426.570000000007</v>
      </c>
      <c r="D238" s="9">
        <f t="shared" si="27"/>
        <v>0</v>
      </c>
      <c r="E238" s="9">
        <f t="shared" si="26"/>
        <v>0</v>
      </c>
      <c r="K238" s="21">
        <f t="shared" si="28"/>
        <v>7.7840075015346772E-5</v>
      </c>
      <c r="L238" s="15">
        <f t="shared" si="30"/>
        <v>0.14005605629128426</v>
      </c>
      <c r="M238" s="10">
        <f t="shared" si="29"/>
        <v>0.16267334588114121</v>
      </c>
      <c r="N238" s="10"/>
    </row>
    <row r="239" spans="1:14" ht="15" customHeight="1" x14ac:dyDescent="0.25">
      <c r="A239" s="17">
        <v>40569</v>
      </c>
      <c r="B239" s="18">
        <v>68709.22</v>
      </c>
      <c r="D239" s="9">
        <f t="shared" si="27"/>
        <v>-1.0332499502712089E-2</v>
      </c>
      <c r="E239" s="9">
        <f t="shared" si="26"/>
        <v>1.0676054597354558E-4</v>
      </c>
      <c r="K239" s="21">
        <f t="shared" si="28"/>
        <v>7.3169670514425955E-5</v>
      </c>
      <c r="L239" s="15">
        <f t="shared" si="30"/>
        <v>0.13578938459848525</v>
      </c>
      <c r="M239" s="10">
        <f t="shared" si="29"/>
        <v>0.16137310954428025</v>
      </c>
      <c r="N239" s="10"/>
    </row>
    <row r="240" spans="1:14" ht="15" customHeight="1" x14ac:dyDescent="0.25">
      <c r="A240" s="17">
        <v>40570</v>
      </c>
      <c r="B240" s="18">
        <v>68050.710000000006</v>
      </c>
      <c r="D240" s="9">
        <f t="shared" si="27"/>
        <v>-9.5840121602310813E-3</v>
      </c>
      <c r="E240" s="9">
        <f t="shared" si="26"/>
        <v>9.1853289087457236E-5</v>
      </c>
      <c r="K240" s="21">
        <f t="shared" si="28"/>
        <v>7.5185123041973141E-5</v>
      </c>
      <c r="L240" s="15">
        <f t="shared" si="30"/>
        <v>0.13764683435000324</v>
      </c>
      <c r="M240" s="10">
        <f t="shared" si="29"/>
        <v>0.15563045164245015</v>
      </c>
      <c r="N240" s="10"/>
    </row>
    <row r="241" spans="1:14" ht="15" customHeight="1" x14ac:dyDescent="0.25">
      <c r="A241" s="17">
        <v>40571</v>
      </c>
      <c r="B241" s="18">
        <v>66697.570000000007</v>
      </c>
      <c r="D241" s="9">
        <f t="shared" si="27"/>
        <v>-1.9884289230781005E-2</v>
      </c>
      <c r="E241" s="9">
        <f t="shared" si="26"/>
        <v>3.9538495821335343E-4</v>
      </c>
      <c r="K241" s="21">
        <f t="shared" si="28"/>
        <v>7.6185213004702191E-5</v>
      </c>
      <c r="L241" s="15">
        <f t="shared" si="30"/>
        <v>0.13855927856764033</v>
      </c>
      <c r="M241" s="10">
        <f t="shared" si="29"/>
        <v>0.15626424944100284</v>
      </c>
      <c r="N241" s="10"/>
    </row>
    <row r="242" spans="1:14" ht="15" customHeight="1" x14ac:dyDescent="0.25">
      <c r="A242" s="17">
        <v>40574</v>
      </c>
      <c r="B242" s="18">
        <v>66574.880000000005</v>
      </c>
      <c r="D242" s="9">
        <f t="shared" si="27"/>
        <v>-1.8394973010261717E-3</v>
      </c>
      <c r="E242" s="9">
        <f t="shared" si="26"/>
        <v>3.3837503204825702E-6</v>
      </c>
      <c r="K242" s="21">
        <f t="shared" si="28"/>
        <v>9.5337197717221283E-5</v>
      </c>
      <c r="L242" s="15">
        <f t="shared" si="30"/>
        <v>0.15499991556365367</v>
      </c>
      <c r="M242" s="10">
        <f t="shared" si="29"/>
        <v>0.15940004939679958</v>
      </c>
      <c r="N242" s="10"/>
    </row>
    <row r="243" spans="1:14" ht="15" customHeight="1" x14ac:dyDescent="0.25">
      <c r="A243" s="17">
        <v>40575</v>
      </c>
      <c r="B243" s="18">
        <v>67847.34</v>
      </c>
      <c r="D243" s="9">
        <f t="shared" si="27"/>
        <v>1.9113215074514578E-2</v>
      </c>
      <c r="E243" s="9">
        <f t="shared" si="26"/>
        <v>3.6531499048465132E-4</v>
      </c>
      <c r="K243" s="21">
        <f t="shared" si="28"/>
        <v>8.9819990873416956E-5</v>
      </c>
      <c r="L243" s="15">
        <f t="shared" si="30"/>
        <v>0.1504481229530667</v>
      </c>
      <c r="M243" s="10">
        <f t="shared" si="29"/>
        <v>0.15941998067205618</v>
      </c>
      <c r="N243" s="10"/>
    </row>
    <row r="244" spans="1:14" ht="15" customHeight="1" x14ac:dyDescent="0.25">
      <c r="A244" s="17">
        <v>40576</v>
      </c>
      <c r="B244" s="18">
        <v>66688.479999999996</v>
      </c>
      <c r="D244" s="9">
        <f t="shared" si="27"/>
        <v>-1.708040433125313E-2</v>
      </c>
      <c r="E244" s="9">
        <f t="shared" si="26"/>
        <v>2.9174021211909065E-4</v>
      </c>
      <c r="K244" s="21">
        <f t="shared" si="28"/>
        <v>1.0634969085009104E-4</v>
      </c>
      <c r="L244" s="15">
        <f t="shared" si="30"/>
        <v>0.16370742834160867</v>
      </c>
      <c r="M244" s="10">
        <f t="shared" si="29"/>
        <v>0.16199996481971746</v>
      </c>
      <c r="N244" s="10"/>
    </row>
    <row r="245" spans="1:14" ht="15" customHeight="1" x14ac:dyDescent="0.25">
      <c r="A245" s="17">
        <v>40577</v>
      </c>
      <c r="B245" s="18">
        <v>66764.84</v>
      </c>
      <c r="D245" s="9">
        <f t="shared" si="27"/>
        <v>1.1450253477063299E-3</v>
      </c>
      <c r="E245" s="9">
        <f t="shared" si="26"/>
        <v>1.3110830468900018E-6</v>
      </c>
      <c r="K245" s="21">
        <f t="shared" si="28"/>
        <v>1.1747312212623102E-4</v>
      </c>
      <c r="L245" s="15">
        <f t="shared" si="30"/>
        <v>0.17205588271201372</v>
      </c>
      <c r="M245" s="10">
        <f t="shared" si="29"/>
        <v>0.16420086847378926</v>
      </c>
      <c r="N245" s="10"/>
    </row>
    <row r="246" spans="1:14" ht="15" customHeight="1" x14ac:dyDescent="0.25">
      <c r="A246" s="17">
        <v>40578</v>
      </c>
      <c r="B246" s="18">
        <v>65269.15</v>
      </c>
      <c r="D246" s="9">
        <f t="shared" si="27"/>
        <v>-2.240236028424536E-2</v>
      </c>
      <c r="E246" s="9">
        <f t="shared" si="26"/>
        <v>5.0186574630513379E-4</v>
      </c>
      <c r="K246" s="21">
        <f t="shared" si="28"/>
        <v>1.1050339978147055E-4</v>
      </c>
      <c r="L246" s="15">
        <f t="shared" si="30"/>
        <v>0.16687377488668068</v>
      </c>
      <c r="M246" s="10">
        <f t="shared" si="29"/>
        <v>0.16415503630210665</v>
      </c>
      <c r="N246" s="10"/>
    </row>
    <row r="247" spans="1:14" ht="15" customHeight="1" x14ac:dyDescent="0.25">
      <c r="A247" s="17">
        <v>40581</v>
      </c>
      <c r="B247" s="18">
        <v>65362.04</v>
      </c>
      <c r="D247" s="9">
        <f t="shared" si="27"/>
        <v>1.4231838471927549E-3</v>
      </c>
      <c r="E247" s="9">
        <f t="shared" si="26"/>
        <v>2.0254522629103709E-6</v>
      </c>
      <c r="K247" s="21">
        <f t="shared" si="28"/>
        <v>1.3398514057289036E-4</v>
      </c>
      <c r="L247" s="15">
        <f t="shared" si="30"/>
        <v>0.18375052496351779</v>
      </c>
      <c r="M247" s="10">
        <f t="shared" si="29"/>
        <v>0.16531924456075486</v>
      </c>
      <c r="N247" s="10"/>
    </row>
    <row r="248" spans="1:14" ht="15" customHeight="1" x14ac:dyDescent="0.25">
      <c r="A248" s="17">
        <v>40582</v>
      </c>
      <c r="B248" s="18">
        <v>65771.33</v>
      </c>
      <c r="D248" s="9">
        <f t="shared" si="27"/>
        <v>6.2618914587120322E-3</v>
      </c>
      <c r="E248" s="9">
        <f t="shared" si="26"/>
        <v>3.9211284640690705E-5</v>
      </c>
      <c r="K248" s="21">
        <f t="shared" si="28"/>
        <v>1.2606755927429156E-4</v>
      </c>
      <c r="L248" s="15">
        <f t="shared" si="30"/>
        <v>0.17823867407810651</v>
      </c>
      <c r="M248" s="10">
        <f t="shared" si="29"/>
        <v>0.16517872262142264</v>
      </c>
      <c r="N248" s="10"/>
    </row>
    <row r="249" spans="1:14" ht="15" customHeight="1" x14ac:dyDescent="0.25">
      <c r="A249" s="17">
        <v>40583</v>
      </c>
      <c r="B249" s="18">
        <v>64217.52</v>
      </c>
      <c r="D249" s="9">
        <f t="shared" si="27"/>
        <v>-2.362442723904179E-2</v>
      </c>
      <c r="E249" s="9">
        <f t="shared" si="26"/>
        <v>5.5811356237277969E-4</v>
      </c>
      <c r="K249" s="21">
        <f t="shared" si="28"/>
        <v>1.2085618279627551E-4</v>
      </c>
      <c r="L249" s="15">
        <f t="shared" si="30"/>
        <v>0.17451578170658788</v>
      </c>
      <c r="M249" s="10">
        <f t="shared" si="29"/>
        <v>0.16519157729153355</v>
      </c>
      <c r="N249" s="10"/>
    </row>
    <row r="250" spans="1:14" ht="15" customHeight="1" x14ac:dyDescent="0.25">
      <c r="A250" s="17">
        <v>40584</v>
      </c>
      <c r="B250" s="18">
        <v>64577.83</v>
      </c>
      <c r="D250" s="9">
        <f t="shared" si="27"/>
        <v>5.6107741314208592E-3</v>
      </c>
      <c r="E250" s="9">
        <f t="shared" si="26"/>
        <v>3.1480786353821498E-5</v>
      </c>
      <c r="K250" s="21">
        <f t="shared" si="28"/>
        <v>1.470916255708658E-4</v>
      </c>
      <c r="L250" s="15">
        <f t="shared" si="30"/>
        <v>0.19252815286045358</v>
      </c>
      <c r="M250" s="10">
        <f t="shared" si="29"/>
        <v>0.16894589387357203</v>
      </c>
      <c r="N250" s="10"/>
    </row>
    <row r="251" spans="1:14" ht="15" customHeight="1" x14ac:dyDescent="0.25">
      <c r="A251" s="17">
        <v>40585</v>
      </c>
      <c r="B251" s="18">
        <v>65755.66</v>
      </c>
      <c r="D251" s="9">
        <f t="shared" si="27"/>
        <v>1.8238921933425134E-2</v>
      </c>
      <c r="E251" s="9">
        <f t="shared" si="26"/>
        <v>3.3265827329357641E-4</v>
      </c>
      <c r="K251" s="21">
        <f t="shared" si="28"/>
        <v>1.4015497521784314E-4</v>
      </c>
      <c r="L251" s="15">
        <f t="shared" si="30"/>
        <v>0.18793364189228193</v>
      </c>
      <c r="M251" s="10">
        <f t="shared" si="29"/>
        <v>0.16872838633442536</v>
      </c>
      <c r="N251" s="10"/>
    </row>
    <row r="252" spans="1:14" ht="15" customHeight="1" x14ac:dyDescent="0.25">
      <c r="A252" s="17">
        <v>40588</v>
      </c>
      <c r="B252" s="18">
        <v>66557.55</v>
      </c>
      <c r="D252" s="9">
        <f t="shared" si="27"/>
        <v>1.2194995837620626E-2</v>
      </c>
      <c r="E252" s="9">
        <f t="shared" si="26"/>
        <v>1.4871792347958439E-4</v>
      </c>
      <c r="K252" s="21">
        <f t="shared" si="28"/>
        <v>1.5170517310238716E-4</v>
      </c>
      <c r="L252" s="15">
        <f t="shared" si="30"/>
        <v>0.19552417656597243</v>
      </c>
      <c r="M252" s="10">
        <f t="shared" si="29"/>
        <v>0.16920318110964422</v>
      </c>
      <c r="N252" s="10"/>
    </row>
    <row r="253" spans="1:14" ht="15" customHeight="1" x14ac:dyDescent="0.25">
      <c r="A253" s="17">
        <v>40589</v>
      </c>
      <c r="B253" s="18">
        <v>66341.39</v>
      </c>
      <c r="D253" s="9">
        <f t="shared" si="27"/>
        <v>-3.2477156986698841E-3</v>
      </c>
      <c r="E253" s="9">
        <f t="shared" si="26"/>
        <v>1.0547657259386813E-5</v>
      </c>
      <c r="K253" s="21">
        <f t="shared" si="28"/>
        <v>1.51525938125019E-4</v>
      </c>
      <c r="L253" s="15">
        <f t="shared" si="30"/>
        <v>0.19540863954161494</v>
      </c>
      <c r="M253" s="10">
        <f t="shared" si="29"/>
        <v>0.17000426331265178</v>
      </c>
      <c r="N253" s="10"/>
    </row>
    <row r="254" spans="1:14" ht="15" customHeight="1" x14ac:dyDescent="0.25">
      <c r="A254" s="17">
        <v>40590</v>
      </c>
      <c r="B254" s="18">
        <v>67570.759999999995</v>
      </c>
      <c r="D254" s="9">
        <f t="shared" si="27"/>
        <v>1.8530965359634388E-2</v>
      </c>
      <c r="E254" s="9">
        <f t="shared" si="26"/>
        <v>3.4339667715996963E-4</v>
      </c>
      <c r="K254" s="21">
        <f t="shared" si="28"/>
        <v>1.4306724127308108E-4</v>
      </c>
      <c r="L254" s="15">
        <f t="shared" si="30"/>
        <v>0.18987613015020197</v>
      </c>
      <c r="M254" s="10">
        <f t="shared" si="29"/>
        <v>0.16946187537719357</v>
      </c>
      <c r="N254" s="10"/>
    </row>
    <row r="255" spans="1:14" ht="15" customHeight="1" x14ac:dyDescent="0.25">
      <c r="A255" s="17">
        <v>40591</v>
      </c>
      <c r="B255" s="18">
        <v>67684.990000000005</v>
      </c>
      <c r="D255" s="9">
        <f t="shared" si="27"/>
        <v>1.6905241261162551E-3</v>
      </c>
      <c r="E255" s="9">
        <f t="shared" si="26"/>
        <v>2.857871820981128E-6</v>
      </c>
      <c r="K255" s="21">
        <f t="shared" si="28"/>
        <v>1.550870074262944E-4</v>
      </c>
      <c r="L255" s="15">
        <f t="shared" si="30"/>
        <v>0.19769149165157865</v>
      </c>
      <c r="M255" s="10">
        <f t="shared" si="29"/>
        <v>0.17165891580016748</v>
      </c>
      <c r="N255" s="10"/>
    </row>
    <row r="256" spans="1:14" ht="15" customHeight="1" x14ac:dyDescent="0.25">
      <c r="A256" s="17">
        <v>40592</v>
      </c>
      <c r="B256" s="18">
        <v>68066.820000000007</v>
      </c>
      <c r="D256" s="9">
        <f t="shared" si="27"/>
        <v>5.6412802897658487E-3</v>
      </c>
      <c r="E256" s="9">
        <f t="shared" si="26"/>
        <v>3.1824043307700659E-5</v>
      </c>
      <c r="K256" s="21">
        <f t="shared" si="28"/>
        <v>1.459532592899756E-4</v>
      </c>
      <c r="L256" s="15">
        <f t="shared" si="30"/>
        <v>0.19178170231039732</v>
      </c>
      <c r="M256" s="10">
        <f t="shared" si="29"/>
        <v>0.17114027457482311</v>
      </c>
      <c r="N256" s="10"/>
    </row>
    <row r="257" spans="1:14" ht="15" customHeight="1" x14ac:dyDescent="0.25">
      <c r="A257" s="17">
        <v>40595</v>
      </c>
      <c r="B257" s="18">
        <v>67258.66</v>
      </c>
      <c r="D257" s="9">
        <f t="shared" si="27"/>
        <v>-1.1873038875622521E-2</v>
      </c>
      <c r="E257" s="9">
        <f t="shared" si="26"/>
        <v>1.4096905214204371E-4</v>
      </c>
      <c r="K257" s="21">
        <f t="shared" si="28"/>
        <v>1.391055063310391E-4</v>
      </c>
      <c r="L257" s="15">
        <f t="shared" si="30"/>
        <v>0.18722870398371574</v>
      </c>
      <c r="M257" s="10">
        <f t="shared" si="29"/>
        <v>0.17076866076385358</v>
      </c>
      <c r="N257" s="10"/>
    </row>
    <row r="258" spans="1:14" ht="15" customHeight="1" x14ac:dyDescent="0.25">
      <c r="A258" s="17">
        <v>40596</v>
      </c>
      <c r="B258" s="18">
        <v>66439.83</v>
      </c>
      <c r="D258" s="9">
        <f t="shared" si="27"/>
        <v>-1.217434305114018E-2</v>
      </c>
      <c r="E258" s="9">
        <f t="shared" si="26"/>
        <v>1.4821462872684516E-4</v>
      </c>
      <c r="K258" s="21">
        <f t="shared" si="28"/>
        <v>1.3921731907969937E-4</v>
      </c>
      <c r="L258" s="15">
        <f t="shared" si="30"/>
        <v>0.18730393591188693</v>
      </c>
      <c r="M258" s="10">
        <f t="shared" si="29"/>
        <v>0.17150011351829156</v>
      </c>
      <c r="N258" s="10"/>
    </row>
    <row r="259" spans="1:14" ht="15" customHeight="1" x14ac:dyDescent="0.25">
      <c r="A259" s="17">
        <v>40597</v>
      </c>
      <c r="B259" s="18">
        <v>66910.48</v>
      </c>
      <c r="D259" s="9">
        <f t="shared" si="27"/>
        <v>7.0838531645851521E-3</v>
      </c>
      <c r="E259" s="9">
        <f t="shared" si="26"/>
        <v>5.0180975657403071E-5</v>
      </c>
      <c r="K259" s="21">
        <f t="shared" si="28"/>
        <v>1.3975715765852812E-4</v>
      </c>
      <c r="L259" s="15">
        <f t="shared" si="30"/>
        <v>0.18766673581098248</v>
      </c>
      <c r="M259" s="10">
        <f t="shared" si="29"/>
        <v>0.17252420060807769</v>
      </c>
      <c r="N259" s="10"/>
    </row>
    <row r="260" spans="1:14" ht="15" customHeight="1" x14ac:dyDescent="0.25">
      <c r="A260" s="17">
        <v>40598</v>
      </c>
      <c r="B260" s="18">
        <v>66948.990000000005</v>
      </c>
      <c r="D260" s="9">
        <f t="shared" si="27"/>
        <v>5.7554511640045547E-4</v>
      </c>
      <c r="E260" s="9">
        <f t="shared" si="26"/>
        <v>3.3125218101241383E-7</v>
      </c>
      <c r="K260" s="21">
        <f t="shared" si="28"/>
        <v>1.3438258673846061E-4</v>
      </c>
      <c r="L260" s="15">
        <f t="shared" si="30"/>
        <v>0.18402285689036588</v>
      </c>
      <c r="M260" s="10">
        <f t="shared" si="29"/>
        <v>0.1728452204048892</v>
      </c>
      <c r="N260" s="10"/>
    </row>
    <row r="261" spans="1:14" ht="15" customHeight="1" x14ac:dyDescent="0.25">
      <c r="A261" s="17">
        <v>40599</v>
      </c>
      <c r="B261" s="18">
        <v>66902.53</v>
      </c>
      <c r="D261" s="9">
        <f t="shared" si="27"/>
        <v>-6.9396117850328842E-4</v>
      </c>
      <c r="E261" s="9">
        <f t="shared" si="26"/>
        <v>4.8158211726967295E-7</v>
      </c>
      <c r="K261" s="21">
        <f t="shared" si="28"/>
        <v>1.2633950666501371E-4</v>
      </c>
      <c r="L261" s="15">
        <f t="shared" si="30"/>
        <v>0.17843081482631709</v>
      </c>
      <c r="M261" s="10">
        <f t="shared" si="29"/>
        <v>0.17183044379789766</v>
      </c>
      <c r="N261" s="10"/>
    </row>
    <row r="262" spans="1:14" ht="15" customHeight="1" x14ac:dyDescent="0.25">
      <c r="A262" s="17">
        <v>40602</v>
      </c>
      <c r="B262" s="18">
        <v>67383.22</v>
      </c>
      <c r="D262" s="9">
        <f t="shared" si="27"/>
        <v>7.184930076635343E-3</v>
      </c>
      <c r="E262" s="9">
        <f t="shared" si="26"/>
        <v>5.1623220206139154E-5</v>
      </c>
      <c r="K262" s="21">
        <f t="shared" si="28"/>
        <v>1.1878803119214906E-4</v>
      </c>
      <c r="L262" s="15">
        <f t="shared" si="30"/>
        <v>0.17301613757225529</v>
      </c>
      <c r="M262" s="10">
        <f t="shared" si="29"/>
        <v>0.17178067896358093</v>
      </c>
      <c r="N262" s="10"/>
    </row>
    <row r="263" spans="1:14" ht="15" customHeight="1" x14ac:dyDescent="0.25">
      <c r="A263" s="17">
        <v>40603</v>
      </c>
      <c r="B263" s="18">
        <v>66242.63</v>
      </c>
      <c r="D263" s="9">
        <f t="shared" si="27"/>
        <v>-1.692691444546579E-2</v>
      </c>
      <c r="E263" s="9">
        <f t="shared" si="26"/>
        <v>2.8652043264411846E-4</v>
      </c>
      <c r="K263" s="21">
        <f t="shared" si="28"/>
        <v>1.1475814253298845E-4</v>
      </c>
      <c r="L263" s="15">
        <f t="shared" si="30"/>
        <v>0.17005602582182466</v>
      </c>
      <c r="M263" s="10">
        <f t="shared" si="29"/>
        <v>0.17093043204836408</v>
      </c>
      <c r="N263" s="10"/>
    </row>
    <row r="264" spans="1:14" ht="15" customHeight="1" x14ac:dyDescent="0.25">
      <c r="A264" s="17">
        <v>40604</v>
      </c>
      <c r="B264" s="18">
        <v>67281.507800000007</v>
      </c>
      <c r="D264" s="9">
        <f t="shared" si="27"/>
        <v>1.5682918990384209E-2</v>
      </c>
      <c r="E264" s="9">
        <f t="shared" si="26"/>
        <v>2.4595394805895364E-4</v>
      </c>
      <c r="K264" s="21">
        <f t="shared" si="28"/>
        <v>1.2506387993965626E-4</v>
      </c>
      <c r="L264" s="15">
        <f t="shared" si="30"/>
        <v>0.17752773795887047</v>
      </c>
      <c r="M264" s="10">
        <f t="shared" si="29"/>
        <v>0.17217571843528345</v>
      </c>
      <c r="N264" s="10"/>
    </row>
    <row r="265" spans="1:14" ht="15" customHeight="1" x14ac:dyDescent="0.25">
      <c r="A265" s="17">
        <v>40605</v>
      </c>
      <c r="B265" s="18">
        <v>68145.53</v>
      </c>
      <c r="D265" s="9">
        <f t="shared" si="27"/>
        <v>1.2841897101479427E-2</v>
      </c>
      <c r="E265" s="9">
        <f t="shared" si="26"/>
        <v>1.6491432116498572E-4</v>
      </c>
      <c r="K265" s="21">
        <f t="shared" si="28"/>
        <v>1.323172840268141E-4</v>
      </c>
      <c r="L265" s="15">
        <f t="shared" si="30"/>
        <v>0.18260327372409607</v>
      </c>
      <c r="M265" s="10">
        <f t="shared" si="29"/>
        <v>0.17354494206287799</v>
      </c>
      <c r="N265" s="10"/>
    </row>
    <row r="266" spans="1:14" ht="15" customHeight="1" x14ac:dyDescent="0.25">
      <c r="A266" s="17">
        <v>40606</v>
      </c>
      <c r="B266" s="18">
        <v>68012.100000000006</v>
      </c>
      <c r="D266" s="9">
        <f t="shared" si="27"/>
        <v>-1.9580154413648687E-3</v>
      </c>
      <c r="E266" s="9">
        <f t="shared" si="26"/>
        <v>3.8338244686232619E-6</v>
      </c>
      <c r="K266" s="21">
        <f t="shared" si="28"/>
        <v>1.342731062551044E-4</v>
      </c>
      <c r="L266" s="15">
        <f t="shared" si="30"/>
        <v>0.18394788059742986</v>
      </c>
      <c r="M266" s="10">
        <f t="shared" si="29"/>
        <v>0.17351371302262467</v>
      </c>
      <c r="N266" s="10"/>
    </row>
    <row r="267" spans="1:14" ht="15" customHeight="1" x14ac:dyDescent="0.25">
      <c r="A267" s="17">
        <v>40609</v>
      </c>
      <c r="B267" s="18">
        <v>68012.100000000006</v>
      </c>
      <c r="D267" s="9">
        <f t="shared" si="27"/>
        <v>0</v>
      </c>
      <c r="E267" s="9">
        <f t="shared" si="26"/>
        <v>0</v>
      </c>
      <c r="K267" s="21">
        <f t="shared" si="28"/>
        <v>1.2644674934791551E-4</v>
      </c>
      <c r="L267" s="15">
        <f t="shared" si="30"/>
        <v>0.17850652883207019</v>
      </c>
      <c r="M267" s="10">
        <f t="shared" si="29"/>
        <v>0.17350348500406176</v>
      </c>
      <c r="N267" s="10"/>
    </row>
    <row r="268" spans="1:14" ht="15" customHeight="1" x14ac:dyDescent="0.25">
      <c r="A268" s="17">
        <v>40610</v>
      </c>
      <c r="B268" s="18">
        <v>68012.100000000006</v>
      </c>
      <c r="D268" s="9">
        <f t="shared" si="27"/>
        <v>0</v>
      </c>
      <c r="E268" s="9">
        <f t="shared" si="26"/>
        <v>0</v>
      </c>
      <c r="K268" s="21">
        <f t="shared" si="28"/>
        <v>1.1885994438704057E-4</v>
      </c>
      <c r="L268" s="15">
        <f t="shared" si="30"/>
        <v>0.17306850084730679</v>
      </c>
      <c r="M268" s="10">
        <f t="shared" si="29"/>
        <v>0.17268213058072199</v>
      </c>
      <c r="N268" s="10"/>
    </row>
    <row r="269" spans="1:14" ht="15" customHeight="1" x14ac:dyDescent="0.25">
      <c r="A269" s="17">
        <v>40611</v>
      </c>
      <c r="B269" s="18">
        <v>67263.75</v>
      </c>
      <c r="D269" s="9">
        <f t="shared" si="27"/>
        <v>-1.1003189138403369E-2</v>
      </c>
      <c r="E269" s="9">
        <f t="shared" si="26"/>
        <v>1.2107017121547786E-4</v>
      </c>
      <c r="K269" s="21">
        <f t="shared" si="28"/>
        <v>1.1172834772381813E-4</v>
      </c>
      <c r="L269" s="15">
        <f t="shared" si="30"/>
        <v>0.16779613710214597</v>
      </c>
      <c r="M269" s="10">
        <f t="shared" si="29"/>
        <v>0.17268008853590638</v>
      </c>
      <c r="N269" s="10"/>
    </row>
    <row r="270" spans="1:14" ht="15" customHeight="1" x14ac:dyDescent="0.25">
      <c r="A270" s="17">
        <v>40612</v>
      </c>
      <c r="B270" s="18">
        <v>66040.66</v>
      </c>
      <c r="D270" s="9">
        <f t="shared" si="27"/>
        <v>-1.8183494081135732E-2</v>
      </c>
      <c r="E270" s="9">
        <f t="shared" si="26"/>
        <v>3.3063945699869819E-4</v>
      </c>
      <c r="K270" s="21">
        <f t="shared" si="28"/>
        <v>1.1228885713331772E-4</v>
      </c>
      <c r="L270" s="15">
        <f t="shared" si="30"/>
        <v>0.16821650334493365</v>
      </c>
      <c r="M270" s="10">
        <f t="shared" si="29"/>
        <v>0.1734280966595364</v>
      </c>
      <c r="N270" s="10"/>
    </row>
    <row r="271" spans="1:14" ht="15" customHeight="1" x14ac:dyDescent="0.25">
      <c r="A271" s="17">
        <v>40613</v>
      </c>
      <c r="B271" s="18">
        <v>66684.601599999995</v>
      </c>
      <c r="D271" s="9">
        <f t="shared" si="27"/>
        <v>9.7506838968597354E-3</v>
      </c>
      <c r="E271" s="9">
        <f t="shared" si="26"/>
        <v>9.5075836456479757E-5</v>
      </c>
      <c r="K271" s="21">
        <f t="shared" si="28"/>
        <v>1.2538989312524057E-4</v>
      </c>
      <c r="L271" s="15">
        <f t="shared" si="30"/>
        <v>0.17775897464702203</v>
      </c>
      <c r="M271" s="10">
        <f t="shared" si="29"/>
        <v>0.17561668447728468</v>
      </c>
      <c r="N271" s="10"/>
    </row>
    <row r="272" spans="1:14" ht="15" customHeight="1" x14ac:dyDescent="0.25">
      <c r="A272" s="17">
        <v>40616</v>
      </c>
      <c r="B272" s="18">
        <v>67169.25</v>
      </c>
      <c r="D272" s="9">
        <f t="shared" si="27"/>
        <v>7.2677707952297776E-3</v>
      </c>
      <c r="E272" s="9">
        <f t="shared" si="26"/>
        <v>5.2820492331994874E-5</v>
      </c>
      <c r="K272" s="21">
        <f t="shared" si="28"/>
        <v>1.2357104972511492E-4</v>
      </c>
      <c r="L272" s="15">
        <f t="shared" si="30"/>
        <v>0.17646502353364238</v>
      </c>
      <c r="M272" s="10">
        <f t="shared" si="29"/>
        <v>0.17170657531933461</v>
      </c>
      <c r="N272" s="10"/>
    </row>
    <row r="273" spans="1:14" ht="15" customHeight="1" x14ac:dyDescent="0.25">
      <c r="A273" s="17">
        <v>40617</v>
      </c>
      <c r="B273" s="18">
        <v>67005.218800000002</v>
      </c>
      <c r="D273" s="9">
        <f t="shared" si="27"/>
        <v>-2.4420579357369299E-3</v>
      </c>
      <c r="E273" s="9">
        <f t="shared" si="26"/>
        <v>5.9636469614957154E-6</v>
      </c>
      <c r="K273" s="21">
        <f t="shared" si="28"/>
        <v>1.1932601628152772E-4</v>
      </c>
      <c r="L273" s="15">
        <f t="shared" si="30"/>
        <v>0.17340748571773074</v>
      </c>
      <c r="M273" s="10">
        <f t="shared" si="29"/>
        <v>0.17165169463348767</v>
      </c>
      <c r="N273" s="10"/>
    </row>
    <row r="274" spans="1:14" ht="15" customHeight="1" x14ac:dyDescent="0.25">
      <c r="A274" s="17">
        <v>40618</v>
      </c>
      <c r="B274" s="18">
        <v>66002.570000000007</v>
      </c>
      <c r="D274" s="9">
        <f t="shared" si="27"/>
        <v>-1.4963741898862293E-2</v>
      </c>
      <c r="E274" s="9">
        <f t="shared" si="26"/>
        <v>2.2391357161576691E-4</v>
      </c>
      <c r="K274" s="21">
        <f t="shared" si="28"/>
        <v>1.125242741223258E-4</v>
      </c>
      <c r="L274" s="15">
        <f t="shared" si="30"/>
        <v>0.16839274651488437</v>
      </c>
      <c r="M274" s="10">
        <f t="shared" si="29"/>
        <v>0.17090669389028779</v>
      </c>
      <c r="N274" s="10"/>
    </row>
    <row r="275" spans="1:14" ht="15" customHeight="1" x14ac:dyDescent="0.25">
      <c r="A275" s="17">
        <v>40619</v>
      </c>
      <c r="B275" s="18">
        <v>66215.929999999993</v>
      </c>
      <c r="D275" s="9">
        <f t="shared" si="27"/>
        <v>3.2326013971877288E-3</v>
      </c>
      <c r="E275" s="9">
        <f t="shared" si="26"/>
        <v>1.0449711793100057E-5</v>
      </c>
      <c r="K275" s="21">
        <f t="shared" si="28"/>
        <v>1.1920763197193228E-4</v>
      </c>
      <c r="L275" s="15">
        <f t="shared" si="30"/>
        <v>0.17332144488471973</v>
      </c>
      <c r="M275" s="10">
        <f t="shared" si="29"/>
        <v>0.1724364237798838</v>
      </c>
      <c r="N275" s="10"/>
    </row>
    <row r="276" spans="1:14" ht="15" customHeight="1" x14ac:dyDescent="0.25">
      <c r="A276" s="17">
        <v>40620</v>
      </c>
      <c r="B276" s="18">
        <v>66879.890599999999</v>
      </c>
      <c r="D276" s="9">
        <f t="shared" si="27"/>
        <v>1.0027203423707887E-2</v>
      </c>
      <c r="E276" s="9">
        <f t="shared" si="26"/>
        <v>1.0054480850041917E-4</v>
      </c>
      <c r="K276" s="21">
        <f t="shared" si="28"/>
        <v>1.1268215676120234E-4</v>
      </c>
      <c r="L276" s="15">
        <f t="shared" si="30"/>
        <v>0.16851084090889523</v>
      </c>
      <c r="M276" s="10">
        <f t="shared" si="29"/>
        <v>0.17252427047616312</v>
      </c>
      <c r="N276" s="10"/>
    </row>
    <row r="277" spans="1:14" ht="15" customHeight="1" x14ac:dyDescent="0.25">
      <c r="A277" s="17">
        <v>40623</v>
      </c>
      <c r="B277" s="18">
        <v>66689.61</v>
      </c>
      <c r="D277" s="9">
        <f t="shared" si="27"/>
        <v>-2.8451093190035026E-3</v>
      </c>
      <c r="E277" s="9">
        <f t="shared" si="26"/>
        <v>8.0946470370805738E-6</v>
      </c>
      <c r="K277" s="21">
        <f t="shared" si="28"/>
        <v>1.1195391586555536E-4</v>
      </c>
      <c r="L277" s="15">
        <f t="shared" si="30"/>
        <v>0.16796543334305411</v>
      </c>
      <c r="M277" s="10">
        <f t="shared" si="29"/>
        <v>0.17119279875458684</v>
      </c>
      <c r="N277" s="10"/>
    </row>
    <row r="278" spans="1:14" ht="15" customHeight="1" x14ac:dyDescent="0.25">
      <c r="A278" s="17">
        <v>40624</v>
      </c>
      <c r="B278" s="18">
        <v>67578.33</v>
      </c>
      <c r="D278" s="9">
        <f t="shared" si="27"/>
        <v>1.3326213783526386E-2</v>
      </c>
      <c r="E278" s="9">
        <f t="shared" si="26"/>
        <v>1.7758797380424863E-4</v>
      </c>
      <c r="K278" s="21">
        <f t="shared" si="28"/>
        <v>1.0572235973584687E-4</v>
      </c>
      <c r="L278" s="15">
        <f t="shared" si="30"/>
        <v>0.16322387893146462</v>
      </c>
      <c r="M278" s="10">
        <f t="shared" si="29"/>
        <v>0.17120606686257103</v>
      </c>
      <c r="N278" s="10"/>
    </row>
    <row r="279" spans="1:14" ht="15" customHeight="1" x14ac:dyDescent="0.25">
      <c r="A279" s="17">
        <v>40625</v>
      </c>
      <c r="B279" s="18">
        <v>67795.509999999995</v>
      </c>
      <c r="D279" s="9">
        <f t="shared" si="27"/>
        <v>3.2137521007102876E-3</v>
      </c>
      <c r="E279" s="9">
        <f t="shared" si="26"/>
        <v>1.0328202564819786E-5</v>
      </c>
      <c r="K279" s="21">
        <f t="shared" si="28"/>
        <v>1.1003429657995097E-4</v>
      </c>
      <c r="L279" s="15">
        <f t="shared" si="30"/>
        <v>0.16651919630525377</v>
      </c>
      <c r="M279" s="10">
        <f t="shared" si="29"/>
        <v>0.17250723202486243</v>
      </c>
      <c r="N279" s="10"/>
    </row>
    <row r="280" spans="1:14" ht="15" customHeight="1" x14ac:dyDescent="0.25">
      <c r="A280" s="17">
        <v>40626</v>
      </c>
      <c r="B280" s="18">
        <v>67532.97</v>
      </c>
      <c r="D280" s="9">
        <f t="shared" si="27"/>
        <v>-3.8725278414454278E-3</v>
      </c>
      <c r="E280" s="9">
        <f t="shared" si="26"/>
        <v>1.4996471882769984E-5</v>
      </c>
      <c r="K280" s="21">
        <f t="shared" si="28"/>
        <v>1.0405193093904309E-4</v>
      </c>
      <c r="L280" s="15">
        <f t="shared" si="30"/>
        <v>0.16192926417617928</v>
      </c>
      <c r="M280" s="10">
        <f t="shared" si="29"/>
        <v>0.17239048589001219</v>
      </c>
      <c r="N280" s="10"/>
    </row>
    <row r="281" spans="1:14" ht="15" customHeight="1" x14ac:dyDescent="0.25">
      <c r="A281" s="17">
        <v>40627</v>
      </c>
      <c r="B281" s="18">
        <v>67765.94</v>
      </c>
      <c r="D281" s="9">
        <f t="shared" si="27"/>
        <v>3.4497224096614598E-3</v>
      </c>
      <c r="E281" s="9">
        <f t="shared" si="26"/>
        <v>1.1900584703720469E-5</v>
      </c>
      <c r="K281" s="21">
        <f t="shared" si="28"/>
        <v>9.8708603395666702E-5</v>
      </c>
      <c r="L281" s="15">
        <f t="shared" si="30"/>
        <v>0.15771673359446678</v>
      </c>
      <c r="M281" s="10">
        <f t="shared" si="29"/>
        <v>0.17125052388464582</v>
      </c>
      <c r="N281" s="10"/>
    </row>
    <row r="282" spans="1:14" ht="15" customHeight="1" x14ac:dyDescent="0.25">
      <c r="A282" s="17">
        <v>40630</v>
      </c>
      <c r="B282" s="18">
        <v>67192.820000000007</v>
      </c>
      <c r="D282" s="9">
        <f t="shared" si="27"/>
        <v>-8.4573459764595293E-3</v>
      </c>
      <c r="E282" s="9">
        <f t="shared" si="26"/>
        <v>7.1526700965536191E-5</v>
      </c>
      <c r="K282" s="21">
        <f t="shared" si="28"/>
        <v>9.3500122274149921E-5</v>
      </c>
      <c r="L282" s="15">
        <f t="shared" si="30"/>
        <v>0.15349928603444962</v>
      </c>
      <c r="M282" s="10">
        <f t="shared" si="29"/>
        <v>0.17115870665575644</v>
      </c>
      <c r="N282" s="10"/>
    </row>
    <row r="283" spans="1:14" ht="15" customHeight="1" x14ac:dyDescent="0.25">
      <c r="A283" s="17">
        <v>40631</v>
      </c>
      <c r="B283" s="18">
        <v>67418.759999999995</v>
      </c>
      <c r="D283" s="9">
        <f t="shared" si="27"/>
        <v>3.3625616546528736E-3</v>
      </c>
      <c r="E283" s="9">
        <f t="shared" si="26"/>
        <v>1.1306820881341871E-5</v>
      </c>
      <c r="K283" s="21">
        <f t="shared" si="28"/>
        <v>9.218171699563309E-5</v>
      </c>
      <c r="L283" s="15">
        <f t="shared" si="30"/>
        <v>0.15241323001268473</v>
      </c>
      <c r="M283" s="10">
        <f t="shared" si="29"/>
        <v>0.1697743452725422</v>
      </c>
      <c r="N283" s="10"/>
    </row>
    <row r="284" spans="1:14" ht="15" customHeight="1" x14ac:dyDescent="0.25">
      <c r="A284" s="17">
        <v>40632</v>
      </c>
      <c r="B284" s="18">
        <v>67997.06</v>
      </c>
      <c r="D284" s="9">
        <f t="shared" si="27"/>
        <v>8.5777311834274172E-3</v>
      </c>
      <c r="E284" s="9">
        <f t="shared" si="26"/>
        <v>7.3577472255143117E-5</v>
      </c>
      <c r="K284" s="21">
        <f t="shared" si="28"/>
        <v>8.732922322877561E-5</v>
      </c>
      <c r="L284" s="15">
        <f t="shared" si="30"/>
        <v>0.14834744437856506</v>
      </c>
      <c r="M284" s="10">
        <f t="shared" si="29"/>
        <v>0.16974055293441248</v>
      </c>
      <c r="N284" s="10"/>
    </row>
    <row r="285" spans="1:14" ht="15" customHeight="1" x14ac:dyDescent="0.25">
      <c r="A285" s="17">
        <v>40633</v>
      </c>
      <c r="B285" s="18">
        <v>68586.7</v>
      </c>
      <c r="D285" s="9">
        <f t="shared" si="27"/>
        <v>8.6715513876629569E-3</v>
      </c>
      <c r="E285" s="9">
        <f t="shared" si="26"/>
        <v>7.5195803468879348E-5</v>
      </c>
      <c r="K285" s="21">
        <f t="shared" si="28"/>
        <v>8.6504118170357665E-5</v>
      </c>
      <c r="L285" s="15">
        <f t="shared" si="30"/>
        <v>0.14764497207467017</v>
      </c>
      <c r="M285" s="10">
        <f t="shared" si="29"/>
        <v>0.17035045005415778</v>
      </c>
      <c r="N285" s="10"/>
    </row>
    <row r="286" spans="1:14" ht="15" customHeight="1" x14ac:dyDescent="0.25">
      <c r="A286" s="17">
        <v>40634</v>
      </c>
      <c r="B286" s="18">
        <v>69268.289999999994</v>
      </c>
      <c r="D286" s="9">
        <f t="shared" si="27"/>
        <v>9.9376409712086389E-3</v>
      </c>
      <c r="E286" s="9">
        <f t="shared" si="26"/>
        <v>9.8756708072644586E-5</v>
      </c>
      <c r="K286" s="21">
        <f t="shared" si="28"/>
        <v>8.5825619288268967E-5</v>
      </c>
      <c r="L286" s="15">
        <f t="shared" si="30"/>
        <v>0.14706480224936141</v>
      </c>
      <c r="M286" s="10">
        <f t="shared" si="29"/>
        <v>0.16973190501162716</v>
      </c>
      <c r="N286" s="10"/>
    </row>
    <row r="287" spans="1:14" ht="15" customHeight="1" x14ac:dyDescent="0.25">
      <c r="A287" s="17">
        <v>40637</v>
      </c>
      <c r="B287" s="18">
        <v>69703.8</v>
      </c>
      <c r="D287" s="9">
        <f t="shared" si="27"/>
        <v>6.2872924970431843E-3</v>
      </c>
      <c r="E287" s="9">
        <f t="shared" si="26"/>
        <v>3.953004694337552E-5</v>
      </c>
      <c r="K287" s="21">
        <f t="shared" si="28"/>
        <v>8.66014846153315E-5</v>
      </c>
      <c r="L287" s="15">
        <f t="shared" si="30"/>
        <v>0.14772804108585325</v>
      </c>
      <c r="M287" s="10">
        <f t="shared" si="29"/>
        <v>0.17050417030233922</v>
      </c>
      <c r="N287" s="10"/>
    </row>
    <row r="288" spans="1:14" ht="15" customHeight="1" x14ac:dyDescent="0.25">
      <c r="A288" s="17">
        <v>40638</v>
      </c>
      <c r="B288" s="18">
        <v>69837.52</v>
      </c>
      <c r="D288" s="9">
        <f t="shared" si="27"/>
        <v>1.9184033008243784E-3</v>
      </c>
      <c r="E288" s="9">
        <f t="shared" si="26"/>
        <v>3.6802712246138706E-6</v>
      </c>
      <c r="K288" s="21">
        <f t="shared" si="28"/>
        <v>8.3777198355014144E-5</v>
      </c>
      <c r="L288" s="15">
        <f t="shared" si="30"/>
        <v>0.14529918783483808</v>
      </c>
      <c r="M288" s="10">
        <f t="shared" si="29"/>
        <v>0.17055230892525752</v>
      </c>
      <c r="N288" s="10"/>
    </row>
    <row r="289" spans="1:14" ht="15" customHeight="1" x14ac:dyDescent="0.25">
      <c r="A289" s="17">
        <v>40639</v>
      </c>
      <c r="B289" s="18">
        <v>69036.91</v>
      </c>
      <c r="D289" s="9">
        <f t="shared" si="27"/>
        <v>-1.146389505240164E-2</v>
      </c>
      <c r="E289" s="9">
        <f t="shared" si="26"/>
        <v>1.314208897724788E-4</v>
      </c>
      <c r="K289" s="21">
        <f t="shared" si="28"/>
        <v>7.8971382727190123E-5</v>
      </c>
      <c r="L289" s="15">
        <f t="shared" si="30"/>
        <v>0.1410701543461689</v>
      </c>
      <c r="M289" s="10">
        <f t="shared" si="29"/>
        <v>0.16960401033061942</v>
      </c>
      <c r="N289" s="10"/>
    </row>
    <row r="290" spans="1:14" ht="15" customHeight="1" x14ac:dyDescent="0.25">
      <c r="A290" s="17">
        <v>40640</v>
      </c>
      <c r="B290" s="18">
        <v>69176.12</v>
      </c>
      <c r="D290" s="9">
        <f t="shared" si="27"/>
        <v>2.016457573202457E-3</v>
      </c>
      <c r="E290" s="9">
        <f t="shared" si="26"/>
        <v>4.0661011445255423E-6</v>
      </c>
      <c r="K290" s="21">
        <f t="shared" si="28"/>
        <v>8.2118353149907445E-5</v>
      </c>
      <c r="L290" s="15">
        <f t="shared" si="30"/>
        <v>0.14385348446866583</v>
      </c>
      <c r="M290" s="10">
        <f t="shared" si="29"/>
        <v>0.1685151024378739</v>
      </c>
      <c r="N290" s="10"/>
    </row>
    <row r="291" spans="1:14" ht="15" customHeight="1" x14ac:dyDescent="0.25">
      <c r="A291" s="17">
        <v>40641</v>
      </c>
      <c r="B291" s="18">
        <v>68718.009999999995</v>
      </c>
      <c r="D291" s="9">
        <f t="shared" si="27"/>
        <v>-6.6223719977356321E-3</v>
      </c>
      <c r="E291" s="9">
        <f t="shared" ref="E291:E354" si="31">D291^2</f>
        <v>4.3855810876393029E-5</v>
      </c>
      <c r="K291" s="21">
        <f t="shared" si="28"/>
        <v>7.7435218029584519E-5</v>
      </c>
      <c r="L291" s="15">
        <f t="shared" si="30"/>
        <v>0.1396913560083633</v>
      </c>
      <c r="M291" s="10">
        <f t="shared" si="29"/>
        <v>0.1682337491104369</v>
      </c>
      <c r="N291" s="10"/>
    </row>
    <row r="292" spans="1:14" ht="15" customHeight="1" x14ac:dyDescent="0.25">
      <c r="A292" s="17">
        <v>40644</v>
      </c>
      <c r="B292" s="18">
        <v>68164.36</v>
      </c>
      <c r="D292" s="9">
        <f t="shared" si="27"/>
        <v>-8.0568398299076804E-3</v>
      </c>
      <c r="E292" s="9">
        <f t="shared" si="31"/>
        <v>6.4912668044786825E-5</v>
      </c>
      <c r="K292" s="21">
        <f t="shared" si="28"/>
        <v>7.5420453600393025E-5</v>
      </c>
      <c r="L292" s="15">
        <f t="shared" si="30"/>
        <v>0.13786208437166125</v>
      </c>
      <c r="M292" s="10">
        <f t="shared" si="29"/>
        <v>0.16652018716082306</v>
      </c>
      <c r="N292" s="10"/>
    </row>
    <row r="293" spans="1:14" ht="15" customHeight="1" x14ac:dyDescent="0.25">
      <c r="A293" s="17">
        <v>40645</v>
      </c>
      <c r="B293" s="18">
        <v>66896.23</v>
      </c>
      <c r="D293" s="9">
        <f t="shared" si="27"/>
        <v>-1.8604003617139542E-2</v>
      </c>
      <c r="E293" s="9">
        <f t="shared" si="31"/>
        <v>3.4610895058654115E-4</v>
      </c>
      <c r="K293" s="21">
        <f t="shared" si="28"/>
        <v>7.478998646705666E-5</v>
      </c>
      <c r="L293" s="15">
        <f t="shared" si="30"/>
        <v>0.13728465533226311</v>
      </c>
      <c r="M293" s="10">
        <f t="shared" si="29"/>
        <v>0.16694448047692953</v>
      </c>
      <c r="N293" s="10"/>
    </row>
    <row r="294" spans="1:14" ht="15" customHeight="1" x14ac:dyDescent="0.25">
      <c r="A294" s="17">
        <v>40646</v>
      </c>
      <c r="B294" s="18">
        <v>66486.490000000005</v>
      </c>
      <c r="D294" s="9">
        <f t="shared" si="27"/>
        <v>-6.125008838315571E-3</v>
      </c>
      <c r="E294" s="9">
        <f t="shared" si="31"/>
        <v>3.7515733269443858E-5</v>
      </c>
      <c r="K294" s="21">
        <f t="shared" si="28"/>
        <v>9.1069124314225748E-5</v>
      </c>
      <c r="L294" s="15">
        <f t="shared" si="30"/>
        <v>0.15149065755743782</v>
      </c>
      <c r="M294" s="10">
        <f t="shared" si="29"/>
        <v>0.16714968082601867</v>
      </c>
      <c r="N294" s="10"/>
    </row>
    <row r="295" spans="1:14" ht="15" customHeight="1" x14ac:dyDescent="0.25">
      <c r="A295" s="17">
        <v>40647</v>
      </c>
      <c r="B295" s="18">
        <v>66278.89</v>
      </c>
      <c r="D295" s="9">
        <f t="shared" si="27"/>
        <v>-3.1224388593833474E-3</v>
      </c>
      <c r="E295" s="9">
        <f t="shared" si="31"/>
        <v>9.749624430587179E-6</v>
      </c>
      <c r="K295" s="21">
        <f t="shared" si="28"/>
        <v>8.7855920851538839E-5</v>
      </c>
      <c r="L295" s="15">
        <f t="shared" si="30"/>
        <v>0.14879412641158854</v>
      </c>
      <c r="M295" s="10">
        <f t="shared" si="29"/>
        <v>0.16310427699984714</v>
      </c>
      <c r="N295" s="10"/>
    </row>
    <row r="296" spans="1:14" ht="15" customHeight="1" x14ac:dyDescent="0.25">
      <c r="A296" s="17">
        <v>40648</v>
      </c>
      <c r="B296" s="18">
        <v>66684.210000000006</v>
      </c>
      <c r="D296" s="9">
        <f t="shared" si="27"/>
        <v>6.1153709725676464E-3</v>
      </c>
      <c r="E296" s="9">
        <f t="shared" si="31"/>
        <v>3.7397762132122963E-5</v>
      </c>
      <c r="K296" s="21">
        <f t="shared" si="28"/>
        <v>8.3169543066281739E-5</v>
      </c>
      <c r="L296" s="15">
        <f t="shared" si="30"/>
        <v>0.14477128462752203</v>
      </c>
      <c r="M296" s="10">
        <f t="shared" si="29"/>
        <v>0.15832353423619078</v>
      </c>
      <c r="N296" s="10"/>
    </row>
    <row r="297" spans="1:14" ht="15" customHeight="1" x14ac:dyDescent="0.25">
      <c r="A297" s="17">
        <v>40651</v>
      </c>
      <c r="B297" s="18">
        <v>65415.49</v>
      </c>
      <c r="D297" s="9">
        <f t="shared" si="27"/>
        <v>-1.9025793362476784E-2</v>
      </c>
      <c r="E297" s="9">
        <f t="shared" si="31"/>
        <v>3.6198081307166563E-4</v>
      </c>
      <c r="K297" s="21">
        <f t="shared" si="28"/>
        <v>8.04232362102322E-5</v>
      </c>
      <c r="L297" s="15">
        <f t="shared" si="30"/>
        <v>0.1423610042286107</v>
      </c>
      <c r="M297" s="10">
        <f t="shared" si="29"/>
        <v>0.15856260460952093</v>
      </c>
      <c r="N297" s="10"/>
    </row>
    <row r="298" spans="1:14" ht="15" customHeight="1" x14ac:dyDescent="0.25">
      <c r="A298" s="17">
        <v>40652</v>
      </c>
      <c r="B298" s="18">
        <v>66158.09</v>
      </c>
      <c r="D298" s="9">
        <f t="shared" si="27"/>
        <v>1.1352051326069645E-2</v>
      </c>
      <c r="E298" s="9">
        <f t="shared" si="31"/>
        <v>1.288690693097196E-4</v>
      </c>
      <c r="K298" s="21">
        <f t="shared" si="28"/>
        <v>9.7316690821918212E-5</v>
      </c>
      <c r="L298" s="15">
        <f t="shared" si="30"/>
        <v>0.15660078571681366</v>
      </c>
      <c r="M298" s="10">
        <f t="shared" si="29"/>
        <v>0.15928515281364614</v>
      </c>
      <c r="N298" s="10"/>
    </row>
    <row r="299" spans="1:14" ht="15" customHeight="1" x14ac:dyDescent="0.25">
      <c r="A299" s="17">
        <v>40653</v>
      </c>
      <c r="B299" s="18">
        <v>67058.02</v>
      </c>
      <c r="D299" s="9">
        <f t="shared" ref="D299:D362" si="32">B299/B298-1</f>
        <v>1.3602720392925649E-2</v>
      </c>
      <c r="E299" s="9">
        <f t="shared" si="31"/>
        <v>1.8503400208811532E-4</v>
      </c>
      <c r="K299" s="21">
        <f t="shared" ref="K299:K362" si="33">K298*Lambda+E298*(1-Lambda)</f>
        <v>9.9209833531186298E-5</v>
      </c>
      <c r="L299" s="15">
        <f t="shared" si="30"/>
        <v>0.1581166596214926</v>
      </c>
      <c r="M299" s="10">
        <f t="shared" ref="M299:M362" si="34">_xlfn.STDEV.P((D198:D298))*SQRT(252)</f>
        <v>0.16019382338381497</v>
      </c>
      <c r="N299" s="10"/>
    </row>
    <row r="300" spans="1:14" ht="15" customHeight="1" x14ac:dyDescent="0.25">
      <c r="A300" s="17">
        <v>40658</v>
      </c>
      <c r="B300" s="18">
        <v>66972.37</v>
      </c>
      <c r="D300" s="9">
        <f t="shared" si="32"/>
        <v>-1.2772521467232512E-3</v>
      </c>
      <c r="E300" s="9">
        <f t="shared" si="31"/>
        <v>1.6313730463091535E-6</v>
      </c>
      <c r="K300" s="21">
        <f t="shared" si="33"/>
        <v>1.0435928364460204E-4</v>
      </c>
      <c r="L300" s="15">
        <f t="shared" ref="L300:L363" si="35">SQRT(K300)*SQRT(252)</f>
        <v>0.16216824435887478</v>
      </c>
      <c r="M300" s="10">
        <f t="shared" si="34"/>
        <v>0.1615916463994817</v>
      </c>
      <c r="N300" s="10"/>
    </row>
    <row r="301" spans="1:14" ht="15" customHeight="1" x14ac:dyDescent="0.25">
      <c r="A301" s="17">
        <v>40659</v>
      </c>
      <c r="B301" s="18">
        <v>67144.259999999995</v>
      </c>
      <c r="D301" s="9">
        <f t="shared" si="32"/>
        <v>2.5665808153421121E-3</v>
      </c>
      <c r="E301" s="9">
        <f t="shared" si="31"/>
        <v>6.5873370816821814E-6</v>
      </c>
      <c r="K301" s="21">
        <f t="shared" si="33"/>
        <v>9.819560900870446E-5</v>
      </c>
      <c r="L301" s="15">
        <f t="shared" si="35"/>
        <v>0.15730636818067323</v>
      </c>
      <c r="M301" s="10">
        <f t="shared" si="34"/>
        <v>0.15693827314354755</v>
      </c>
      <c r="N301" s="10"/>
    </row>
    <row r="302" spans="1:14" ht="15" customHeight="1" x14ac:dyDescent="0.25">
      <c r="A302" s="17">
        <v>40660</v>
      </c>
      <c r="B302" s="18">
        <v>66264.47</v>
      </c>
      <c r="D302" s="9">
        <f t="shared" si="32"/>
        <v>-1.3102981550470516E-2</v>
      </c>
      <c r="E302" s="9">
        <f t="shared" si="31"/>
        <v>1.7168812551197072E-4</v>
      </c>
      <c r="K302" s="21">
        <f t="shared" si="33"/>
        <v>9.2699112693083124E-5</v>
      </c>
      <c r="L302" s="15">
        <f t="shared" si="35"/>
        <v>0.15284036246573399</v>
      </c>
      <c r="M302" s="10">
        <f t="shared" si="34"/>
        <v>0.15693613057852712</v>
      </c>
      <c r="N302" s="10"/>
    </row>
    <row r="303" spans="1:14" ht="15" customHeight="1" x14ac:dyDescent="0.25">
      <c r="A303" s="17">
        <v>40661</v>
      </c>
      <c r="B303" s="18">
        <v>65673.210000000006</v>
      </c>
      <c r="D303" s="9">
        <f t="shared" si="32"/>
        <v>-8.9227303862838836E-3</v>
      </c>
      <c r="E303" s="9">
        <f t="shared" si="31"/>
        <v>7.9615117546313736E-5</v>
      </c>
      <c r="K303" s="21">
        <f t="shared" si="33"/>
        <v>9.7438453462216383E-5</v>
      </c>
      <c r="L303" s="15">
        <f t="shared" si="35"/>
        <v>0.15669872454005021</v>
      </c>
      <c r="M303" s="10">
        <f t="shared" si="34"/>
        <v>0.15810319685498608</v>
      </c>
      <c r="N303" s="10"/>
    </row>
    <row r="304" spans="1:14" ht="15" customHeight="1" x14ac:dyDescent="0.25">
      <c r="A304" s="17">
        <v>40662</v>
      </c>
      <c r="B304" s="18">
        <v>66132.86</v>
      </c>
      <c r="D304" s="9">
        <f t="shared" si="32"/>
        <v>6.9990487749873598E-3</v>
      </c>
      <c r="E304" s="9">
        <f t="shared" si="31"/>
        <v>4.8986683754652061E-5</v>
      </c>
      <c r="K304" s="21">
        <f t="shared" si="33"/>
        <v>9.6369053307262222E-5</v>
      </c>
      <c r="L304" s="15">
        <f t="shared" si="35"/>
        <v>0.1558364573308508</v>
      </c>
      <c r="M304" s="10">
        <f t="shared" si="34"/>
        <v>0.15861100124967609</v>
      </c>
      <c r="N304" s="10"/>
    </row>
    <row r="305" spans="1:14" ht="15" customHeight="1" x14ac:dyDescent="0.25">
      <c r="A305" s="17">
        <v>40665</v>
      </c>
      <c r="B305" s="18">
        <v>65462.75</v>
      </c>
      <c r="D305" s="9">
        <f t="shared" si="32"/>
        <v>-1.013278421649999E-2</v>
      </c>
      <c r="E305" s="9">
        <f t="shared" si="31"/>
        <v>1.0267331597815133E-4</v>
      </c>
      <c r="K305" s="21">
        <f t="shared" si="33"/>
        <v>9.3526111134105606E-5</v>
      </c>
      <c r="L305" s="15">
        <f t="shared" si="35"/>
        <v>0.15352061752674986</v>
      </c>
      <c r="M305" s="10">
        <f t="shared" si="34"/>
        <v>0.1589954568943058</v>
      </c>
      <c r="N305" s="10"/>
    </row>
    <row r="306" spans="1:14" ht="15" customHeight="1" x14ac:dyDescent="0.25">
      <c r="A306" s="17">
        <v>40666</v>
      </c>
      <c r="B306" s="18">
        <v>64318.18</v>
      </c>
      <c r="D306" s="9">
        <f t="shared" si="32"/>
        <v>-1.7484294503362641E-2</v>
      </c>
      <c r="E306" s="9">
        <f t="shared" si="31"/>
        <v>3.0570055428031707E-4</v>
      </c>
      <c r="K306" s="21">
        <f t="shared" si="33"/>
        <v>9.4074943424748351E-5</v>
      </c>
      <c r="L306" s="15">
        <f t="shared" si="35"/>
        <v>0.15397040541297727</v>
      </c>
      <c r="M306" s="10">
        <f t="shared" si="34"/>
        <v>0.15762895402080243</v>
      </c>
      <c r="N306" s="10"/>
    </row>
    <row r="307" spans="1:14" ht="15" customHeight="1" x14ac:dyDescent="0.25">
      <c r="A307" s="17">
        <v>40667</v>
      </c>
      <c r="B307" s="18">
        <v>63615.5</v>
      </c>
      <c r="D307" s="9">
        <f t="shared" si="32"/>
        <v>-1.0925060379507023E-2</v>
      </c>
      <c r="E307" s="9">
        <f t="shared" si="31"/>
        <v>1.1935694429587415E-4</v>
      </c>
      <c r="K307" s="21">
        <f t="shared" si="33"/>
        <v>1.067724800760825E-4</v>
      </c>
      <c r="L307" s="15">
        <f t="shared" si="35"/>
        <v>0.16403251195776036</v>
      </c>
      <c r="M307" s="10">
        <f t="shared" si="34"/>
        <v>0.15979787633760054</v>
      </c>
      <c r="N307" s="10"/>
    </row>
    <row r="308" spans="1:14" ht="15" customHeight="1" x14ac:dyDescent="0.25">
      <c r="A308" s="17">
        <v>40668</v>
      </c>
      <c r="B308" s="18">
        <v>63407.01</v>
      </c>
      <c r="D308" s="9">
        <f t="shared" si="32"/>
        <v>-3.2773459298440777E-3</v>
      </c>
      <c r="E308" s="9">
        <f t="shared" si="31"/>
        <v>1.0740996343865542E-5</v>
      </c>
      <c r="K308" s="21">
        <f t="shared" si="33"/>
        <v>1.0752754792927001E-4</v>
      </c>
      <c r="L308" s="15">
        <f t="shared" si="35"/>
        <v>0.16461148829342392</v>
      </c>
      <c r="M308" s="10">
        <f t="shared" si="34"/>
        <v>0.16020894398182203</v>
      </c>
      <c r="N308" s="10"/>
    </row>
    <row r="309" spans="1:14" ht="15" customHeight="1" x14ac:dyDescent="0.25">
      <c r="A309" s="17">
        <v>40669</v>
      </c>
      <c r="B309" s="18">
        <v>64417.34</v>
      </c>
      <c r="D309" s="9">
        <f t="shared" si="32"/>
        <v>1.5934042623993783E-2</v>
      </c>
      <c r="E309" s="9">
        <f t="shared" si="31"/>
        <v>2.5389371434325067E-4</v>
      </c>
      <c r="K309" s="21">
        <f t="shared" si="33"/>
        <v>1.0172035483414573E-4</v>
      </c>
      <c r="L309" s="15">
        <f t="shared" si="35"/>
        <v>0.16010474514580986</v>
      </c>
      <c r="M309" s="10">
        <f t="shared" si="34"/>
        <v>0.1590946024016926</v>
      </c>
      <c r="N309" s="10"/>
    </row>
    <row r="310" spans="1:14" ht="15" customHeight="1" x14ac:dyDescent="0.25">
      <c r="A310" s="17">
        <v>40672</v>
      </c>
      <c r="B310" s="18">
        <v>64621.97</v>
      </c>
      <c r="D310" s="9">
        <f t="shared" si="32"/>
        <v>3.1766291498531718E-3</v>
      </c>
      <c r="E310" s="9">
        <f t="shared" si="31"/>
        <v>1.0090972755696885E-5</v>
      </c>
      <c r="K310" s="21">
        <f t="shared" si="33"/>
        <v>1.1085075640469204E-4</v>
      </c>
      <c r="L310" s="15">
        <f t="shared" si="35"/>
        <v>0.16713584479094362</v>
      </c>
      <c r="M310" s="10">
        <f t="shared" si="34"/>
        <v>0.16106724248157042</v>
      </c>
      <c r="N310" s="10"/>
    </row>
    <row r="311" spans="1:14" ht="15" customHeight="1" x14ac:dyDescent="0.25">
      <c r="A311" s="17">
        <v>40673</v>
      </c>
      <c r="B311" s="18">
        <v>64876.88</v>
      </c>
      <c r="D311" s="9">
        <f t="shared" si="32"/>
        <v>3.9446336903687929E-3</v>
      </c>
      <c r="E311" s="9">
        <f t="shared" si="31"/>
        <v>1.5560134951192521E-5</v>
      </c>
      <c r="K311" s="21">
        <f t="shared" si="33"/>
        <v>1.0480516938575233E-4</v>
      </c>
      <c r="L311" s="15">
        <f t="shared" si="35"/>
        <v>0.16251431532394181</v>
      </c>
      <c r="M311" s="10">
        <f t="shared" si="34"/>
        <v>0.16001950532519349</v>
      </c>
      <c r="N311" s="10"/>
    </row>
    <row r="312" spans="1:14" ht="15" customHeight="1" x14ac:dyDescent="0.25">
      <c r="A312" s="17">
        <v>40674</v>
      </c>
      <c r="B312" s="18">
        <v>63775.82</v>
      </c>
      <c r="D312" s="9">
        <f t="shared" si="32"/>
        <v>-1.6971531306684273E-2</v>
      </c>
      <c r="E312" s="9">
        <f t="shared" si="31"/>
        <v>2.8803287489376439E-4</v>
      </c>
      <c r="K312" s="21">
        <f t="shared" si="33"/>
        <v>9.9450467319678741E-5</v>
      </c>
      <c r="L312" s="15">
        <f t="shared" si="35"/>
        <v>0.1583082997336496</v>
      </c>
      <c r="M312" s="10">
        <f t="shared" si="34"/>
        <v>0.15967397249174778</v>
      </c>
      <c r="N312" s="10"/>
    </row>
    <row r="313" spans="1:14" ht="15" customHeight="1" x14ac:dyDescent="0.25">
      <c r="A313" s="17">
        <v>40675</v>
      </c>
      <c r="B313" s="18">
        <v>64003.16</v>
      </c>
      <c r="D313" s="9">
        <f t="shared" si="32"/>
        <v>3.5646738842400882E-3</v>
      </c>
      <c r="E313" s="9">
        <f t="shared" si="31"/>
        <v>1.2706899900983317E-5</v>
      </c>
      <c r="K313" s="21">
        <f t="shared" si="33"/>
        <v>1.107654117741239E-4</v>
      </c>
      <c r="L313" s="15">
        <f t="shared" si="35"/>
        <v>0.16707149298153537</v>
      </c>
      <c r="M313" s="10">
        <f t="shared" si="34"/>
        <v>0.16094536732049861</v>
      </c>
      <c r="N313" s="10"/>
    </row>
    <row r="314" spans="1:14" ht="15" customHeight="1" x14ac:dyDescent="0.25">
      <c r="A314" s="17">
        <v>40676</v>
      </c>
      <c r="B314" s="18">
        <v>63235.300799999997</v>
      </c>
      <c r="D314" s="9">
        <f t="shared" si="32"/>
        <v>-1.1997207637872931E-2</v>
      </c>
      <c r="E314" s="9">
        <f t="shared" si="31"/>
        <v>1.4393299110623659E-4</v>
      </c>
      <c r="K314" s="21">
        <f t="shared" si="33"/>
        <v>1.0488190106173545E-4</v>
      </c>
      <c r="L314" s="15">
        <f t="shared" si="35"/>
        <v>0.16257379575921002</v>
      </c>
      <c r="M314" s="10">
        <f t="shared" si="34"/>
        <v>0.16029057536624799</v>
      </c>
      <c r="N314" s="10"/>
    </row>
    <row r="315" spans="1:14" ht="15" customHeight="1" x14ac:dyDescent="0.25">
      <c r="A315" s="17">
        <v>40679</v>
      </c>
      <c r="B315" s="18">
        <v>62829.68</v>
      </c>
      <c r="D315" s="9">
        <f t="shared" si="32"/>
        <v>-6.4144677872710609E-3</v>
      </c>
      <c r="E315" s="9">
        <f t="shared" si="31"/>
        <v>4.1145396993938103E-5</v>
      </c>
      <c r="K315" s="21">
        <f t="shared" si="33"/>
        <v>1.0722496646440552E-4</v>
      </c>
      <c r="L315" s="15">
        <f t="shared" si="35"/>
        <v>0.16437971757193828</v>
      </c>
      <c r="M315" s="10">
        <f t="shared" si="34"/>
        <v>0.15962080286522207</v>
      </c>
      <c r="N315" s="10"/>
    </row>
    <row r="316" spans="1:14" ht="15" customHeight="1" x14ac:dyDescent="0.25">
      <c r="A316" s="17">
        <v>40680</v>
      </c>
      <c r="B316" s="18">
        <v>63673.34</v>
      </c>
      <c r="D316" s="9">
        <f t="shared" si="32"/>
        <v>1.3427730333816612E-2</v>
      </c>
      <c r="E316" s="9">
        <f t="shared" si="31"/>
        <v>1.803039419176988E-4</v>
      </c>
      <c r="K316" s="21">
        <f t="shared" si="33"/>
        <v>1.0326019229617747E-4</v>
      </c>
      <c r="L316" s="15">
        <f t="shared" si="35"/>
        <v>0.16131202205240849</v>
      </c>
      <c r="M316" s="10">
        <f t="shared" si="34"/>
        <v>0.159713205892513</v>
      </c>
      <c r="N316" s="10"/>
    </row>
    <row r="317" spans="1:14" ht="15" customHeight="1" x14ac:dyDescent="0.25">
      <c r="A317" s="17">
        <v>40681</v>
      </c>
      <c r="B317" s="18">
        <v>62840.61</v>
      </c>
      <c r="D317" s="9">
        <f t="shared" si="32"/>
        <v>-1.3078157985744077E-2</v>
      </c>
      <c r="E317" s="9">
        <f t="shared" si="31"/>
        <v>1.7103821630008156E-4</v>
      </c>
      <c r="K317" s="21">
        <f t="shared" si="33"/>
        <v>1.0788281727346876E-4</v>
      </c>
      <c r="L317" s="15">
        <f t="shared" si="35"/>
        <v>0.16488320094210365</v>
      </c>
      <c r="M317" s="10">
        <f t="shared" si="34"/>
        <v>0.16126523387983294</v>
      </c>
      <c r="N317" s="10"/>
    </row>
    <row r="318" spans="1:14" ht="15" customHeight="1" x14ac:dyDescent="0.25">
      <c r="A318" s="17">
        <v>40682</v>
      </c>
      <c r="B318" s="18">
        <v>62367.360000000001</v>
      </c>
      <c r="D318" s="9">
        <f t="shared" si="32"/>
        <v>-7.5309580858620162E-3</v>
      </c>
      <c r="E318" s="9">
        <f t="shared" si="31"/>
        <v>5.6715329691010483E-5</v>
      </c>
      <c r="K318" s="21">
        <f t="shared" si="33"/>
        <v>1.1167214121506553E-4</v>
      </c>
      <c r="L318" s="15">
        <f t="shared" si="35"/>
        <v>0.16775392569533659</v>
      </c>
      <c r="M318" s="10">
        <f t="shared" si="34"/>
        <v>0.16243789890845073</v>
      </c>
      <c r="N318" s="10"/>
    </row>
    <row r="319" spans="1:14" ht="15" customHeight="1" x14ac:dyDescent="0.25">
      <c r="A319" s="17">
        <v>40683</v>
      </c>
      <c r="B319" s="18">
        <v>62596.52</v>
      </c>
      <c r="D319" s="9">
        <f t="shared" si="32"/>
        <v>3.6743578692444157E-3</v>
      </c>
      <c r="E319" s="9">
        <f t="shared" si="31"/>
        <v>1.3500905751278363E-5</v>
      </c>
      <c r="K319" s="21">
        <f t="shared" si="33"/>
        <v>1.0837473252362223E-4</v>
      </c>
      <c r="L319" s="15">
        <f t="shared" si="35"/>
        <v>0.16525868387456319</v>
      </c>
      <c r="M319" s="10">
        <f t="shared" si="34"/>
        <v>0.16216993283397452</v>
      </c>
      <c r="N319" s="10"/>
    </row>
    <row r="320" spans="1:14" ht="15" customHeight="1" x14ac:dyDescent="0.25">
      <c r="A320" s="17">
        <v>40686</v>
      </c>
      <c r="B320" s="18">
        <v>62345.18</v>
      </c>
      <c r="D320" s="9">
        <f t="shared" si="32"/>
        <v>-4.0152391858204739E-3</v>
      </c>
      <c r="E320" s="9">
        <f t="shared" si="31"/>
        <v>1.6122145719348262E-5</v>
      </c>
      <c r="K320" s="21">
        <f t="shared" si="33"/>
        <v>1.0268230291728159E-4</v>
      </c>
      <c r="L320" s="15">
        <f t="shared" si="35"/>
        <v>0.16086000228507694</v>
      </c>
      <c r="M320" s="10">
        <f t="shared" si="34"/>
        <v>0.16218117626761361</v>
      </c>
      <c r="N320" s="10"/>
    </row>
    <row r="321" spans="1:14" ht="15" customHeight="1" x14ac:dyDescent="0.25">
      <c r="A321" s="17">
        <v>40687</v>
      </c>
      <c r="B321" s="18">
        <v>63336.75</v>
      </c>
      <c r="D321" s="9">
        <f t="shared" si="32"/>
        <v>1.5904517398137363E-2</v>
      </c>
      <c r="E321" s="9">
        <f t="shared" si="31"/>
        <v>2.5295367366765409E-4</v>
      </c>
      <c r="K321" s="21">
        <f t="shared" si="33"/>
        <v>9.7488693485405588E-5</v>
      </c>
      <c r="L321" s="15">
        <f t="shared" si="35"/>
        <v>0.15673911687361969</v>
      </c>
      <c r="M321" s="10">
        <f t="shared" si="34"/>
        <v>0.16068774943663244</v>
      </c>
      <c r="N321" s="10"/>
    </row>
    <row r="322" spans="1:14" ht="15" customHeight="1" x14ac:dyDescent="0.25">
      <c r="A322" s="17">
        <v>40688</v>
      </c>
      <c r="B322" s="18">
        <v>63388.44</v>
      </c>
      <c r="D322" s="9">
        <f t="shared" si="32"/>
        <v>8.1611386754132376E-4</v>
      </c>
      <c r="E322" s="9">
        <f t="shared" si="31"/>
        <v>6.6604184479325739E-7</v>
      </c>
      <c r="K322" s="21">
        <f t="shared" si="33"/>
        <v>1.068165922963405E-4</v>
      </c>
      <c r="L322" s="15">
        <f t="shared" si="35"/>
        <v>0.16406639283740534</v>
      </c>
      <c r="M322" s="10">
        <f t="shared" si="34"/>
        <v>0.16258710424236969</v>
      </c>
      <c r="N322" s="10"/>
    </row>
    <row r="323" spans="1:14" ht="15" customHeight="1" x14ac:dyDescent="0.25">
      <c r="A323" s="17">
        <v>40689</v>
      </c>
      <c r="B323" s="18">
        <v>64098.57</v>
      </c>
      <c r="D323" s="9">
        <f t="shared" si="32"/>
        <v>1.120283130488775E-2</v>
      </c>
      <c r="E323" s="9">
        <f t="shared" si="31"/>
        <v>1.2550342924577297E-4</v>
      </c>
      <c r="K323" s="21">
        <f t="shared" si="33"/>
        <v>1.0044755926924766E-4</v>
      </c>
      <c r="L323" s="15">
        <f t="shared" si="35"/>
        <v>0.15909992123143998</v>
      </c>
      <c r="M323" s="10">
        <f t="shared" si="34"/>
        <v>0.16260266636512688</v>
      </c>
      <c r="N323" s="10"/>
    </row>
    <row r="324" spans="1:14" ht="15" customHeight="1" x14ac:dyDescent="0.25">
      <c r="A324" s="17">
        <v>40690</v>
      </c>
      <c r="B324" s="18">
        <v>64294.96</v>
      </c>
      <c r="D324" s="9">
        <f t="shared" si="32"/>
        <v>3.0638749039175739E-3</v>
      </c>
      <c r="E324" s="9">
        <f t="shared" si="31"/>
        <v>9.3873294268559231E-6</v>
      </c>
      <c r="K324" s="21">
        <f t="shared" si="33"/>
        <v>1.0195091146783919E-4</v>
      </c>
      <c r="L324" s="15">
        <f t="shared" si="35"/>
        <v>0.16028608701286423</v>
      </c>
      <c r="M324" s="10">
        <f t="shared" si="34"/>
        <v>0.1628963757199082</v>
      </c>
      <c r="N324" s="10"/>
    </row>
    <row r="325" spans="1:14" ht="15" customHeight="1" x14ac:dyDescent="0.25">
      <c r="A325" s="17">
        <v>40693</v>
      </c>
      <c r="B325" s="18">
        <v>63953.93</v>
      </c>
      <c r="D325" s="9">
        <f t="shared" si="32"/>
        <v>-5.3041482567217635E-3</v>
      </c>
      <c r="E325" s="9">
        <f t="shared" si="31"/>
        <v>2.8133988729284521E-5</v>
      </c>
      <c r="K325" s="21">
        <f t="shared" si="33"/>
        <v>9.6397096545380189E-5</v>
      </c>
      <c r="L325" s="15">
        <f t="shared" si="35"/>
        <v>0.15585912975965124</v>
      </c>
      <c r="M325" s="10">
        <f t="shared" si="34"/>
        <v>0.16274505085011845</v>
      </c>
      <c r="N325" s="10"/>
    </row>
    <row r="326" spans="1:14" ht="15" customHeight="1" x14ac:dyDescent="0.25">
      <c r="A326" s="17">
        <v>40694</v>
      </c>
      <c r="B326" s="18">
        <v>64620.08</v>
      </c>
      <c r="D326" s="9">
        <f t="shared" si="32"/>
        <v>1.0416091708515873E-2</v>
      </c>
      <c r="E326" s="9">
        <f t="shared" si="31"/>
        <v>1.0849496648021313E-4</v>
      </c>
      <c r="K326" s="21">
        <f t="shared" si="33"/>
        <v>9.2301310076414451E-5</v>
      </c>
      <c r="L326" s="15">
        <f t="shared" si="35"/>
        <v>0.1525120655530455</v>
      </c>
      <c r="M326" s="10">
        <f t="shared" si="34"/>
        <v>0.16180260134442345</v>
      </c>
      <c r="N326" s="10"/>
    </row>
    <row r="327" spans="1:14" ht="15" customHeight="1" x14ac:dyDescent="0.25">
      <c r="A327" s="17">
        <v>40695</v>
      </c>
      <c r="B327" s="18">
        <v>63411.48</v>
      </c>
      <c r="D327" s="9">
        <f t="shared" si="32"/>
        <v>-1.8703164712888021E-2</v>
      </c>
      <c r="E327" s="9">
        <f t="shared" si="31"/>
        <v>3.4980837027741963E-4</v>
      </c>
      <c r="K327" s="21">
        <f t="shared" si="33"/>
        <v>9.3272929460642374E-5</v>
      </c>
      <c r="L327" s="15">
        <f t="shared" si="35"/>
        <v>0.15331268122396749</v>
      </c>
      <c r="M327" s="10">
        <f t="shared" si="34"/>
        <v>0.16248408438411943</v>
      </c>
      <c r="N327" s="10"/>
    </row>
    <row r="328" spans="1:14" ht="15" customHeight="1" x14ac:dyDescent="0.25">
      <c r="A328" s="17">
        <v>40696</v>
      </c>
      <c r="B328" s="18">
        <v>64218.080000000002</v>
      </c>
      <c r="D328" s="9">
        <f t="shared" si="32"/>
        <v>1.2720094216378541E-2</v>
      </c>
      <c r="E328" s="9">
        <f t="shared" si="31"/>
        <v>1.6180079687354681E-4</v>
      </c>
      <c r="K328" s="21">
        <f t="shared" si="33"/>
        <v>1.0866505590964903E-4</v>
      </c>
      <c r="L328" s="15">
        <f t="shared" si="35"/>
        <v>0.16547989028649843</v>
      </c>
      <c r="M328" s="10">
        <f t="shared" si="34"/>
        <v>0.16458463932386072</v>
      </c>
      <c r="N328" s="10"/>
    </row>
    <row r="329" spans="1:14" ht="15" customHeight="1" x14ac:dyDescent="0.25">
      <c r="A329" s="17">
        <v>40697</v>
      </c>
      <c r="B329" s="18">
        <v>64340.5</v>
      </c>
      <c r="D329" s="9">
        <f t="shared" si="32"/>
        <v>1.906316725756918E-3</v>
      </c>
      <c r="E329" s="9">
        <f t="shared" si="31"/>
        <v>3.6340434589005766E-6</v>
      </c>
      <c r="K329" s="21">
        <f t="shared" si="33"/>
        <v>1.1185320036748289E-4</v>
      </c>
      <c r="L329" s="15">
        <f t="shared" si="35"/>
        <v>0.16788986417471929</v>
      </c>
      <c r="M329" s="10">
        <f t="shared" si="34"/>
        <v>0.16595324248622351</v>
      </c>
      <c r="N329" s="10"/>
    </row>
    <row r="330" spans="1:14" ht="15" customHeight="1" x14ac:dyDescent="0.25">
      <c r="A330" s="17">
        <v>40700</v>
      </c>
      <c r="B330" s="18">
        <v>63067.73</v>
      </c>
      <c r="D330" s="9">
        <f t="shared" si="32"/>
        <v>-1.9781785966848209E-2</v>
      </c>
      <c r="E330" s="9">
        <f t="shared" si="31"/>
        <v>3.9131905603819275E-4</v>
      </c>
      <c r="K330" s="21">
        <f t="shared" si="33"/>
        <v>1.0536005095296795E-4</v>
      </c>
      <c r="L330" s="15">
        <f t="shared" si="35"/>
        <v>0.16294395613261611</v>
      </c>
      <c r="M330" s="10">
        <f t="shared" si="34"/>
        <v>0.16581733497949722</v>
      </c>
      <c r="N330" s="10"/>
    </row>
    <row r="331" spans="1:14" ht="15" customHeight="1" x14ac:dyDescent="0.25">
      <c r="A331" s="17">
        <v>40701</v>
      </c>
      <c r="B331" s="18">
        <v>63217.85</v>
      </c>
      <c r="D331" s="9">
        <f t="shared" si="32"/>
        <v>2.3802981334510864E-3</v>
      </c>
      <c r="E331" s="9">
        <f t="shared" si="31"/>
        <v>5.6658192041107257E-6</v>
      </c>
      <c r="K331" s="21">
        <f t="shared" si="33"/>
        <v>1.2251759125808144E-4</v>
      </c>
      <c r="L331" s="15">
        <f t="shared" si="35"/>
        <v>0.17571122046425075</v>
      </c>
      <c r="M331" s="10">
        <f t="shared" si="34"/>
        <v>0.16597380100200024</v>
      </c>
      <c r="N331" s="10"/>
    </row>
    <row r="332" spans="1:14" ht="15" customHeight="1" x14ac:dyDescent="0.25">
      <c r="A332" s="17">
        <v>40702</v>
      </c>
      <c r="B332" s="18">
        <v>63032.97</v>
      </c>
      <c r="D332" s="9">
        <f t="shared" si="32"/>
        <v>-2.9244904722320886E-3</v>
      </c>
      <c r="E332" s="9">
        <f t="shared" si="31"/>
        <v>8.5526445221762646E-6</v>
      </c>
      <c r="K332" s="21">
        <f t="shared" si="33"/>
        <v>1.1550648493484319E-4</v>
      </c>
      <c r="L332" s="15">
        <f t="shared" si="35"/>
        <v>0.17060959587192182</v>
      </c>
      <c r="M332" s="10">
        <f t="shared" si="34"/>
        <v>0.16505361176862313</v>
      </c>
      <c r="N332" s="10"/>
    </row>
    <row r="333" spans="1:14" ht="15" customHeight="1" x14ac:dyDescent="0.25">
      <c r="A333" s="17">
        <v>40703</v>
      </c>
      <c r="B333" s="18">
        <v>63468.82</v>
      </c>
      <c r="D333" s="9">
        <f t="shared" si="32"/>
        <v>6.9146353091087409E-3</v>
      </c>
      <c r="E333" s="9">
        <f t="shared" si="31"/>
        <v>4.7812181457973331E-5</v>
      </c>
      <c r="K333" s="21">
        <f t="shared" si="33"/>
        <v>1.0908925451008317E-4</v>
      </c>
      <c r="L333" s="15">
        <f t="shared" si="35"/>
        <v>0.16580256975252514</v>
      </c>
      <c r="M333" s="10">
        <f t="shared" si="34"/>
        <v>0.16494713690842602</v>
      </c>
      <c r="N333" s="10"/>
    </row>
    <row r="334" spans="1:14" ht="15" customHeight="1" x14ac:dyDescent="0.25">
      <c r="A334" s="17">
        <v>40704</v>
      </c>
      <c r="B334" s="18">
        <v>62697.16</v>
      </c>
      <c r="D334" s="9">
        <f t="shared" si="32"/>
        <v>-1.215809589653627E-2</v>
      </c>
      <c r="E334" s="9">
        <f t="shared" si="31"/>
        <v>1.4781929582937208E-4</v>
      </c>
      <c r="K334" s="21">
        <f t="shared" si="33"/>
        <v>1.0541263012695658E-4</v>
      </c>
      <c r="L334" s="15">
        <f t="shared" si="35"/>
        <v>0.16298460906476125</v>
      </c>
      <c r="M334" s="10">
        <f t="shared" si="34"/>
        <v>0.16532886058708254</v>
      </c>
      <c r="N334" s="10"/>
    </row>
    <row r="335" spans="1:14" ht="15" customHeight="1" x14ac:dyDescent="0.25">
      <c r="A335" s="17">
        <v>40707</v>
      </c>
      <c r="B335" s="18">
        <v>62022.92</v>
      </c>
      <c r="D335" s="9">
        <f t="shared" si="32"/>
        <v>-1.0753916126344576E-2</v>
      </c>
      <c r="E335" s="9">
        <f t="shared" si="31"/>
        <v>1.1564671205245393E-4</v>
      </c>
      <c r="K335" s="21">
        <f t="shared" si="33"/>
        <v>1.0795703006910152E-4</v>
      </c>
      <c r="L335" s="15">
        <f t="shared" si="35"/>
        <v>0.16493990292653135</v>
      </c>
      <c r="M335" s="10">
        <f t="shared" si="34"/>
        <v>0.16602618426291463</v>
      </c>
      <c r="N335" s="10"/>
    </row>
    <row r="336" spans="1:14" ht="15" customHeight="1" x14ac:dyDescent="0.25">
      <c r="A336" s="17">
        <v>40708</v>
      </c>
      <c r="B336" s="18">
        <v>62204.83</v>
      </c>
      <c r="D336" s="9">
        <f t="shared" si="32"/>
        <v>2.932948013411929E-3</v>
      </c>
      <c r="E336" s="9">
        <f t="shared" si="31"/>
        <v>8.6021840493769809E-6</v>
      </c>
      <c r="K336" s="21">
        <f t="shared" si="33"/>
        <v>1.0841841098810266E-4</v>
      </c>
      <c r="L336" s="15">
        <f t="shared" si="35"/>
        <v>0.16529198277291574</v>
      </c>
      <c r="M336" s="10">
        <f t="shared" si="34"/>
        <v>0.16581007627717462</v>
      </c>
      <c r="N336" s="10"/>
    </row>
    <row r="337" spans="1:14" ht="15" customHeight="1" x14ac:dyDescent="0.25">
      <c r="A337" s="17">
        <v>40709</v>
      </c>
      <c r="B337" s="18">
        <v>61603.74</v>
      </c>
      <c r="D337" s="9">
        <f t="shared" si="32"/>
        <v>-9.6630760022976547E-3</v>
      </c>
      <c r="E337" s="9">
        <f t="shared" si="31"/>
        <v>9.337503782618082E-5</v>
      </c>
      <c r="K337" s="21">
        <f t="shared" si="33"/>
        <v>1.0242943737177911E-4</v>
      </c>
      <c r="L337" s="15">
        <f t="shared" si="35"/>
        <v>0.16066181319059092</v>
      </c>
      <c r="M337" s="10">
        <f t="shared" si="34"/>
        <v>0.16566280651173729</v>
      </c>
      <c r="N337" s="10"/>
    </row>
    <row r="338" spans="1:14" ht="15" customHeight="1" x14ac:dyDescent="0.25">
      <c r="A338" s="17">
        <v>40710</v>
      </c>
      <c r="B338" s="18">
        <v>60880.62</v>
      </c>
      <c r="D338" s="9">
        <f t="shared" si="32"/>
        <v>-1.1738248359596248E-2</v>
      </c>
      <c r="E338" s="9">
        <f t="shared" si="31"/>
        <v>1.3778647455156402E-4</v>
      </c>
      <c r="K338" s="21">
        <f t="shared" si="33"/>
        <v>1.0188617339904322E-4</v>
      </c>
      <c r="L338" s="15">
        <f t="shared" si="35"/>
        <v>0.1602351886963625</v>
      </c>
      <c r="M338" s="10">
        <f t="shared" si="34"/>
        <v>0.1660234972137456</v>
      </c>
      <c r="N338" s="10"/>
    </row>
    <row r="339" spans="1:14" ht="15" customHeight="1" x14ac:dyDescent="0.25">
      <c r="A339" s="17">
        <v>40711</v>
      </c>
      <c r="B339" s="18">
        <v>61059.98</v>
      </c>
      <c r="D339" s="9">
        <f t="shared" si="32"/>
        <v>2.9460935187586301E-3</v>
      </c>
      <c r="E339" s="9">
        <f t="shared" si="31"/>
        <v>8.6794670212716064E-6</v>
      </c>
      <c r="K339" s="21">
        <f t="shared" si="33"/>
        <v>1.0404019146819448E-4</v>
      </c>
      <c r="L339" s="15">
        <f t="shared" si="35"/>
        <v>0.16192012923038632</v>
      </c>
      <c r="M339" s="10">
        <f t="shared" si="34"/>
        <v>0.16664235851402456</v>
      </c>
      <c r="N339" s="10"/>
    </row>
    <row r="340" spans="1:14" ht="15" customHeight="1" x14ac:dyDescent="0.25">
      <c r="A340" s="17">
        <v>40714</v>
      </c>
      <c r="B340" s="18">
        <v>61168.238299999997</v>
      </c>
      <c r="D340" s="9">
        <f t="shared" si="32"/>
        <v>1.7729828932140368E-3</v>
      </c>
      <c r="E340" s="9">
        <f t="shared" si="31"/>
        <v>3.1434683396296166E-6</v>
      </c>
      <c r="K340" s="21">
        <f t="shared" si="33"/>
        <v>9.83185480013791E-5</v>
      </c>
      <c r="L340" s="15">
        <f t="shared" si="35"/>
        <v>0.15740480963537148</v>
      </c>
      <c r="M340" s="10">
        <f t="shared" si="34"/>
        <v>0.16676154298375104</v>
      </c>
      <c r="N340" s="10"/>
    </row>
    <row r="341" spans="1:14" ht="15" customHeight="1" x14ac:dyDescent="0.25">
      <c r="A341" s="17">
        <v>40715</v>
      </c>
      <c r="B341" s="18">
        <v>61423.61</v>
      </c>
      <c r="D341" s="9">
        <f t="shared" si="32"/>
        <v>4.174906897719266E-3</v>
      </c>
      <c r="E341" s="9">
        <f t="shared" si="31"/>
        <v>1.7429847604623907E-5</v>
      </c>
      <c r="K341" s="21">
        <f t="shared" si="33"/>
        <v>9.2608043221674129E-5</v>
      </c>
      <c r="L341" s="15">
        <f t="shared" si="35"/>
        <v>0.15276526729548795</v>
      </c>
      <c r="M341" s="10">
        <f t="shared" si="34"/>
        <v>0.16619469165171347</v>
      </c>
      <c r="N341" s="10"/>
    </row>
    <row r="342" spans="1:14" ht="15" customHeight="1" x14ac:dyDescent="0.25">
      <c r="A342" s="17">
        <v>40716</v>
      </c>
      <c r="B342" s="18">
        <v>61194.09</v>
      </c>
      <c r="D342" s="9">
        <f t="shared" si="32"/>
        <v>-3.7366738946148503E-3</v>
      </c>
      <c r="E342" s="9">
        <f t="shared" si="31"/>
        <v>1.3962731794696114E-5</v>
      </c>
      <c r="K342" s="21">
        <f t="shared" si="33"/>
        <v>8.8097351484651111E-5</v>
      </c>
      <c r="L342" s="15">
        <f t="shared" si="35"/>
        <v>0.14899843144856284</v>
      </c>
      <c r="M342" s="10">
        <f t="shared" si="34"/>
        <v>0.16584788218979313</v>
      </c>
      <c r="N342" s="10"/>
    </row>
    <row r="343" spans="1:14" ht="15" customHeight="1" x14ac:dyDescent="0.25">
      <c r="A343" s="17">
        <v>40717</v>
      </c>
      <c r="B343" s="18">
        <v>61194.09</v>
      </c>
      <c r="D343" s="9">
        <f t="shared" si="32"/>
        <v>0</v>
      </c>
      <c r="E343" s="9">
        <f t="shared" si="31"/>
        <v>0</v>
      </c>
      <c r="K343" s="21">
        <f t="shared" si="33"/>
        <v>8.3649274303253815E-5</v>
      </c>
      <c r="L343" s="15">
        <f t="shared" si="35"/>
        <v>0.14518821275992058</v>
      </c>
      <c r="M343" s="10">
        <f t="shared" si="34"/>
        <v>0.16317077910740199</v>
      </c>
      <c r="N343" s="10"/>
    </row>
    <row r="344" spans="1:14" ht="15" customHeight="1" x14ac:dyDescent="0.25">
      <c r="A344" s="17">
        <v>40718</v>
      </c>
      <c r="B344" s="18">
        <v>61016.72</v>
      </c>
      <c r="D344" s="9">
        <f t="shared" si="32"/>
        <v>-2.8984825168573147E-3</v>
      </c>
      <c r="E344" s="9">
        <f t="shared" si="31"/>
        <v>8.4012009005275131E-6</v>
      </c>
      <c r="K344" s="21">
        <f t="shared" si="33"/>
        <v>7.8630317845058579E-5</v>
      </c>
      <c r="L344" s="15">
        <f t="shared" si="35"/>
        <v>0.1407651949061087</v>
      </c>
      <c r="M344" s="10">
        <f t="shared" si="34"/>
        <v>0.16316713601143956</v>
      </c>
      <c r="N344" s="10"/>
    </row>
    <row r="345" spans="1:14" ht="15" customHeight="1" x14ac:dyDescent="0.25">
      <c r="A345" s="17">
        <v>40721</v>
      </c>
      <c r="B345" s="18">
        <v>61216.98</v>
      </c>
      <c r="D345" s="9">
        <f t="shared" si="32"/>
        <v>3.2820512148146186E-3</v>
      </c>
      <c r="E345" s="9">
        <f t="shared" si="31"/>
        <v>1.0771860176666114E-5</v>
      </c>
      <c r="K345" s="21">
        <f t="shared" si="33"/>
        <v>7.4416570828386716E-5</v>
      </c>
      <c r="L345" s="15">
        <f t="shared" si="35"/>
        <v>0.13694150520844095</v>
      </c>
      <c r="M345" s="10">
        <f t="shared" si="34"/>
        <v>0.16011005084692961</v>
      </c>
      <c r="N345" s="10"/>
    </row>
    <row r="346" spans="1:14" ht="15" customHeight="1" x14ac:dyDescent="0.25">
      <c r="A346" s="17">
        <v>40722</v>
      </c>
      <c r="B346" s="18">
        <v>62303.37</v>
      </c>
      <c r="D346" s="9">
        <f t="shared" si="32"/>
        <v>1.7746546791429507E-2</v>
      </c>
      <c r="E346" s="9">
        <f t="shared" si="31"/>
        <v>3.1493992302039696E-4</v>
      </c>
      <c r="K346" s="21">
        <f t="shared" si="33"/>
        <v>7.0597888189283476E-5</v>
      </c>
      <c r="L346" s="15">
        <f t="shared" si="35"/>
        <v>0.13338166224672504</v>
      </c>
      <c r="M346" s="10">
        <f t="shared" si="34"/>
        <v>0.15819440887429315</v>
      </c>
      <c r="N346" s="10"/>
    </row>
    <row r="347" spans="1:14" ht="15" customHeight="1" x14ac:dyDescent="0.25">
      <c r="A347" s="17">
        <v>40723</v>
      </c>
      <c r="B347" s="18">
        <v>62333.97</v>
      </c>
      <c r="D347" s="9">
        <f t="shared" si="32"/>
        <v>4.9114518203419166E-4</v>
      </c>
      <c r="E347" s="9">
        <f t="shared" si="31"/>
        <v>2.4122358983539925E-7</v>
      </c>
      <c r="K347" s="21">
        <f t="shared" si="33"/>
        <v>8.5258410279150296E-5</v>
      </c>
      <c r="L347" s="15">
        <f t="shared" si="35"/>
        <v>0.14657803174536721</v>
      </c>
      <c r="M347" s="10">
        <f t="shared" si="34"/>
        <v>0.16083297414234282</v>
      </c>
      <c r="N347" s="10"/>
    </row>
    <row r="348" spans="1:14" ht="15" customHeight="1" x14ac:dyDescent="0.25">
      <c r="A348" s="17">
        <v>40724</v>
      </c>
      <c r="B348" s="18">
        <v>62403.64</v>
      </c>
      <c r="D348" s="9">
        <f t="shared" si="32"/>
        <v>1.1176891187902882E-3</v>
      </c>
      <c r="E348" s="9">
        <f t="shared" si="31"/>
        <v>1.249228966262211E-6</v>
      </c>
      <c r="K348" s="21">
        <f t="shared" si="33"/>
        <v>8.0157379077791386E-5</v>
      </c>
      <c r="L348" s="15">
        <f t="shared" si="35"/>
        <v>0.14212550625276041</v>
      </c>
      <c r="M348" s="10">
        <f t="shared" si="34"/>
        <v>0.15708292073046465</v>
      </c>
      <c r="N348" s="10"/>
    </row>
    <row r="349" spans="1:14" ht="15" customHeight="1" x14ac:dyDescent="0.25">
      <c r="A349" s="17">
        <v>40725</v>
      </c>
      <c r="B349" s="18">
        <v>63394.34</v>
      </c>
      <c r="D349" s="9">
        <f t="shared" si="32"/>
        <v>1.5875676482974388E-2</v>
      </c>
      <c r="E349" s="9">
        <f t="shared" si="31"/>
        <v>2.5203710379206602E-4</v>
      </c>
      <c r="K349" s="21">
        <f t="shared" si="33"/>
        <v>7.5422890071099639E-5</v>
      </c>
      <c r="L349" s="15">
        <f t="shared" si="35"/>
        <v>0.13786431118283335</v>
      </c>
      <c r="M349" s="10">
        <f t="shared" si="34"/>
        <v>0.15707477648372981</v>
      </c>
      <c r="N349" s="10"/>
    </row>
    <row r="350" spans="1:14" ht="15" customHeight="1" x14ac:dyDescent="0.25">
      <c r="A350" s="17">
        <v>40728</v>
      </c>
      <c r="B350" s="18">
        <v>63891.31</v>
      </c>
      <c r="D350" s="9">
        <f t="shared" si="32"/>
        <v>7.8393433861760897E-3</v>
      </c>
      <c r="E350" s="9">
        <f t="shared" si="31"/>
        <v>6.1455304726382799E-5</v>
      </c>
      <c r="K350" s="21">
        <f t="shared" si="33"/>
        <v>8.6019742894357634E-5</v>
      </c>
      <c r="L350" s="15">
        <f t="shared" si="35"/>
        <v>0.14723102665327756</v>
      </c>
      <c r="M350" s="10">
        <f t="shared" si="34"/>
        <v>0.15881075351906046</v>
      </c>
      <c r="N350" s="10"/>
    </row>
    <row r="351" spans="1:14" ht="15" customHeight="1" x14ac:dyDescent="0.25">
      <c r="A351" s="17">
        <v>40729</v>
      </c>
      <c r="B351" s="18">
        <v>63038.81</v>
      </c>
      <c r="D351" s="9">
        <f t="shared" si="32"/>
        <v>-1.3342972620220217E-2</v>
      </c>
      <c r="E351" s="9">
        <f t="shared" si="31"/>
        <v>1.7803491834394636E-4</v>
      </c>
      <c r="K351" s="21">
        <f t="shared" si="33"/>
        <v>8.454587660427914E-5</v>
      </c>
      <c r="L351" s="15">
        <f t="shared" si="35"/>
        <v>0.14596424529410737</v>
      </c>
      <c r="M351" s="10">
        <f t="shared" si="34"/>
        <v>0.15494048131298818</v>
      </c>
      <c r="N351" s="10"/>
    </row>
    <row r="352" spans="1:14" ht="15" customHeight="1" x14ac:dyDescent="0.25">
      <c r="A352" s="17">
        <v>40730</v>
      </c>
      <c r="B352" s="18">
        <v>62565.46</v>
      </c>
      <c r="D352" s="9">
        <f t="shared" si="32"/>
        <v>-7.5088663634355068E-3</v>
      </c>
      <c r="E352" s="9">
        <f t="shared" si="31"/>
        <v>5.6383074063933174E-5</v>
      </c>
      <c r="K352" s="21">
        <f t="shared" si="33"/>
        <v>9.0155219108659174E-5</v>
      </c>
      <c r="L352" s="15">
        <f t="shared" si="35"/>
        <v>0.15072861445452923</v>
      </c>
      <c r="M352" s="10">
        <f t="shared" si="34"/>
        <v>0.15608677007792832</v>
      </c>
      <c r="N352" s="10"/>
    </row>
    <row r="353" spans="1:14" ht="15" customHeight="1" x14ac:dyDescent="0.25">
      <c r="A353" s="17">
        <v>40731</v>
      </c>
      <c r="B353" s="18">
        <v>62207.33</v>
      </c>
      <c r="D353" s="9">
        <f t="shared" si="32"/>
        <v>-5.7240848225202923E-3</v>
      </c>
      <c r="E353" s="9">
        <f t="shared" si="31"/>
        <v>3.2765147055407167E-5</v>
      </c>
      <c r="K353" s="21">
        <f t="shared" si="33"/>
        <v>8.8128890405975616E-5</v>
      </c>
      <c r="L353" s="15">
        <f t="shared" si="35"/>
        <v>0.14902509983994597</v>
      </c>
      <c r="M353" s="10">
        <f t="shared" si="34"/>
        <v>0.15373002378570905</v>
      </c>
      <c r="N353" s="10"/>
    </row>
    <row r="354" spans="1:14" ht="15" customHeight="1" x14ac:dyDescent="0.25">
      <c r="A354" s="17">
        <v>40732</v>
      </c>
      <c r="B354" s="18">
        <v>61513.24</v>
      </c>
      <c r="D354" s="9">
        <f t="shared" si="32"/>
        <v>-1.1157688330298066E-2</v>
      </c>
      <c r="E354" s="9">
        <f t="shared" si="31"/>
        <v>1.2449400887606964E-4</v>
      </c>
      <c r="K354" s="21">
        <f t="shared" si="33"/>
        <v>8.4807065804941509E-5</v>
      </c>
      <c r="L354" s="15">
        <f t="shared" si="35"/>
        <v>0.14618953650260086</v>
      </c>
      <c r="M354" s="10">
        <f t="shared" si="34"/>
        <v>0.15262981564749906</v>
      </c>
      <c r="N354" s="10"/>
    </row>
    <row r="355" spans="1:14" ht="15" customHeight="1" x14ac:dyDescent="0.25">
      <c r="A355" s="17">
        <v>40735</v>
      </c>
      <c r="B355" s="18">
        <v>60223.63</v>
      </c>
      <c r="D355" s="9">
        <f t="shared" si="32"/>
        <v>-2.0964754904797767E-2</v>
      </c>
      <c r="E355" s="9">
        <f t="shared" ref="E355:E418" si="36">D355^2</f>
        <v>4.3952094821824204E-4</v>
      </c>
      <c r="K355" s="21">
        <f t="shared" si="33"/>
        <v>8.718828238920919E-5</v>
      </c>
      <c r="L355" s="15">
        <f t="shared" si="35"/>
        <v>0.14822768689445545</v>
      </c>
      <c r="M355" s="10">
        <f t="shared" si="34"/>
        <v>0.15347324335446835</v>
      </c>
      <c r="N355" s="10"/>
    </row>
    <row r="356" spans="1:14" ht="15" customHeight="1" x14ac:dyDescent="0.25">
      <c r="A356" s="17">
        <v>40736</v>
      </c>
      <c r="B356" s="18">
        <v>59704.75</v>
      </c>
      <c r="D356" s="9">
        <f t="shared" si="32"/>
        <v>-8.6158871526009762E-3</v>
      </c>
      <c r="E356" s="9">
        <f t="shared" si="36"/>
        <v>7.4233511426354559E-5</v>
      </c>
      <c r="K356" s="21">
        <f t="shared" si="33"/>
        <v>1.0832824233895118E-4</v>
      </c>
      <c r="L356" s="15">
        <f t="shared" si="35"/>
        <v>0.16522323404841008</v>
      </c>
      <c r="M356" s="10">
        <f t="shared" si="34"/>
        <v>0.15367877961139909</v>
      </c>
      <c r="N356" s="10"/>
    </row>
    <row r="357" spans="1:14" ht="15" customHeight="1" x14ac:dyDescent="0.25">
      <c r="A357" s="17">
        <v>40737</v>
      </c>
      <c r="B357" s="18">
        <v>60669.890599999999</v>
      </c>
      <c r="D357" s="9">
        <f t="shared" si="32"/>
        <v>1.6165223035018217E-2</v>
      </c>
      <c r="E357" s="9">
        <f t="shared" si="36"/>
        <v>2.613144357718836E-4</v>
      </c>
      <c r="K357" s="21">
        <f t="shared" si="33"/>
        <v>1.0628255848419538E-4</v>
      </c>
      <c r="L357" s="15">
        <f t="shared" si="35"/>
        <v>0.16365575070255625</v>
      </c>
      <c r="M357" s="10">
        <f t="shared" si="34"/>
        <v>0.15406642180474459</v>
      </c>
      <c r="N357" s="10"/>
    </row>
    <row r="358" spans="1:14" ht="15" customHeight="1" x14ac:dyDescent="0.25">
      <c r="A358" s="17">
        <v>40738</v>
      </c>
      <c r="B358" s="18">
        <v>59679.351600000002</v>
      </c>
      <c r="D358" s="9">
        <f t="shared" si="32"/>
        <v>-1.6326698304611642E-2</v>
      </c>
      <c r="E358" s="9">
        <f t="shared" si="36"/>
        <v>2.6656107752980865E-4</v>
      </c>
      <c r="K358" s="21">
        <f t="shared" si="33"/>
        <v>1.1558447112145669E-4</v>
      </c>
      <c r="L358" s="15">
        <f t="shared" si="35"/>
        <v>0.17066718115269583</v>
      </c>
      <c r="M358" s="10">
        <f t="shared" si="34"/>
        <v>0.15610582069806514</v>
      </c>
      <c r="N358" s="10"/>
    </row>
    <row r="359" spans="1:14" ht="15" customHeight="1" x14ac:dyDescent="0.25">
      <c r="A359" s="17">
        <v>40739</v>
      </c>
      <c r="B359" s="18">
        <v>59478.011700000003</v>
      </c>
      <c r="D359" s="9">
        <f t="shared" si="32"/>
        <v>-3.3736944957022397E-3</v>
      </c>
      <c r="E359" s="9">
        <f t="shared" si="36"/>
        <v>1.1381814550331588E-5</v>
      </c>
      <c r="K359" s="21">
        <f t="shared" si="33"/>
        <v>1.2464306750595782E-4</v>
      </c>
      <c r="L359" s="15">
        <f t="shared" si="35"/>
        <v>0.1772288154096319</v>
      </c>
      <c r="M359" s="10">
        <f t="shared" si="34"/>
        <v>0.15702761672634344</v>
      </c>
      <c r="N359" s="10"/>
    </row>
    <row r="360" spans="1:14" ht="15" customHeight="1" x14ac:dyDescent="0.25">
      <c r="A360" s="17">
        <v>40742</v>
      </c>
      <c r="B360" s="18">
        <v>58837.609400000001</v>
      </c>
      <c r="D360" s="9">
        <f t="shared" si="32"/>
        <v>-1.0767042839799568E-2</v>
      </c>
      <c r="E360" s="9">
        <f t="shared" si="36"/>
        <v>1.1592921151407914E-4</v>
      </c>
      <c r="K360" s="21">
        <f t="shared" si="33"/>
        <v>1.1784739232862025E-4</v>
      </c>
      <c r="L360" s="15">
        <f t="shared" si="35"/>
        <v>0.17232975038226075</v>
      </c>
      <c r="M360" s="10">
        <f t="shared" si="34"/>
        <v>0.15609022109252718</v>
      </c>
      <c r="N360" s="10"/>
    </row>
    <row r="361" spans="1:14" ht="15" customHeight="1" x14ac:dyDescent="0.25">
      <c r="A361" s="17">
        <v>40743</v>
      </c>
      <c r="B361" s="18">
        <v>59082.128900000003</v>
      </c>
      <c r="D361" s="9">
        <f t="shared" si="32"/>
        <v>4.1558367597442913E-3</v>
      </c>
      <c r="E361" s="9">
        <f t="shared" si="36"/>
        <v>1.7270979173641931E-5</v>
      </c>
      <c r="K361" s="21">
        <f t="shared" si="33"/>
        <v>1.1773230147974779E-4</v>
      </c>
      <c r="L361" s="15">
        <f t="shared" si="35"/>
        <v>0.17224558041615015</v>
      </c>
      <c r="M361" s="10">
        <f t="shared" si="34"/>
        <v>0.156291632352343</v>
      </c>
      <c r="N361" s="10"/>
    </row>
    <row r="362" spans="1:14" ht="15" customHeight="1" x14ac:dyDescent="0.25">
      <c r="A362" s="17">
        <v>40744</v>
      </c>
      <c r="B362" s="18">
        <v>59119.710899999998</v>
      </c>
      <c r="D362" s="9">
        <f t="shared" si="32"/>
        <v>6.3609759329441573E-4</v>
      </c>
      <c r="E362" s="9">
        <f t="shared" si="36"/>
        <v>4.046201481949479E-7</v>
      </c>
      <c r="K362" s="21">
        <f t="shared" si="33"/>
        <v>1.1170462214138144E-4</v>
      </c>
      <c r="L362" s="15">
        <f t="shared" si="35"/>
        <v>0.16777832035047952</v>
      </c>
      <c r="M362" s="10">
        <f t="shared" si="34"/>
        <v>0.15649563839750225</v>
      </c>
      <c r="N362" s="10"/>
    </row>
    <row r="363" spans="1:14" ht="15" customHeight="1" x14ac:dyDescent="0.25">
      <c r="A363" s="17">
        <v>40745</v>
      </c>
      <c r="B363" s="18">
        <v>60262.949200000003</v>
      </c>
      <c r="D363" s="9">
        <f t="shared" ref="D363:D426" si="37">B363/B362-1</f>
        <v>1.9337684210495754E-2</v>
      </c>
      <c r="E363" s="9">
        <f t="shared" si="36"/>
        <v>3.7394603062485676E-4</v>
      </c>
      <c r="K363" s="21">
        <f t="shared" ref="K363:K426" si="38">K362*Lambda+E362*(1-Lambda)</f>
        <v>1.0502662202179023E-4</v>
      </c>
      <c r="L363" s="15">
        <f t="shared" si="35"/>
        <v>0.16268592056318562</v>
      </c>
      <c r="M363" s="10">
        <f t="shared" ref="M363:M426" si="39">_xlfn.STDEV.P((D262:D362))*SQRT(252)</f>
        <v>0.15652007966133469</v>
      </c>
      <c r="N363" s="10"/>
    </row>
    <row r="364" spans="1:14" ht="15" customHeight="1" x14ac:dyDescent="0.25">
      <c r="A364" s="17">
        <v>40746</v>
      </c>
      <c r="B364" s="18">
        <v>60270.468800000002</v>
      </c>
      <c r="D364" s="9">
        <f t="shared" si="37"/>
        <v>1.2477982076597449E-4</v>
      </c>
      <c r="E364" s="9">
        <f t="shared" si="36"/>
        <v>1.557000367038872E-8</v>
      </c>
      <c r="K364" s="21">
        <f t="shared" si="38"/>
        <v>1.2116178653797424E-4</v>
      </c>
      <c r="L364" s="15">
        <f t="shared" ref="L364:L427" si="40">SQRT(K364)*SQRT(252)</f>
        <v>0.17473628760955609</v>
      </c>
      <c r="M364" s="10">
        <f t="shared" si="39"/>
        <v>0.15928074630304381</v>
      </c>
      <c r="N364" s="10"/>
    </row>
    <row r="365" spans="1:14" ht="15" customHeight="1" x14ac:dyDescent="0.25">
      <c r="A365" s="17">
        <v>40749</v>
      </c>
      <c r="B365" s="18">
        <v>59970.539100000002</v>
      </c>
      <c r="D365" s="9">
        <f t="shared" si="37"/>
        <v>-4.9763956705776158E-3</v>
      </c>
      <c r="E365" s="9">
        <f t="shared" si="36"/>
        <v>2.4764513870143637E-5</v>
      </c>
      <c r="K365" s="21">
        <f t="shared" si="38"/>
        <v>1.1389301354591599E-4</v>
      </c>
      <c r="L365" s="15">
        <f t="shared" si="40"/>
        <v>0.16941381116535578</v>
      </c>
      <c r="M365" s="10">
        <f t="shared" si="39"/>
        <v>0.15728341961305101</v>
      </c>
      <c r="N365" s="10"/>
    </row>
    <row r="366" spans="1:14" ht="15" customHeight="1" x14ac:dyDescent="0.25">
      <c r="A366" s="17">
        <v>40750</v>
      </c>
      <c r="B366" s="18">
        <v>59339.898399999998</v>
      </c>
      <c r="D366" s="9">
        <f t="shared" si="37"/>
        <v>-1.0515841769379808E-2</v>
      </c>
      <c r="E366" s="9">
        <f t="shared" si="36"/>
        <v>1.1058292811863305E-4</v>
      </c>
      <c r="K366" s="21">
        <f t="shared" si="38"/>
        <v>1.0854530356536964E-4</v>
      </c>
      <c r="L366" s="15">
        <f t="shared" si="40"/>
        <v>0.16538868310278412</v>
      </c>
      <c r="M366" s="10">
        <f t="shared" si="39"/>
        <v>0.15519125299695674</v>
      </c>
      <c r="N366" s="10"/>
    </row>
    <row r="367" spans="1:14" ht="15" customHeight="1" x14ac:dyDescent="0.25">
      <c r="A367" s="17">
        <v>40751</v>
      </c>
      <c r="B367" s="18">
        <v>58288.460899999998</v>
      </c>
      <c r="D367" s="9">
        <f t="shared" si="37"/>
        <v>-1.7718896195481171E-2</v>
      </c>
      <c r="E367" s="9">
        <f t="shared" si="36"/>
        <v>3.1395928238623711E-4</v>
      </c>
      <c r="K367" s="21">
        <f t="shared" si="38"/>
        <v>1.0866756103856545E-4</v>
      </c>
      <c r="L367" s="15">
        <f t="shared" si="40"/>
        <v>0.16548179773533553</v>
      </c>
      <c r="M367" s="10">
        <f t="shared" si="39"/>
        <v>0.15429902968401052</v>
      </c>
      <c r="N367" s="10"/>
    </row>
    <row r="368" spans="1:14" ht="15" customHeight="1" x14ac:dyDescent="0.25">
      <c r="A368" s="17">
        <v>40752</v>
      </c>
      <c r="B368" s="18">
        <v>58708.25</v>
      </c>
      <c r="D368" s="9">
        <f t="shared" si="37"/>
        <v>7.2019245922481101E-3</v>
      </c>
      <c r="E368" s="9">
        <f t="shared" si="36"/>
        <v>5.1867717832428105E-5</v>
      </c>
      <c r="K368" s="21">
        <f t="shared" si="38"/>
        <v>1.2098506431942577E-4</v>
      </c>
      <c r="L368" s="15">
        <f t="shared" si="40"/>
        <v>0.17460880908045648</v>
      </c>
      <c r="M368" s="10">
        <f t="shared" si="39"/>
        <v>0.15643491856550623</v>
      </c>
      <c r="N368" s="10"/>
    </row>
    <row r="369" spans="1:14" ht="15" customHeight="1" x14ac:dyDescent="0.25">
      <c r="A369" s="17">
        <v>40753</v>
      </c>
      <c r="B369" s="18">
        <v>58823.449200000003</v>
      </c>
      <c r="D369" s="9">
        <f t="shared" si="37"/>
        <v>1.9622318839345176E-3</v>
      </c>
      <c r="E369" s="9">
        <f t="shared" si="36"/>
        <v>3.8503539663292067E-6</v>
      </c>
      <c r="K369" s="21">
        <f t="shared" si="38"/>
        <v>1.1683802353020591E-4</v>
      </c>
      <c r="L369" s="15">
        <f t="shared" si="40"/>
        <v>0.17159015685525758</v>
      </c>
      <c r="M369" s="10">
        <f t="shared" si="39"/>
        <v>0.15701312802320708</v>
      </c>
      <c r="N369" s="10"/>
    </row>
    <row r="370" spans="1:14" ht="15" customHeight="1" x14ac:dyDescent="0.25">
      <c r="A370" s="17">
        <v>40756</v>
      </c>
      <c r="B370" s="18">
        <v>58535.738299999997</v>
      </c>
      <c r="D370" s="9">
        <f t="shared" si="37"/>
        <v>-4.891091969493111E-3</v>
      </c>
      <c r="E370" s="9">
        <f t="shared" si="36"/>
        <v>2.392278065404E-5</v>
      </c>
      <c r="K370" s="21">
        <f t="shared" si="38"/>
        <v>1.1005876335637329E-4</v>
      </c>
      <c r="L370" s="15">
        <f t="shared" si="40"/>
        <v>0.16653770854015637</v>
      </c>
      <c r="M370" s="10">
        <f t="shared" si="39"/>
        <v>0.15708725435272616</v>
      </c>
      <c r="N370" s="10"/>
    </row>
    <row r="371" spans="1:14" ht="15" customHeight="1" x14ac:dyDescent="0.25">
      <c r="A371" s="17">
        <v>40757</v>
      </c>
      <c r="B371" s="18">
        <v>57310.781300000002</v>
      </c>
      <c r="D371" s="9">
        <f t="shared" si="37"/>
        <v>-2.0926651573471178E-2</v>
      </c>
      <c r="E371" s="9">
        <f t="shared" si="36"/>
        <v>4.3792474607746372E-4</v>
      </c>
      <c r="K371" s="21">
        <f t="shared" si="38"/>
        <v>1.0489060439423329E-4</v>
      </c>
      <c r="L371" s="15">
        <f t="shared" si="40"/>
        <v>0.16258054098614258</v>
      </c>
      <c r="M371" s="10">
        <f t="shared" si="39"/>
        <v>0.15644615251670146</v>
      </c>
      <c r="N371" s="10"/>
    </row>
    <row r="372" spans="1:14" ht="15" customHeight="1" x14ac:dyDescent="0.25">
      <c r="A372" s="17">
        <v>40758</v>
      </c>
      <c r="B372" s="18">
        <v>56017.218800000002</v>
      </c>
      <c r="D372" s="9">
        <f t="shared" si="37"/>
        <v>-2.257101492350444E-2</v>
      </c>
      <c r="E372" s="9">
        <f t="shared" si="36"/>
        <v>5.094507146770601E-4</v>
      </c>
      <c r="K372" s="21">
        <f t="shared" si="38"/>
        <v>1.2487265289522713E-4</v>
      </c>
      <c r="L372" s="15">
        <f t="shared" si="40"/>
        <v>0.17739196297915313</v>
      </c>
      <c r="M372" s="10">
        <f t="shared" si="39"/>
        <v>0.15724101581583641</v>
      </c>
      <c r="N372" s="10"/>
    </row>
    <row r="373" spans="1:14" ht="15" customHeight="1" x14ac:dyDescent="0.25">
      <c r="A373" s="17">
        <v>40759</v>
      </c>
      <c r="B373" s="18">
        <v>52811.359400000001</v>
      </c>
      <c r="D373" s="9">
        <f t="shared" si="37"/>
        <v>-5.722989232018072E-2</v>
      </c>
      <c r="E373" s="9">
        <f t="shared" si="36"/>
        <v>3.2752605749794802E-3</v>
      </c>
      <c r="K373" s="21">
        <f t="shared" si="38"/>
        <v>1.4794733660213711E-4</v>
      </c>
      <c r="L373" s="15">
        <f t="shared" si="40"/>
        <v>0.19308736060068396</v>
      </c>
      <c r="M373" s="10">
        <f t="shared" si="39"/>
        <v>0.15973255014222798</v>
      </c>
      <c r="N373" s="10"/>
    </row>
    <row r="374" spans="1:14" ht="15" customHeight="1" x14ac:dyDescent="0.25">
      <c r="A374" s="17">
        <v>40760</v>
      </c>
      <c r="B374" s="18">
        <v>52949.218800000002</v>
      </c>
      <c r="D374" s="9">
        <f t="shared" si="37"/>
        <v>2.6104118804410881E-3</v>
      </c>
      <c r="E374" s="9">
        <f t="shared" si="36"/>
        <v>6.8142501855479771E-6</v>
      </c>
      <c r="K374" s="21">
        <f t="shared" si="38"/>
        <v>3.3558613090477787E-4</v>
      </c>
      <c r="L374" s="15">
        <f t="shared" si="40"/>
        <v>0.29080526987660321</v>
      </c>
      <c r="M374" s="10">
        <f t="shared" si="39"/>
        <v>0.18141995884498299</v>
      </c>
      <c r="N374" s="10"/>
    </row>
    <row r="375" spans="1:14" ht="15" customHeight="1" x14ac:dyDescent="0.25">
      <c r="A375" s="17">
        <v>40763</v>
      </c>
      <c r="B375" s="18">
        <v>48668.289100000002</v>
      </c>
      <c r="D375" s="9">
        <f t="shared" si="37"/>
        <v>-8.0849723509046401E-2</v>
      </c>
      <c r="E375" s="9">
        <f t="shared" si="36"/>
        <v>6.5366777914892503E-3</v>
      </c>
      <c r="K375" s="21">
        <f t="shared" si="38"/>
        <v>3.1585981806162407E-4</v>
      </c>
      <c r="L375" s="15">
        <f t="shared" si="40"/>
        <v>0.28212882545307078</v>
      </c>
      <c r="M375" s="10">
        <f t="shared" si="39"/>
        <v>0.18158466477625659</v>
      </c>
      <c r="N375" s="10"/>
    </row>
    <row r="376" spans="1:14" ht="15" customHeight="1" x14ac:dyDescent="0.25">
      <c r="A376" s="17">
        <v>40764</v>
      </c>
      <c r="B376" s="18">
        <v>51150.898399999998</v>
      </c>
      <c r="D376" s="9">
        <f t="shared" si="37"/>
        <v>5.1010819281091191E-2</v>
      </c>
      <c r="E376" s="9">
        <f t="shared" si="36"/>
        <v>2.602103683728145E-3</v>
      </c>
      <c r="K376" s="21">
        <f t="shared" si="38"/>
        <v>6.8910889646728204E-4</v>
      </c>
      <c r="L376" s="15">
        <f t="shared" si="40"/>
        <v>0.4167198602295733</v>
      </c>
      <c r="M376" s="10">
        <f t="shared" si="39"/>
        <v>0.21879817670337526</v>
      </c>
      <c r="N376" s="10"/>
    </row>
    <row r="377" spans="1:14" ht="15" customHeight="1" x14ac:dyDescent="0.25">
      <c r="A377" s="17">
        <v>40765</v>
      </c>
      <c r="B377" s="18">
        <v>51395.289100000002</v>
      </c>
      <c r="D377" s="9">
        <f t="shared" si="37"/>
        <v>4.7778378805563015E-3</v>
      </c>
      <c r="E377" s="9">
        <f t="shared" si="36"/>
        <v>2.282773481287873E-5</v>
      </c>
      <c r="K377" s="21">
        <f t="shared" si="38"/>
        <v>8.0388858370293397E-4</v>
      </c>
      <c r="L377" s="15">
        <f t="shared" si="40"/>
        <v>0.45008879467627205</v>
      </c>
      <c r="M377" s="10">
        <f t="shared" si="39"/>
        <v>0.23447268605171329</v>
      </c>
      <c r="N377" s="10"/>
    </row>
    <row r="378" spans="1:14" ht="15" customHeight="1" x14ac:dyDescent="0.25">
      <c r="A378" s="17">
        <v>40766</v>
      </c>
      <c r="B378" s="18">
        <v>53343.109400000001</v>
      </c>
      <c r="D378" s="9">
        <f t="shared" si="37"/>
        <v>3.7898810068178079E-2</v>
      </c>
      <c r="E378" s="9">
        <f t="shared" si="36"/>
        <v>1.4363198045838361E-3</v>
      </c>
      <c r="K378" s="21">
        <f t="shared" si="38"/>
        <v>7.5702493276953069E-4</v>
      </c>
      <c r="L378" s="15">
        <f t="shared" si="40"/>
        <v>0.43677257589954266</v>
      </c>
      <c r="M378" s="10">
        <f t="shared" si="39"/>
        <v>0.23392070597897863</v>
      </c>
      <c r="N378" s="10"/>
    </row>
    <row r="379" spans="1:14" ht="15" customHeight="1" x14ac:dyDescent="0.25">
      <c r="A379" s="17">
        <v>40767</v>
      </c>
      <c r="B379" s="18">
        <v>53473.351600000002</v>
      </c>
      <c r="D379" s="9">
        <f t="shared" si="37"/>
        <v>2.4415937028223755E-3</v>
      </c>
      <c r="E379" s="9">
        <f t="shared" si="36"/>
        <v>5.9613798096618785E-6</v>
      </c>
      <c r="K379" s="21">
        <f t="shared" si="38"/>
        <v>7.9778262507838903E-4</v>
      </c>
      <c r="L379" s="15">
        <f t="shared" si="40"/>
        <v>0.44837620534519229</v>
      </c>
      <c r="M379" s="10">
        <f t="shared" si="39"/>
        <v>0.24238058210198071</v>
      </c>
      <c r="N379" s="10"/>
    </row>
    <row r="380" spans="1:14" ht="15" customHeight="1" x14ac:dyDescent="0.25">
      <c r="A380" s="17">
        <v>40770</v>
      </c>
      <c r="B380" s="18">
        <v>54651.828099999999</v>
      </c>
      <c r="D380" s="9">
        <f t="shared" si="37"/>
        <v>2.2038575565927143E-2</v>
      </c>
      <c r="E380" s="9">
        <f t="shared" si="36"/>
        <v>4.8569881297508087E-4</v>
      </c>
      <c r="K380" s="21">
        <f t="shared" si="38"/>
        <v>7.5027335036226533E-4</v>
      </c>
      <c r="L380" s="15">
        <f t="shared" si="40"/>
        <v>0.4348205196299858</v>
      </c>
      <c r="M380" s="10">
        <f t="shared" si="39"/>
        <v>0.2412543872273411</v>
      </c>
      <c r="N380" s="10"/>
    </row>
    <row r="381" spans="1:14" ht="15" customHeight="1" x14ac:dyDescent="0.25">
      <c r="A381" s="17">
        <v>40771</v>
      </c>
      <c r="B381" s="18">
        <v>54323.609400000001</v>
      </c>
      <c r="D381" s="9">
        <f t="shared" si="37"/>
        <v>-6.0056307613248761E-3</v>
      </c>
      <c r="E381" s="9">
        <f t="shared" si="36"/>
        <v>3.6067600841371609E-5</v>
      </c>
      <c r="K381" s="21">
        <f t="shared" si="38"/>
        <v>7.3439887811903423E-4</v>
      </c>
      <c r="L381" s="15">
        <f t="shared" si="40"/>
        <v>0.43019590570575705</v>
      </c>
      <c r="M381" s="10">
        <f t="shared" si="39"/>
        <v>0.24410542728453094</v>
      </c>
      <c r="N381" s="10"/>
    </row>
    <row r="382" spans="1:14" ht="15" customHeight="1" x14ac:dyDescent="0.25">
      <c r="A382" s="17">
        <v>40772</v>
      </c>
      <c r="B382" s="18">
        <v>55073.019500000002</v>
      </c>
      <c r="D382" s="9">
        <f t="shared" si="37"/>
        <v>1.3795292843704177E-2</v>
      </c>
      <c r="E382" s="9">
        <f t="shared" si="36"/>
        <v>1.9031010464355566E-4</v>
      </c>
      <c r="K382" s="21">
        <f t="shared" si="38"/>
        <v>6.924990014823744E-4</v>
      </c>
      <c r="L382" s="15">
        <f t="shared" si="40"/>
        <v>0.41774363953692745</v>
      </c>
      <c r="M382" s="10">
        <f t="shared" si="39"/>
        <v>0.24416901906159061</v>
      </c>
      <c r="N382" s="10"/>
    </row>
    <row r="383" spans="1:14" ht="15" customHeight="1" x14ac:dyDescent="0.25">
      <c r="A383" s="17">
        <v>40773</v>
      </c>
      <c r="B383" s="18">
        <v>53134.101600000002</v>
      </c>
      <c r="D383" s="9">
        <f t="shared" si="37"/>
        <v>-3.5206311867465367E-2</v>
      </c>
      <c r="E383" s="9">
        <f t="shared" si="36"/>
        <v>1.2394843953092327E-3</v>
      </c>
      <c r="K383" s="21">
        <f t="shared" si="38"/>
        <v>6.6236766767204522E-4</v>
      </c>
      <c r="L383" s="15">
        <f t="shared" si="40"/>
        <v>0.40855434430850862</v>
      </c>
      <c r="M383" s="10">
        <f t="shared" si="39"/>
        <v>0.24528746330987414</v>
      </c>
      <c r="N383" s="10"/>
    </row>
    <row r="384" spans="1:14" ht="15" customHeight="1" x14ac:dyDescent="0.25">
      <c r="A384" s="17">
        <v>40774</v>
      </c>
      <c r="B384" s="18">
        <v>52447.628900000003</v>
      </c>
      <c r="D384" s="9">
        <f t="shared" si="37"/>
        <v>-1.2919625613844965E-2</v>
      </c>
      <c r="E384" s="9">
        <f t="shared" si="36"/>
        <v>1.669167260019189E-4</v>
      </c>
      <c r="K384" s="21">
        <f t="shared" si="38"/>
        <v>6.9699467133027646E-4</v>
      </c>
      <c r="L384" s="15">
        <f t="shared" si="40"/>
        <v>0.41909743160180507</v>
      </c>
      <c r="M384" s="10">
        <f t="shared" si="39"/>
        <v>0.25060873703236808</v>
      </c>
      <c r="N384" s="10"/>
    </row>
    <row r="385" spans="1:14" ht="15" customHeight="1" x14ac:dyDescent="0.25">
      <c r="A385" s="17">
        <v>40777</v>
      </c>
      <c r="B385" s="18">
        <v>52440.230499999998</v>
      </c>
      <c r="D385" s="9">
        <f t="shared" si="37"/>
        <v>-1.4106262104074396E-4</v>
      </c>
      <c r="E385" s="9">
        <f t="shared" si="36"/>
        <v>1.9898663054884542E-8</v>
      </c>
      <c r="K385" s="21">
        <f t="shared" si="38"/>
        <v>6.6518999461057495E-4</v>
      </c>
      <c r="L385" s="15">
        <f t="shared" si="40"/>
        <v>0.40942383741285132</v>
      </c>
      <c r="M385" s="10">
        <f t="shared" si="39"/>
        <v>0.25101414572694769</v>
      </c>
      <c r="N385" s="10"/>
    </row>
    <row r="386" spans="1:14" ht="15" customHeight="1" x14ac:dyDescent="0.25">
      <c r="A386" s="17">
        <v>40778</v>
      </c>
      <c r="B386" s="18">
        <v>53786.628900000003</v>
      </c>
      <c r="D386" s="9">
        <f t="shared" si="37"/>
        <v>2.567491384310383E-2</v>
      </c>
      <c r="E386" s="9">
        <f t="shared" si="36"/>
        <v>6.5920120085080473E-4</v>
      </c>
      <c r="K386" s="21">
        <f t="shared" si="38"/>
        <v>6.2527978885372362E-4</v>
      </c>
      <c r="L386" s="15">
        <f t="shared" si="40"/>
        <v>0.39695151692761971</v>
      </c>
      <c r="M386" s="10">
        <f t="shared" si="39"/>
        <v>0.25043997406875251</v>
      </c>
      <c r="N386" s="10"/>
    </row>
    <row r="387" spans="1:14" ht="15" customHeight="1" x14ac:dyDescent="0.25">
      <c r="A387" s="17">
        <v>40779</v>
      </c>
      <c r="B387" s="18">
        <v>53795.699200000003</v>
      </c>
      <c r="D387" s="9">
        <f t="shared" si="37"/>
        <v>1.6863484820484054E-4</v>
      </c>
      <c r="E387" s="9">
        <f t="shared" si="36"/>
        <v>2.8437712029069609E-8</v>
      </c>
      <c r="K387" s="21">
        <f t="shared" si="38"/>
        <v>6.2731507357354844E-4</v>
      </c>
      <c r="L387" s="15">
        <f t="shared" si="40"/>
        <v>0.39759703034672456</v>
      </c>
      <c r="M387" s="10">
        <f t="shared" si="39"/>
        <v>0.25372703051823953</v>
      </c>
      <c r="N387" s="10"/>
    </row>
    <row r="388" spans="1:14" ht="15" customHeight="1" x14ac:dyDescent="0.25">
      <c r="A388" s="17">
        <v>40780</v>
      </c>
      <c r="B388" s="18">
        <v>52953.300799999997</v>
      </c>
      <c r="D388" s="9">
        <f t="shared" si="37"/>
        <v>-1.5659214631046248E-2</v>
      </c>
      <c r="E388" s="9">
        <f t="shared" si="36"/>
        <v>2.4521100286117289E-4</v>
      </c>
      <c r="K388" s="21">
        <f t="shared" si="38"/>
        <v>5.8967787542185722E-4</v>
      </c>
      <c r="L388" s="15">
        <f t="shared" si="40"/>
        <v>0.38548518078689881</v>
      </c>
      <c r="M388" s="10">
        <f t="shared" si="39"/>
        <v>0.25301749741813484</v>
      </c>
      <c r="N388" s="10"/>
    </row>
    <row r="389" spans="1:14" ht="15" customHeight="1" x14ac:dyDescent="0.25">
      <c r="A389" s="17">
        <v>40781</v>
      </c>
      <c r="B389" s="18">
        <v>53350.789100000002</v>
      </c>
      <c r="D389" s="9">
        <f t="shared" si="37"/>
        <v>7.5063932558478985E-3</v>
      </c>
      <c r="E389" s="9">
        <f t="shared" si="36"/>
        <v>5.6345939711438814E-5</v>
      </c>
      <c r="K389" s="21">
        <f t="shared" si="38"/>
        <v>5.6900986306821616E-4</v>
      </c>
      <c r="L389" s="15">
        <f t="shared" si="40"/>
        <v>0.37866936170383586</v>
      </c>
      <c r="M389" s="10">
        <f t="shared" si="39"/>
        <v>0.2534945551143058</v>
      </c>
      <c r="N389" s="10"/>
    </row>
    <row r="390" spans="1:14" ht="15" customHeight="1" x14ac:dyDescent="0.25">
      <c r="A390" s="17">
        <v>40784</v>
      </c>
      <c r="B390" s="18">
        <v>54860.730499999998</v>
      </c>
      <c r="D390" s="9">
        <f t="shared" si="37"/>
        <v>2.8302138084026929E-2</v>
      </c>
      <c r="E390" s="9">
        <f t="shared" si="36"/>
        <v>8.0101102012732745E-4</v>
      </c>
      <c r="K390" s="21">
        <f t="shared" si="38"/>
        <v>5.3825002766680948E-4</v>
      </c>
      <c r="L390" s="15">
        <f t="shared" si="40"/>
        <v>0.3682920131798082</v>
      </c>
      <c r="M390" s="10">
        <f t="shared" si="39"/>
        <v>0.25389425447926922</v>
      </c>
      <c r="N390" s="10"/>
    </row>
    <row r="391" spans="1:14" ht="15" customHeight="1" x14ac:dyDescent="0.25">
      <c r="A391" s="17">
        <v>40785</v>
      </c>
      <c r="B391" s="18">
        <v>55385.031300000002</v>
      </c>
      <c r="D391" s="9">
        <f t="shared" si="37"/>
        <v>9.5569416451719569E-3</v>
      </c>
      <c r="E391" s="9">
        <f t="shared" si="36"/>
        <v>9.1335133609222067E-5</v>
      </c>
      <c r="K391" s="21">
        <f t="shared" si="38"/>
        <v>5.5401568721444056E-4</v>
      </c>
      <c r="L391" s="15">
        <f t="shared" si="40"/>
        <v>0.37364682947676547</v>
      </c>
      <c r="M391" s="10">
        <f t="shared" si="39"/>
        <v>0.25806298143867784</v>
      </c>
      <c r="N391" s="10"/>
    </row>
    <row r="392" spans="1:14" ht="15" customHeight="1" x14ac:dyDescent="0.25">
      <c r="A392" s="17">
        <v>40786</v>
      </c>
      <c r="B392" s="18">
        <v>56495.121099999997</v>
      </c>
      <c r="D392" s="9">
        <f t="shared" si="37"/>
        <v>2.0043137539943912E-2</v>
      </c>
      <c r="E392" s="9">
        <f t="shared" si="36"/>
        <v>4.0172736244510886E-4</v>
      </c>
      <c r="K392" s="21">
        <f t="shared" si="38"/>
        <v>5.2625485399812751E-4</v>
      </c>
      <c r="L392" s="15">
        <f t="shared" si="40"/>
        <v>0.36416510432429983</v>
      </c>
      <c r="M392" s="10">
        <f t="shared" si="39"/>
        <v>0.2586374483375104</v>
      </c>
      <c r="N392" s="10"/>
    </row>
    <row r="393" spans="1:14" ht="15" customHeight="1" x14ac:dyDescent="0.25">
      <c r="A393" s="17">
        <v>40787</v>
      </c>
      <c r="B393" s="18">
        <v>58118.199200000003</v>
      </c>
      <c r="D393" s="9">
        <f t="shared" si="37"/>
        <v>2.8729526875905798E-2</v>
      </c>
      <c r="E393" s="9">
        <f t="shared" si="36"/>
        <v>8.2538571451339353E-4</v>
      </c>
      <c r="K393" s="21">
        <f t="shared" si="38"/>
        <v>5.1878320450494638E-4</v>
      </c>
      <c r="L393" s="15">
        <f t="shared" si="40"/>
        <v>0.36157069507254941</v>
      </c>
      <c r="M393" s="10">
        <f t="shared" si="39"/>
        <v>0.26085125996726971</v>
      </c>
      <c r="N393" s="10"/>
    </row>
    <row r="394" spans="1:14" ht="15" customHeight="1" x14ac:dyDescent="0.25">
      <c r="A394" s="17">
        <v>40788</v>
      </c>
      <c r="B394" s="18">
        <v>56531.621099999997</v>
      </c>
      <c r="D394" s="9">
        <f t="shared" si="37"/>
        <v>-2.7299161395902383E-2</v>
      </c>
      <c r="E394" s="9">
        <f t="shared" si="36"/>
        <v>7.4524421291952689E-4</v>
      </c>
      <c r="K394" s="21">
        <f t="shared" si="38"/>
        <v>5.3717935510545322E-4</v>
      </c>
      <c r="L394" s="15">
        <f t="shared" si="40"/>
        <v>0.36792553252876353</v>
      </c>
      <c r="M394" s="10">
        <f t="shared" si="39"/>
        <v>0.26502429499355507</v>
      </c>
      <c r="N394" s="10"/>
    </row>
    <row r="395" spans="1:14" ht="15" customHeight="1" x14ac:dyDescent="0.25">
      <c r="A395" s="17">
        <v>40791</v>
      </c>
      <c r="B395" s="18">
        <v>54998.410199999998</v>
      </c>
      <c r="D395" s="9">
        <f t="shared" si="37"/>
        <v>-2.7121297252167387E-2</v>
      </c>
      <c r="E395" s="9">
        <f t="shared" si="36"/>
        <v>7.3556476464042223E-4</v>
      </c>
      <c r="K395" s="21">
        <f t="shared" si="38"/>
        <v>5.4966324657429769E-4</v>
      </c>
      <c r="L395" s="15">
        <f t="shared" si="40"/>
        <v>0.37217621919827582</v>
      </c>
      <c r="M395" s="10">
        <f t="shared" si="39"/>
        <v>0.26677622243358923</v>
      </c>
      <c r="N395" s="10"/>
    </row>
    <row r="396" spans="1:14" ht="15" customHeight="1" x14ac:dyDescent="0.25">
      <c r="A396" s="17">
        <v>40792</v>
      </c>
      <c r="B396" s="18">
        <v>56607.300799999997</v>
      </c>
      <c r="D396" s="9">
        <f t="shared" si="37"/>
        <v>2.9253401946516711E-2</v>
      </c>
      <c r="E396" s="9">
        <f t="shared" si="36"/>
        <v>8.5576152544446769E-4</v>
      </c>
      <c r="K396" s="21">
        <f t="shared" si="38"/>
        <v>5.6081733765826508E-4</v>
      </c>
      <c r="L396" s="15">
        <f t="shared" si="40"/>
        <v>0.37593346364733587</v>
      </c>
      <c r="M396" s="10">
        <f t="shared" si="39"/>
        <v>0.26970507592658605</v>
      </c>
      <c r="N396" s="10"/>
    </row>
    <row r="397" spans="1:14" ht="15" customHeight="1" x14ac:dyDescent="0.25">
      <c r="A397" s="17">
        <v>40793</v>
      </c>
      <c r="B397" s="18">
        <v>56607.300799999997</v>
      </c>
      <c r="D397" s="9">
        <f t="shared" si="37"/>
        <v>0</v>
      </c>
      <c r="E397" s="9">
        <f t="shared" si="36"/>
        <v>0</v>
      </c>
      <c r="K397" s="21">
        <f t="shared" si="38"/>
        <v>5.7851398892543732E-4</v>
      </c>
      <c r="L397" s="15">
        <f t="shared" si="40"/>
        <v>0.3818187072541237</v>
      </c>
      <c r="M397" s="10">
        <f t="shared" si="39"/>
        <v>0.27405347800668195</v>
      </c>
      <c r="N397" s="10"/>
    </row>
    <row r="398" spans="1:14" ht="15" customHeight="1" x14ac:dyDescent="0.25">
      <c r="A398" s="17">
        <v>40794</v>
      </c>
      <c r="B398" s="18">
        <v>57623.628900000003</v>
      </c>
      <c r="D398" s="9">
        <f t="shared" si="37"/>
        <v>1.7954010978032731E-2</v>
      </c>
      <c r="E398" s="9">
        <f t="shared" si="36"/>
        <v>3.223465101993198E-4</v>
      </c>
      <c r="K398" s="21">
        <f t="shared" si="38"/>
        <v>5.4380314958991103E-4</v>
      </c>
      <c r="L398" s="15">
        <f t="shared" si="40"/>
        <v>0.37018697126811145</v>
      </c>
      <c r="M398" s="10">
        <f t="shared" si="39"/>
        <v>0.27380295397985527</v>
      </c>
      <c r="N398" s="10"/>
    </row>
    <row r="399" spans="1:14" ht="15" customHeight="1" x14ac:dyDescent="0.25">
      <c r="A399" s="17">
        <v>40795</v>
      </c>
      <c r="B399" s="18">
        <v>55778.390599999999</v>
      </c>
      <c r="D399" s="9">
        <f t="shared" si="37"/>
        <v>-3.2022250858276036E-2</v>
      </c>
      <c r="E399" s="9">
        <f t="shared" si="36"/>
        <v>1.0254245500303603E-3</v>
      </c>
      <c r="K399" s="21">
        <f t="shared" si="38"/>
        <v>5.3051575122647552E-4</v>
      </c>
      <c r="L399" s="15">
        <f t="shared" si="40"/>
        <v>0.36563638947603644</v>
      </c>
      <c r="M399" s="10">
        <f t="shared" si="39"/>
        <v>0.2740559988084445</v>
      </c>
      <c r="N399" s="10"/>
    </row>
    <row r="400" spans="1:14" ht="15" customHeight="1" x14ac:dyDescent="0.25">
      <c r="A400" s="17">
        <v>40798</v>
      </c>
      <c r="B400" s="18">
        <v>55685.468800000002</v>
      </c>
      <c r="D400" s="9">
        <f t="shared" si="37"/>
        <v>-1.6659103821471399E-3</v>
      </c>
      <c r="E400" s="9">
        <f t="shared" si="36"/>
        <v>2.77525740134563E-6</v>
      </c>
      <c r="K400" s="21">
        <f t="shared" si="38"/>
        <v>5.6021027915470869E-4</v>
      </c>
      <c r="L400" s="15">
        <f t="shared" si="40"/>
        <v>0.37572994337287868</v>
      </c>
      <c r="M400" s="10">
        <f t="shared" si="39"/>
        <v>0.27759357816284985</v>
      </c>
      <c r="N400" s="10"/>
    </row>
    <row r="401" spans="1:14" ht="15" customHeight="1" x14ac:dyDescent="0.25">
      <c r="A401" s="17">
        <v>40799</v>
      </c>
      <c r="B401" s="18">
        <v>55543.968800000002</v>
      </c>
      <c r="D401" s="9">
        <f t="shared" si="37"/>
        <v>-2.5410578926472471E-3</v>
      </c>
      <c r="E401" s="9">
        <f t="shared" si="36"/>
        <v>6.4569752137848683E-6</v>
      </c>
      <c r="K401" s="21">
        <f t="shared" si="38"/>
        <v>5.2676417784950692E-4</v>
      </c>
      <c r="L401" s="15">
        <f t="shared" si="40"/>
        <v>0.36434128618381384</v>
      </c>
      <c r="M401" s="10">
        <f t="shared" si="39"/>
        <v>0.27655170912718435</v>
      </c>
      <c r="N401" s="10"/>
    </row>
    <row r="402" spans="1:14" ht="15" customHeight="1" x14ac:dyDescent="0.25">
      <c r="A402" s="17">
        <v>40800</v>
      </c>
      <c r="B402" s="18">
        <v>56286.039100000002</v>
      </c>
      <c r="D402" s="9">
        <f t="shared" si="37"/>
        <v>1.3360051793778194E-2</v>
      </c>
      <c r="E402" s="9">
        <f t="shared" si="36"/>
        <v>1.7849098393243594E-4</v>
      </c>
      <c r="K402" s="21">
        <f t="shared" si="38"/>
        <v>4.9554574569136349E-4</v>
      </c>
      <c r="L402" s="15">
        <f t="shared" si="40"/>
        <v>0.35338014646301741</v>
      </c>
      <c r="M402" s="10">
        <f t="shared" si="39"/>
        <v>0.27655419691690963</v>
      </c>
      <c r="N402" s="10"/>
    </row>
    <row r="403" spans="1:14" ht="15" customHeight="1" x14ac:dyDescent="0.25">
      <c r="A403" s="17">
        <v>40801</v>
      </c>
      <c r="B403" s="18">
        <v>56381.460899999998</v>
      </c>
      <c r="D403" s="9">
        <f t="shared" si="37"/>
        <v>1.6953013842466724E-3</v>
      </c>
      <c r="E403" s="9">
        <f t="shared" si="36"/>
        <v>2.8740467834286837E-6</v>
      </c>
      <c r="K403" s="21">
        <f t="shared" si="38"/>
        <v>4.765224599858278E-4</v>
      </c>
      <c r="L403" s="15">
        <f t="shared" si="40"/>
        <v>0.34653089316311847</v>
      </c>
      <c r="M403" s="10">
        <f t="shared" si="39"/>
        <v>0.27748813894522506</v>
      </c>
      <c r="N403" s="10"/>
    </row>
    <row r="404" spans="1:14" ht="15" customHeight="1" x14ac:dyDescent="0.25">
      <c r="A404" s="17">
        <v>40802</v>
      </c>
      <c r="B404" s="18">
        <v>57210.109400000001</v>
      </c>
      <c r="D404" s="9">
        <f t="shared" si="37"/>
        <v>1.4697180363412832E-2</v>
      </c>
      <c r="E404" s="9">
        <f t="shared" si="36"/>
        <v>2.1600711063468774E-4</v>
      </c>
      <c r="K404" s="21">
        <f t="shared" si="38"/>
        <v>4.4810355519368388E-4</v>
      </c>
      <c r="L404" s="15">
        <f t="shared" si="40"/>
        <v>0.33603883095381754</v>
      </c>
      <c r="M404" s="10">
        <f t="shared" si="39"/>
        <v>0.27693049254686924</v>
      </c>
      <c r="N404" s="10"/>
    </row>
    <row r="405" spans="1:14" ht="15" customHeight="1" x14ac:dyDescent="0.25">
      <c r="A405" s="17">
        <v>40805</v>
      </c>
      <c r="B405" s="18">
        <v>57102.781300000002</v>
      </c>
      <c r="D405" s="9">
        <f t="shared" si="37"/>
        <v>-1.8760338185963565E-3</v>
      </c>
      <c r="E405" s="9">
        <f t="shared" si="36"/>
        <v>3.5195028885172274E-6</v>
      </c>
      <c r="K405" s="21">
        <f t="shared" si="38"/>
        <v>4.3417776852014406E-4</v>
      </c>
      <c r="L405" s="15">
        <f t="shared" si="40"/>
        <v>0.33077605364819918</v>
      </c>
      <c r="M405" s="10">
        <f t="shared" si="39"/>
        <v>0.27782584381779007</v>
      </c>
      <c r="N405" s="10"/>
    </row>
    <row r="406" spans="1:14" ht="15" customHeight="1" x14ac:dyDescent="0.25">
      <c r="A406" s="17">
        <v>40806</v>
      </c>
      <c r="B406" s="18">
        <v>56378.628900000003</v>
      </c>
      <c r="D406" s="9">
        <f t="shared" si="37"/>
        <v>-1.2681560924248658E-2</v>
      </c>
      <c r="E406" s="9">
        <f t="shared" si="36"/>
        <v>1.6082198747543048E-4</v>
      </c>
      <c r="K406" s="21">
        <f t="shared" si="38"/>
        <v>4.0833827258224644E-4</v>
      </c>
      <c r="L406" s="15">
        <f t="shared" si="40"/>
        <v>0.32078223873950085</v>
      </c>
      <c r="M406" s="10">
        <f t="shared" si="39"/>
        <v>0.27752157363964491</v>
      </c>
      <c r="N406" s="10"/>
    </row>
    <row r="407" spans="1:14" ht="15" customHeight="1" x14ac:dyDescent="0.25">
      <c r="A407" s="17">
        <v>40807</v>
      </c>
      <c r="B407" s="18">
        <v>55981.898399999998</v>
      </c>
      <c r="D407" s="9">
        <f t="shared" si="37"/>
        <v>-7.0368951452099981E-3</v>
      </c>
      <c r="E407" s="9">
        <f t="shared" si="36"/>
        <v>4.9517893284680038E-5</v>
      </c>
      <c r="K407" s="21">
        <f t="shared" si="38"/>
        <v>3.9348729547583746E-4</v>
      </c>
      <c r="L407" s="15">
        <f t="shared" si="40"/>
        <v>0.31489490065720505</v>
      </c>
      <c r="M407" s="10">
        <f t="shared" si="39"/>
        <v>0.27775284024567914</v>
      </c>
      <c r="N407" s="10"/>
    </row>
    <row r="408" spans="1:14" ht="15" customHeight="1" x14ac:dyDescent="0.25">
      <c r="A408" s="17">
        <v>40808</v>
      </c>
      <c r="B408" s="18">
        <v>53280.281300000002</v>
      </c>
      <c r="D408" s="9">
        <f t="shared" si="37"/>
        <v>-4.8258761800046401E-2</v>
      </c>
      <c r="E408" s="9">
        <f t="shared" si="36"/>
        <v>2.3289080904736179E-3</v>
      </c>
      <c r="K408" s="21">
        <f t="shared" si="38"/>
        <v>3.7284913134436797E-4</v>
      </c>
      <c r="L408" s="15">
        <f t="shared" si="40"/>
        <v>0.30652566140338189</v>
      </c>
      <c r="M408" s="10">
        <f t="shared" si="39"/>
        <v>0.27671959215934605</v>
      </c>
      <c r="N408" s="10"/>
    </row>
    <row r="409" spans="1:14" ht="15" customHeight="1" x14ac:dyDescent="0.25">
      <c r="A409" s="17">
        <v>40809</v>
      </c>
      <c r="B409" s="18">
        <v>53230.359400000001</v>
      </c>
      <c r="D409" s="9">
        <f t="shared" si="37"/>
        <v>-9.3696765073203458E-4</v>
      </c>
      <c r="E409" s="9">
        <f t="shared" si="36"/>
        <v>8.7790837851830793E-7</v>
      </c>
      <c r="K409" s="21">
        <f t="shared" si="38"/>
        <v>4.9021266889212307E-4</v>
      </c>
      <c r="L409" s="15">
        <f t="shared" si="40"/>
        <v>0.35147345925519757</v>
      </c>
      <c r="M409" s="10">
        <f t="shared" si="39"/>
        <v>0.28605073260804759</v>
      </c>
      <c r="N409" s="10"/>
    </row>
    <row r="410" spans="1:14" ht="15" customHeight="1" x14ac:dyDescent="0.25">
      <c r="A410" s="17">
        <v>40812</v>
      </c>
      <c r="B410" s="18">
        <v>53747.519500000002</v>
      </c>
      <c r="D410" s="9">
        <f t="shared" si="37"/>
        <v>9.7155102056289966E-3</v>
      </c>
      <c r="E410" s="9">
        <f t="shared" si="36"/>
        <v>9.4391138555681181E-5</v>
      </c>
      <c r="K410" s="21">
        <f t="shared" si="38"/>
        <v>4.608525832613068E-4</v>
      </c>
      <c r="L410" s="15">
        <f t="shared" si="40"/>
        <v>0.34078563787496874</v>
      </c>
      <c r="M410" s="10">
        <f t="shared" si="39"/>
        <v>0.28603992424067731</v>
      </c>
      <c r="N410" s="10"/>
    </row>
    <row r="411" spans="1:14" ht="15" customHeight="1" x14ac:dyDescent="0.25">
      <c r="A411" s="17">
        <v>40813</v>
      </c>
      <c r="B411" s="18">
        <v>53920.359400000001</v>
      </c>
      <c r="D411" s="9">
        <f t="shared" si="37"/>
        <v>3.2157744507632646E-3</v>
      </c>
      <c r="E411" s="9">
        <f t="shared" si="36"/>
        <v>1.0341205318181776E-5</v>
      </c>
      <c r="K411" s="21">
        <f t="shared" si="38"/>
        <v>4.3886489657896929E-4</v>
      </c>
      <c r="L411" s="15">
        <f t="shared" si="40"/>
        <v>0.33255669281778144</v>
      </c>
      <c r="M411" s="10">
        <f t="shared" si="39"/>
        <v>0.28525658255882175</v>
      </c>
      <c r="N411" s="10"/>
    </row>
    <row r="412" spans="1:14" ht="15" customHeight="1" x14ac:dyDescent="0.25">
      <c r="A412" s="17">
        <v>40814</v>
      </c>
      <c r="B412" s="18">
        <v>53270.359400000001</v>
      </c>
      <c r="D412" s="9">
        <f t="shared" si="37"/>
        <v>-1.2054815791899154E-2</v>
      </c>
      <c r="E412" s="9">
        <f t="shared" si="36"/>
        <v>1.4531858377662122E-4</v>
      </c>
      <c r="K412" s="21">
        <f t="shared" si="38"/>
        <v>4.1315347510332201E-4</v>
      </c>
      <c r="L412" s="15">
        <f t="shared" si="40"/>
        <v>0.3226680581124155</v>
      </c>
      <c r="M412" s="10">
        <f t="shared" si="39"/>
        <v>0.28525823414595902</v>
      </c>
      <c r="N412" s="10"/>
    </row>
    <row r="413" spans="1:14" ht="15" customHeight="1" x14ac:dyDescent="0.25">
      <c r="A413" s="17">
        <v>40815</v>
      </c>
      <c r="B413" s="18">
        <v>53384.671900000001</v>
      </c>
      <c r="D413" s="9">
        <f t="shared" si="37"/>
        <v>2.1458931624929178E-3</v>
      </c>
      <c r="E413" s="9">
        <f t="shared" si="36"/>
        <v>4.6048574648338561E-6</v>
      </c>
      <c r="K413" s="21">
        <f t="shared" si="38"/>
        <v>3.9708338162371994E-4</v>
      </c>
      <c r="L413" s="15">
        <f t="shared" si="40"/>
        <v>0.3163305425803481</v>
      </c>
      <c r="M413" s="10">
        <f t="shared" si="39"/>
        <v>0.28558670969109418</v>
      </c>
      <c r="N413" s="10"/>
    </row>
    <row r="414" spans="1:14" ht="15" customHeight="1" x14ac:dyDescent="0.25">
      <c r="A414" s="17">
        <v>40816</v>
      </c>
      <c r="B414" s="18">
        <v>52324.421900000001</v>
      </c>
      <c r="D414" s="9">
        <f t="shared" si="37"/>
        <v>-1.9860569752794488E-2</v>
      </c>
      <c r="E414" s="9">
        <f t="shared" si="36"/>
        <v>3.9444223090561532E-4</v>
      </c>
      <c r="K414" s="21">
        <f t="shared" si="38"/>
        <v>3.7353467017418673E-4</v>
      </c>
      <c r="L414" s="15">
        <f t="shared" si="40"/>
        <v>0.30680732860199911</v>
      </c>
      <c r="M414" s="10">
        <f t="shared" si="39"/>
        <v>0.28462945372150683</v>
      </c>
      <c r="N414" s="10"/>
    </row>
    <row r="415" spans="1:14" ht="15" customHeight="1" x14ac:dyDescent="0.25">
      <c r="A415" s="17">
        <v>40819</v>
      </c>
      <c r="B415" s="18">
        <v>50791.531300000002</v>
      </c>
      <c r="D415" s="9">
        <f t="shared" si="37"/>
        <v>-2.9295891752604275E-2</v>
      </c>
      <c r="E415" s="9">
        <f t="shared" si="36"/>
        <v>8.5824927358030723E-4</v>
      </c>
      <c r="K415" s="21">
        <f t="shared" si="38"/>
        <v>3.7478912381807243E-4</v>
      </c>
      <c r="L415" s="15">
        <f t="shared" si="40"/>
        <v>0.30732207731003358</v>
      </c>
      <c r="M415" s="10">
        <f t="shared" si="39"/>
        <v>0.28594790710494744</v>
      </c>
      <c r="N415" s="10"/>
    </row>
    <row r="416" spans="1:14" ht="15" customHeight="1" x14ac:dyDescent="0.25">
      <c r="A416" s="17">
        <v>40820</v>
      </c>
      <c r="B416" s="18">
        <v>50686.339800000002</v>
      </c>
      <c r="D416" s="9">
        <f t="shared" si="37"/>
        <v>-2.0710440758063831E-3</v>
      </c>
      <c r="E416" s="9">
        <f t="shared" si="36"/>
        <v>4.289223563932715E-6</v>
      </c>
      <c r="K416" s="21">
        <f t="shared" si="38"/>
        <v>4.0379673280380656E-4</v>
      </c>
      <c r="L416" s="15">
        <f t="shared" si="40"/>
        <v>0.31899338028642421</v>
      </c>
      <c r="M416" s="10">
        <f t="shared" si="39"/>
        <v>0.28876156221520782</v>
      </c>
      <c r="N416" s="10"/>
    </row>
    <row r="417" spans="1:14" ht="15" customHeight="1" x14ac:dyDescent="0.25">
      <c r="A417" s="17">
        <v>40821</v>
      </c>
      <c r="B417" s="18">
        <v>51013.851600000002</v>
      </c>
      <c r="D417" s="9">
        <f t="shared" si="37"/>
        <v>6.4615397618432713E-3</v>
      </c>
      <c r="E417" s="9">
        <f t="shared" si="36"/>
        <v>4.1751496093881599E-5</v>
      </c>
      <c r="K417" s="21">
        <f t="shared" si="38"/>
        <v>3.798262822494141E-4</v>
      </c>
      <c r="L417" s="15">
        <f t="shared" si="40"/>
        <v>0.30938038581469957</v>
      </c>
      <c r="M417" s="10">
        <f t="shared" si="39"/>
        <v>0.28867655962054195</v>
      </c>
      <c r="N417" s="10"/>
    </row>
    <row r="418" spans="1:14" ht="15" customHeight="1" x14ac:dyDescent="0.25">
      <c r="A418" s="17">
        <v>40822</v>
      </c>
      <c r="B418" s="18">
        <v>52290.371099999997</v>
      </c>
      <c r="D418" s="9">
        <f t="shared" si="37"/>
        <v>2.5022997871425146E-2</v>
      </c>
      <c r="E418" s="9">
        <f t="shared" si="36"/>
        <v>6.2615042247334734E-4</v>
      </c>
      <c r="K418" s="21">
        <f t="shared" si="38"/>
        <v>3.5954179508008213E-4</v>
      </c>
      <c r="L418" s="15">
        <f t="shared" si="40"/>
        <v>0.30100586765074977</v>
      </c>
      <c r="M418" s="10">
        <f t="shared" si="39"/>
        <v>0.28795702068226481</v>
      </c>
      <c r="N418" s="10"/>
    </row>
    <row r="419" spans="1:14" ht="15" customHeight="1" x14ac:dyDescent="0.25">
      <c r="A419" s="17">
        <v>40823</v>
      </c>
      <c r="B419" s="18">
        <v>51243.621099999997</v>
      </c>
      <c r="D419" s="9">
        <f t="shared" si="37"/>
        <v>-2.0018025842620246E-2</v>
      </c>
      <c r="E419" s="9">
        <f t="shared" ref="E419:E482" si="41">D419^2</f>
        <v>4.0072135863581201E-4</v>
      </c>
      <c r="K419" s="21">
        <f t="shared" si="38"/>
        <v>3.7553831272367808E-4</v>
      </c>
      <c r="L419" s="15">
        <f t="shared" si="40"/>
        <v>0.30762908641148823</v>
      </c>
      <c r="M419" s="10">
        <f t="shared" si="39"/>
        <v>0.29052372685594113</v>
      </c>
      <c r="N419" s="10"/>
    </row>
    <row r="420" spans="1:14" ht="15" customHeight="1" x14ac:dyDescent="0.25">
      <c r="A420" s="17">
        <v>40826</v>
      </c>
      <c r="B420" s="18">
        <v>53273.109400000001</v>
      </c>
      <c r="D420" s="9">
        <f t="shared" si="37"/>
        <v>3.9604701159575262E-2</v>
      </c>
      <c r="E420" s="9">
        <f t="shared" si="41"/>
        <v>1.5685323539392621E-3</v>
      </c>
      <c r="K420" s="21">
        <f t="shared" si="38"/>
        <v>3.7704929547840613E-4</v>
      </c>
      <c r="L420" s="15">
        <f t="shared" si="40"/>
        <v>0.30824733974611745</v>
      </c>
      <c r="M420" s="10">
        <f t="shared" si="39"/>
        <v>0.29181463938845925</v>
      </c>
      <c r="N420" s="10"/>
    </row>
    <row r="421" spans="1:14" ht="15" customHeight="1" x14ac:dyDescent="0.25">
      <c r="A421" s="17">
        <v>40827</v>
      </c>
      <c r="B421" s="18">
        <v>53838.468800000002</v>
      </c>
      <c r="D421" s="9">
        <f t="shared" si="37"/>
        <v>1.0612472340501222E-2</v>
      </c>
      <c r="E421" s="9">
        <f t="shared" si="41"/>
        <v>1.126245691779035E-4</v>
      </c>
      <c r="K421" s="21">
        <f t="shared" si="38"/>
        <v>4.4853827898605757E-4</v>
      </c>
      <c r="L421" s="15">
        <f t="shared" si="40"/>
        <v>0.33620179402330158</v>
      </c>
      <c r="M421" s="10">
        <f t="shared" si="39"/>
        <v>0.2988670006776335</v>
      </c>
      <c r="N421" s="10"/>
    </row>
    <row r="422" spans="1:14" ht="15" customHeight="1" x14ac:dyDescent="0.25">
      <c r="A422" s="17">
        <v>40828</v>
      </c>
      <c r="B422" s="18">
        <v>53838.468800000002</v>
      </c>
      <c r="D422" s="9">
        <f t="shared" si="37"/>
        <v>0</v>
      </c>
      <c r="E422" s="9">
        <f t="shared" si="41"/>
        <v>0</v>
      </c>
      <c r="K422" s="21">
        <f t="shared" si="38"/>
        <v>4.2838345639756829E-4</v>
      </c>
      <c r="L422" s="15">
        <f t="shared" si="40"/>
        <v>0.32856145697903644</v>
      </c>
      <c r="M422" s="10">
        <f t="shared" si="39"/>
        <v>0.29943338827289484</v>
      </c>
      <c r="N422" s="10"/>
    </row>
    <row r="423" spans="1:14" ht="15" customHeight="1" x14ac:dyDescent="0.25">
      <c r="A423" s="17">
        <v>40829</v>
      </c>
      <c r="B423" s="18">
        <v>54601.070299999999</v>
      </c>
      <c r="D423" s="9">
        <f t="shared" si="37"/>
        <v>1.4164620892784363E-2</v>
      </c>
      <c r="E423" s="9">
        <f t="shared" si="41"/>
        <v>2.006364850363033E-4</v>
      </c>
      <c r="K423" s="21">
        <f t="shared" si="38"/>
        <v>4.0268044901371416E-4</v>
      </c>
      <c r="L423" s="15">
        <f t="shared" si="40"/>
        <v>0.31855215138412735</v>
      </c>
      <c r="M423" s="10">
        <f t="shared" si="39"/>
        <v>0.29819803273543544</v>
      </c>
      <c r="N423" s="10"/>
    </row>
    <row r="424" spans="1:14" ht="15" customHeight="1" x14ac:dyDescent="0.25">
      <c r="A424" s="17">
        <v>40830</v>
      </c>
      <c r="B424" s="18">
        <v>55030.449200000003</v>
      </c>
      <c r="D424" s="9">
        <f t="shared" si="37"/>
        <v>7.8639282644246133E-3</v>
      </c>
      <c r="E424" s="9">
        <f t="shared" si="41"/>
        <v>6.1841367748016317E-5</v>
      </c>
      <c r="K424" s="21">
        <f t="shared" si="38"/>
        <v>3.9055781117506953E-4</v>
      </c>
      <c r="L424" s="15">
        <f t="shared" si="40"/>
        <v>0.31372052597195094</v>
      </c>
      <c r="M424" s="10">
        <f t="shared" si="39"/>
        <v>0.29918519378531699</v>
      </c>
      <c r="N424" s="10"/>
    </row>
    <row r="425" spans="1:14" ht="15" customHeight="1" x14ac:dyDescent="0.25">
      <c r="A425" s="17">
        <v>40833</v>
      </c>
      <c r="B425" s="18">
        <v>53911.328099999999</v>
      </c>
      <c r="D425" s="9">
        <f t="shared" si="37"/>
        <v>-2.0336397690171926E-2</v>
      </c>
      <c r="E425" s="9">
        <f t="shared" si="41"/>
        <v>4.1356907101283003E-4</v>
      </c>
      <c r="K425" s="21">
        <f t="shared" si="38"/>
        <v>3.7083482456944631E-4</v>
      </c>
      <c r="L425" s="15">
        <f t="shared" si="40"/>
        <v>0.30569654200121477</v>
      </c>
      <c r="M425" s="10">
        <f t="shared" si="39"/>
        <v>0.29888301958779145</v>
      </c>
      <c r="N425" s="10"/>
    </row>
    <row r="426" spans="1:14" ht="15" customHeight="1" x14ac:dyDescent="0.25">
      <c r="A426" s="17">
        <v>40834</v>
      </c>
      <c r="B426" s="18">
        <v>55031.929700000001</v>
      </c>
      <c r="D426" s="9">
        <f t="shared" si="37"/>
        <v>2.078601361705279E-2</v>
      </c>
      <c r="E426" s="9">
        <f t="shared" si="41"/>
        <v>4.3205836208830398E-4</v>
      </c>
      <c r="K426" s="21">
        <f t="shared" si="38"/>
        <v>3.7339887935604934E-4</v>
      </c>
      <c r="L426" s="15">
        <f t="shared" si="40"/>
        <v>0.30675155679755634</v>
      </c>
      <c r="M426" s="10">
        <f t="shared" si="39"/>
        <v>0.30028437707167233</v>
      </c>
      <c r="N426" s="10"/>
    </row>
    <row r="427" spans="1:14" ht="15" customHeight="1" x14ac:dyDescent="0.25">
      <c r="A427" s="17">
        <v>40835</v>
      </c>
      <c r="B427" s="18">
        <v>54966.128900000003</v>
      </c>
      <c r="D427" s="9">
        <f t="shared" ref="D427:D490" si="42">B427/B426-1</f>
        <v>-1.1956840394058421E-3</v>
      </c>
      <c r="E427" s="9">
        <f t="shared" si="41"/>
        <v>1.4296603220898714E-6</v>
      </c>
      <c r="K427" s="21">
        <f t="shared" ref="K427:K490" si="43">K426*Lambda+E426*(1-Lambda)</f>
        <v>3.7691844831998461E-4</v>
      </c>
      <c r="L427" s="15">
        <f t="shared" si="40"/>
        <v>0.30819384967360419</v>
      </c>
      <c r="M427" s="10">
        <f t="shared" ref="M427:M490" si="44">_xlfn.STDEV.P((D326:D426))*SQRT(252)</f>
        <v>0.30226643032447587</v>
      </c>
      <c r="N427" s="10"/>
    </row>
    <row r="428" spans="1:14" ht="15" customHeight="1" x14ac:dyDescent="0.25">
      <c r="A428" s="17">
        <v>40836</v>
      </c>
      <c r="B428" s="18">
        <v>54009.980499999998</v>
      </c>
      <c r="D428" s="9">
        <f t="shared" si="42"/>
        <v>-1.7395229009842139E-2</v>
      </c>
      <c r="E428" s="9">
        <f t="shared" si="41"/>
        <v>3.0259399230485356E-4</v>
      </c>
      <c r="K428" s="21">
        <f t="shared" si="43"/>
        <v>3.5438912104011092E-4</v>
      </c>
      <c r="L428" s="15">
        <f t="shared" ref="L428:L491" si="45">SQRT(K428)*SQRT(252)</f>
        <v>0.29884119277989102</v>
      </c>
      <c r="M428" s="10">
        <f t="shared" si="44"/>
        <v>0.30169358784833777</v>
      </c>
      <c r="N428" s="10"/>
    </row>
    <row r="429" spans="1:14" ht="15" customHeight="1" x14ac:dyDescent="0.25">
      <c r="A429" s="17">
        <v>40837</v>
      </c>
      <c r="B429" s="18">
        <v>55255.230499999998</v>
      </c>
      <c r="D429" s="9">
        <f t="shared" si="42"/>
        <v>2.3055923895399344E-2</v>
      </c>
      <c r="E429" s="9">
        <f t="shared" si="41"/>
        <v>5.315756266704465E-4</v>
      </c>
      <c r="K429" s="21">
        <f t="shared" si="43"/>
        <v>3.5128141331599547E-4</v>
      </c>
      <c r="L429" s="15">
        <f t="shared" si="45"/>
        <v>0.2975280090271013</v>
      </c>
      <c r="M429" s="10">
        <f t="shared" si="44"/>
        <v>0.30151356881413477</v>
      </c>
      <c r="N429" s="10"/>
    </row>
    <row r="430" spans="1:14" ht="15" customHeight="1" x14ac:dyDescent="0.25">
      <c r="A430" s="17">
        <v>40840</v>
      </c>
      <c r="B430" s="18">
        <v>56891.968800000002</v>
      </c>
      <c r="D430" s="9">
        <f t="shared" si="42"/>
        <v>2.9621418374139452E-2</v>
      </c>
      <c r="E430" s="9">
        <f t="shared" si="41"/>
        <v>8.7742842649580631E-4</v>
      </c>
      <c r="K430" s="21">
        <f t="shared" si="43"/>
        <v>3.6209906611726255E-4</v>
      </c>
      <c r="L430" s="15">
        <f t="shared" si="45"/>
        <v>0.30207443563060771</v>
      </c>
      <c r="M430" s="10">
        <f t="shared" si="44"/>
        <v>0.30315486794170649</v>
      </c>
      <c r="N430" s="10"/>
    </row>
    <row r="431" spans="1:14" ht="15" customHeight="1" x14ac:dyDescent="0.25">
      <c r="A431" s="17">
        <v>40841</v>
      </c>
      <c r="B431" s="18">
        <v>56285.988299999997</v>
      </c>
      <c r="D431" s="9">
        <f t="shared" si="42"/>
        <v>-1.0651424318435687E-2</v>
      </c>
      <c r="E431" s="9">
        <f t="shared" si="41"/>
        <v>1.1345284001136315E-4</v>
      </c>
      <c r="K431" s="21">
        <f t="shared" si="43"/>
        <v>3.9301882773997522E-4</v>
      </c>
      <c r="L431" s="15">
        <f t="shared" si="45"/>
        <v>0.3147073951950824</v>
      </c>
      <c r="M431" s="10">
        <f t="shared" si="44"/>
        <v>0.30699225184898227</v>
      </c>
      <c r="N431" s="10"/>
    </row>
    <row r="432" spans="1:14" ht="15" customHeight="1" x14ac:dyDescent="0.25">
      <c r="A432" s="17">
        <v>40842</v>
      </c>
      <c r="B432" s="18">
        <v>57143.789100000002</v>
      </c>
      <c r="D432" s="9">
        <f t="shared" si="42"/>
        <v>1.524004154334091E-2</v>
      </c>
      <c r="E432" s="9">
        <f t="shared" si="41"/>
        <v>2.3225886624275678E-4</v>
      </c>
      <c r="K432" s="21">
        <f t="shared" si="43"/>
        <v>3.7624486847625849E-4</v>
      </c>
      <c r="L432" s="15">
        <f t="shared" si="45"/>
        <v>0.30791834446167243</v>
      </c>
      <c r="M432" s="10">
        <f t="shared" si="44"/>
        <v>0.30593422514787566</v>
      </c>
      <c r="N432" s="10"/>
    </row>
    <row r="433" spans="1:14" ht="15" customHeight="1" x14ac:dyDescent="0.25">
      <c r="A433" s="17">
        <v>40843</v>
      </c>
      <c r="B433" s="18">
        <v>59270.128900000003</v>
      </c>
      <c r="D433" s="9">
        <f t="shared" si="42"/>
        <v>3.7210339627268496E-2</v>
      </c>
      <c r="E433" s="9">
        <f t="shared" si="41"/>
        <v>1.3846093751766681E-3</v>
      </c>
      <c r="K433" s="21">
        <f t="shared" si="43"/>
        <v>3.6760570834224842E-4</v>
      </c>
      <c r="L433" s="15">
        <f t="shared" si="45"/>
        <v>0.30436267593488958</v>
      </c>
      <c r="M433" s="10">
        <f t="shared" si="44"/>
        <v>0.30694823743576843</v>
      </c>
      <c r="N433" s="10"/>
    </row>
    <row r="434" spans="1:14" ht="15" customHeight="1" x14ac:dyDescent="0.25">
      <c r="A434" s="17">
        <v>40844</v>
      </c>
      <c r="B434" s="18">
        <v>59513.128900000003</v>
      </c>
      <c r="D434" s="9">
        <f t="shared" si="42"/>
        <v>4.099872980029895E-3</v>
      </c>
      <c r="E434" s="9">
        <f t="shared" si="41"/>
        <v>1.6808958452379212E-5</v>
      </c>
      <c r="K434" s="21">
        <f t="shared" si="43"/>
        <v>4.2862592835231367E-4</v>
      </c>
      <c r="L434" s="15">
        <f t="shared" si="45"/>
        <v>0.32865442937039974</v>
      </c>
      <c r="M434" s="10">
        <f t="shared" si="44"/>
        <v>0.31268694160811356</v>
      </c>
      <c r="N434" s="10"/>
    </row>
    <row r="435" spans="1:14" ht="15" customHeight="1" x14ac:dyDescent="0.25">
      <c r="A435" s="17">
        <v>40847</v>
      </c>
      <c r="B435" s="18">
        <v>58338.390599999999</v>
      </c>
      <c r="D435" s="9">
        <f t="shared" si="42"/>
        <v>-1.9739145323276808E-2</v>
      </c>
      <c r="E435" s="9">
        <f t="shared" si="41"/>
        <v>3.8963385809344066E-4</v>
      </c>
      <c r="K435" s="21">
        <f t="shared" si="43"/>
        <v>4.0391691015831757E-4</v>
      </c>
      <c r="L435" s="15">
        <f t="shared" si="45"/>
        <v>0.31904084591145387</v>
      </c>
      <c r="M435" s="10">
        <f t="shared" si="44"/>
        <v>0.31255362341596621</v>
      </c>
      <c r="N435" s="10"/>
    </row>
    <row r="436" spans="1:14" ht="15" customHeight="1" x14ac:dyDescent="0.25">
      <c r="A436" s="17">
        <v>40848</v>
      </c>
      <c r="B436" s="18">
        <v>57322.75</v>
      </c>
      <c r="D436" s="9">
        <f t="shared" si="42"/>
        <v>-1.740947238266799E-2</v>
      </c>
      <c r="E436" s="9">
        <f t="shared" si="41"/>
        <v>3.0308972864287947E-4</v>
      </c>
      <c r="K436" s="21">
        <f t="shared" si="43"/>
        <v>4.0305992703442496E-4</v>
      </c>
      <c r="L436" s="15">
        <f t="shared" si="45"/>
        <v>0.31870221463409237</v>
      </c>
      <c r="M436" s="10">
        <f t="shared" si="44"/>
        <v>0.31348843092093659</v>
      </c>
      <c r="N436" s="10"/>
    </row>
    <row r="437" spans="1:14" ht="15" customHeight="1" x14ac:dyDescent="0.25">
      <c r="A437" s="17">
        <v>40849</v>
      </c>
      <c r="B437" s="18">
        <v>57322.75</v>
      </c>
      <c r="D437" s="9">
        <f t="shared" si="42"/>
        <v>0</v>
      </c>
      <c r="E437" s="9">
        <f t="shared" si="41"/>
        <v>0</v>
      </c>
      <c r="K437" s="21">
        <f t="shared" si="43"/>
        <v>3.9706171513093227E-4</v>
      </c>
      <c r="L437" s="15">
        <f t="shared" si="45"/>
        <v>0.31632191231875628</v>
      </c>
      <c r="M437" s="10">
        <f t="shared" si="44"/>
        <v>0.31420444879787968</v>
      </c>
      <c r="N437" s="10"/>
    </row>
    <row r="438" spans="1:14" ht="15" customHeight="1" x14ac:dyDescent="0.25">
      <c r="A438" s="17">
        <v>40850</v>
      </c>
      <c r="B438" s="18">
        <v>58196.300799999997</v>
      </c>
      <c r="D438" s="9">
        <f t="shared" si="42"/>
        <v>1.523916420618332E-2</v>
      </c>
      <c r="E438" s="9">
        <f t="shared" si="41"/>
        <v>2.322321257030189E-4</v>
      </c>
      <c r="K438" s="21">
        <f t="shared" si="43"/>
        <v>3.732380122230763E-4</v>
      </c>
      <c r="L438" s="15">
        <f t="shared" si="45"/>
        <v>0.30668547256140977</v>
      </c>
      <c r="M438" s="10">
        <f t="shared" si="44"/>
        <v>0.31415639413853719</v>
      </c>
      <c r="N438" s="10"/>
    </row>
    <row r="439" spans="1:14" ht="15" customHeight="1" x14ac:dyDescent="0.25">
      <c r="A439" s="17">
        <v>40851</v>
      </c>
      <c r="B439" s="18">
        <v>58669.921900000001</v>
      </c>
      <c r="D439" s="9">
        <f t="shared" si="42"/>
        <v>8.1383368614384999E-3</v>
      </c>
      <c r="E439" s="9">
        <f t="shared" si="41"/>
        <v>6.6232526870248654E-5</v>
      </c>
      <c r="K439" s="21">
        <f t="shared" si="43"/>
        <v>3.6477765903187285E-4</v>
      </c>
      <c r="L439" s="15">
        <f t="shared" si="45"/>
        <v>0.30318966023931615</v>
      </c>
      <c r="M439" s="10">
        <f t="shared" si="44"/>
        <v>0.31480363133527894</v>
      </c>
      <c r="N439" s="10"/>
    </row>
    <row r="440" spans="1:14" ht="15" customHeight="1" x14ac:dyDescent="0.25">
      <c r="A440" s="17">
        <v>40854</v>
      </c>
      <c r="B440" s="18">
        <v>59198.769500000002</v>
      </c>
      <c r="D440" s="9">
        <f t="shared" si="42"/>
        <v>9.0139475709785088E-3</v>
      </c>
      <c r="E440" s="9">
        <f t="shared" si="41"/>
        <v>8.1251250812349363E-5</v>
      </c>
      <c r="K440" s="21">
        <f t="shared" si="43"/>
        <v>3.4686495110217537E-4</v>
      </c>
      <c r="L440" s="15">
        <f t="shared" si="45"/>
        <v>0.29565176758772843</v>
      </c>
      <c r="M440" s="10">
        <f t="shared" si="44"/>
        <v>0.31456192249840781</v>
      </c>
      <c r="N440" s="10"/>
    </row>
    <row r="441" spans="1:14" ht="15" customHeight="1" x14ac:dyDescent="0.25">
      <c r="A441" s="17">
        <v>40855</v>
      </c>
      <c r="B441" s="18">
        <v>59026.128900000003</v>
      </c>
      <c r="D441" s="9">
        <f t="shared" si="42"/>
        <v>-2.916286967755255E-3</v>
      </c>
      <c r="E441" s="9">
        <f t="shared" si="41"/>
        <v>8.5047296782991402E-6</v>
      </c>
      <c r="K441" s="21">
        <f t="shared" si="43"/>
        <v>3.309281290847858E-4</v>
      </c>
      <c r="L441" s="15">
        <f t="shared" si="45"/>
        <v>0.2887800002239872</v>
      </c>
      <c r="M441" s="10">
        <f t="shared" si="44"/>
        <v>0.31485623044777694</v>
      </c>
      <c r="N441" s="10"/>
    </row>
    <row r="442" spans="1:14" ht="15" customHeight="1" x14ac:dyDescent="0.25">
      <c r="A442" s="17">
        <v>40856</v>
      </c>
      <c r="B442" s="18">
        <v>57549.738299999997</v>
      </c>
      <c r="D442" s="9">
        <f t="shared" si="42"/>
        <v>-2.5012492391314645E-2</v>
      </c>
      <c r="E442" s="9">
        <f t="shared" si="41"/>
        <v>6.2562477562557296E-4</v>
      </c>
      <c r="K442" s="21">
        <f t="shared" si="43"/>
        <v>3.1158272512039659E-4</v>
      </c>
      <c r="L442" s="15">
        <f t="shared" si="45"/>
        <v>0.28021214593650279</v>
      </c>
      <c r="M442" s="10">
        <f t="shared" si="44"/>
        <v>0.31487260531004457</v>
      </c>
      <c r="N442" s="10"/>
    </row>
    <row r="443" spans="1:14" ht="15" customHeight="1" x14ac:dyDescent="0.25">
      <c r="A443" s="17">
        <v>40857</v>
      </c>
      <c r="B443" s="18">
        <v>57321.808599999997</v>
      </c>
      <c r="D443" s="9">
        <f t="shared" si="42"/>
        <v>-3.9605688354624746E-3</v>
      </c>
      <c r="E443" s="9">
        <f t="shared" si="41"/>
        <v>1.5686105500436582E-5</v>
      </c>
      <c r="K443" s="21">
        <f t="shared" si="43"/>
        <v>3.304252481507072E-4</v>
      </c>
      <c r="L443" s="15">
        <f t="shared" si="45"/>
        <v>0.28856050064757344</v>
      </c>
      <c r="M443" s="10">
        <f t="shared" si="44"/>
        <v>0.31720455728985625</v>
      </c>
      <c r="N443" s="10"/>
    </row>
    <row r="444" spans="1:14" ht="15" customHeight="1" x14ac:dyDescent="0.25">
      <c r="A444" s="17">
        <v>40858</v>
      </c>
      <c r="B444" s="18">
        <v>58546.968800000002</v>
      </c>
      <c r="D444" s="9">
        <f t="shared" si="42"/>
        <v>2.1373369576479284E-2</v>
      </c>
      <c r="E444" s="9">
        <f t="shared" si="41"/>
        <v>4.5682092705277025E-4</v>
      </c>
      <c r="K444" s="21">
        <f t="shared" si="43"/>
        <v>3.1154089959169098E-4</v>
      </c>
      <c r="L444" s="15">
        <f t="shared" si="45"/>
        <v>0.28019333806696073</v>
      </c>
      <c r="M444" s="10">
        <f t="shared" si="44"/>
        <v>0.31721055260947567</v>
      </c>
      <c r="N444" s="10"/>
    </row>
    <row r="445" spans="1:14" ht="15" customHeight="1" x14ac:dyDescent="0.25">
      <c r="A445" s="17">
        <v>40861</v>
      </c>
      <c r="B445" s="18">
        <v>58258.230499999998</v>
      </c>
      <c r="D445" s="9">
        <f t="shared" si="42"/>
        <v>-4.9317378152633484E-3</v>
      </c>
      <c r="E445" s="9">
        <f t="shared" si="41"/>
        <v>2.4322037878498507E-5</v>
      </c>
      <c r="K445" s="21">
        <f t="shared" si="43"/>
        <v>3.2025770123935576E-4</v>
      </c>
      <c r="L445" s="15">
        <f t="shared" si="45"/>
        <v>0.28408615015927413</v>
      </c>
      <c r="M445" s="10">
        <f t="shared" si="44"/>
        <v>0.31905884101805754</v>
      </c>
      <c r="N445" s="10"/>
    </row>
    <row r="446" spans="1:14" ht="15" customHeight="1" x14ac:dyDescent="0.25">
      <c r="A446" s="17">
        <v>40862</v>
      </c>
      <c r="B446" s="18">
        <v>58258.230499999998</v>
      </c>
      <c r="D446" s="9">
        <f t="shared" si="42"/>
        <v>0</v>
      </c>
      <c r="E446" s="9">
        <f t="shared" si="41"/>
        <v>0</v>
      </c>
      <c r="K446" s="21">
        <f t="shared" si="43"/>
        <v>3.0250156143770432E-4</v>
      </c>
      <c r="L446" s="15">
        <f t="shared" si="45"/>
        <v>0.27609852133305879</v>
      </c>
      <c r="M446" s="10">
        <f t="shared" si="44"/>
        <v>0.31911720927147064</v>
      </c>
      <c r="N446" s="10"/>
    </row>
    <row r="447" spans="1:14" ht="15" customHeight="1" x14ac:dyDescent="0.25">
      <c r="A447" s="17">
        <v>40863</v>
      </c>
      <c r="B447" s="18">
        <v>58559.988299999997</v>
      </c>
      <c r="D447" s="9">
        <f t="shared" si="42"/>
        <v>5.1796595504218779E-3</v>
      </c>
      <c r="E447" s="9">
        <f t="shared" si="41"/>
        <v>2.6828873058276571E-5</v>
      </c>
      <c r="K447" s="21">
        <f t="shared" si="43"/>
        <v>2.8435146775144203E-4</v>
      </c>
      <c r="L447" s="15">
        <f t="shared" si="45"/>
        <v>0.2676874481057403</v>
      </c>
      <c r="M447" s="10">
        <f t="shared" si="44"/>
        <v>0.31906816260883525</v>
      </c>
      <c r="N447" s="10"/>
    </row>
    <row r="448" spans="1:14" ht="15" customHeight="1" x14ac:dyDescent="0.25">
      <c r="A448" s="17">
        <v>40864</v>
      </c>
      <c r="B448" s="18">
        <v>56988.898399999998</v>
      </c>
      <c r="D448" s="9">
        <f t="shared" si="42"/>
        <v>-2.6828726330192953E-2</v>
      </c>
      <c r="E448" s="9">
        <f t="shared" si="41"/>
        <v>7.1978055650038868E-4</v>
      </c>
      <c r="K448" s="21">
        <f t="shared" si="43"/>
        <v>2.6890011206985207E-4</v>
      </c>
      <c r="L448" s="15">
        <f t="shared" si="45"/>
        <v>0.26031294290066093</v>
      </c>
      <c r="M448" s="10">
        <f t="shared" si="44"/>
        <v>0.31790529939742573</v>
      </c>
      <c r="N448" s="10"/>
    </row>
    <row r="449" spans="1:14" ht="15" customHeight="1" x14ac:dyDescent="0.25">
      <c r="A449" s="17">
        <v>40865</v>
      </c>
      <c r="B449" s="18">
        <v>56731.339800000002</v>
      </c>
      <c r="D449" s="9">
        <f t="shared" si="42"/>
        <v>-4.5194521605280702E-3</v>
      </c>
      <c r="E449" s="9">
        <f t="shared" si="41"/>
        <v>2.0425447831301842E-5</v>
      </c>
      <c r="K449" s="21">
        <f t="shared" si="43"/>
        <v>2.9595293873568428E-4</v>
      </c>
      <c r="L449" s="15">
        <f t="shared" si="45"/>
        <v>0.27309364796968905</v>
      </c>
      <c r="M449" s="10">
        <f t="shared" si="44"/>
        <v>0.32060040536046225</v>
      </c>
      <c r="N449" s="10"/>
    </row>
    <row r="450" spans="1:14" ht="15" customHeight="1" x14ac:dyDescent="0.25">
      <c r="A450" s="17">
        <v>40868</v>
      </c>
      <c r="B450" s="18">
        <v>56284.589800000002</v>
      </c>
      <c r="D450" s="9">
        <f t="shared" si="42"/>
        <v>-7.8748360531404327E-3</v>
      </c>
      <c r="E450" s="9">
        <f t="shared" si="41"/>
        <v>6.2013042863840384E-5</v>
      </c>
      <c r="K450" s="21">
        <f t="shared" si="43"/>
        <v>2.7942128928142132E-4</v>
      </c>
      <c r="L450" s="15">
        <f t="shared" si="45"/>
        <v>0.26535667487161158</v>
      </c>
      <c r="M450" s="10">
        <f t="shared" si="44"/>
        <v>0.32064390688488525</v>
      </c>
      <c r="N450" s="10"/>
    </row>
    <row r="451" spans="1:14" ht="15" customHeight="1" x14ac:dyDescent="0.25">
      <c r="A451" s="17">
        <v>40869</v>
      </c>
      <c r="B451" s="18">
        <v>55878.441400000003</v>
      </c>
      <c r="D451" s="9">
        <f t="shared" si="42"/>
        <v>-7.2159786798339232E-3</v>
      </c>
      <c r="E451" s="9">
        <f t="shared" si="41"/>
        <v>5.2070348307817729E-5</v>
      </c>
      <c r="K451" s="21">
        <f t="shared" si="43"/>
        <v>2.6637679449636645E-4</v>
      </c>
      <c r="L451" s="15">
        <f t="shared" si="45"/>
        <v>0.25908869564896947</v>
      </c>
      <c r="M451" s="10">
        <f t="shared" si="44"/>
        <v>0.31974536335685677</v>
      </c>
      <c r="N451" s="10"/>
    </row>
    <row r="452" spans="1:14" ht="15" customHeight="1" x14ac:dyDescent="0.25">
      <c r="A452" s="17">
        <v>40870</v>
      </c>
      <c r="B452" s="18">
        <v>54972.078099999999</v>
      </c>
      <c r="D452" s="9">
        <f t="shared" si="42"/>
        <v>-1.6220268090727519E-2</v>
      </c>
      <c r="E452" s="9">
        <f t="shared" si="41"/>
        <v>2.6309709693507336E-4</v>
      </c>
      <c r="K452" s="21">
        <f t="shared" si="43"/>
        <v>2.5351840772505353E-4</v>
      </c>
      <c r="L452" s="15">
        <f t="shared" si="45"/>
        <v>0.25275806366308773</v>
      </c>
      <c r="M452" s="10">
        <f t="shared" si="44"/>
        <v>0.31958572631901594</v>
      </c>
      <c r="N452" s="10"/>
    </row>
    <row r="453" spans="1:14" ht="15" customHeight="1" x14ac:dyDescent="0.25">
      <c r="A453" s="17">
        <v>40871</v>
      </c>
      <c r="B453" s="18">
        <v>55279.878900000003</v>
      </c>
      <c r="D453" s="9">
        <f t="shared" si="42"/>
        <v>5.5992207433033236E-3</v>
      </c>
      <c r="E453" s="9">
        <f t="shared" si="41"/>
        <v>3.1351272932238223E-5</v>
      </c>
      <c r="K453" s="21">
        <f t="shared" si="43"/>
        <v>2.540931290776547E-4</v>
      </c>
      <c r="L453" s="15">
        <f t="shared" si="45"/>
        <v>0.25304440030865921</v>
      </c>
      <c r="M453" s="10">
        <f t="shared" si="44"/>
        <v>0.31989211611627721</v>
      </c>
      <c r="N453" s="10"/>
    </row>
    <row r="454" spans="1:14" ht="15" customHeight="1" x14ac:dyDescent="0.25">
      <c r="A454" s="17">
        <v>40872</v>
      </c>
      <c r="B454" s="18">
        <v>54894.488299999997</v>
      </c>
      <c r="D454" s="9">
        <f t="shared" si="42"/>
        <v>-6.9716252580286353E-3</v>
      </c>
      <c r="E454" s="9">
        <f t="shared" si="41"/>
        <v>4.8603558738382833E-5</v>
      </c>
      <c r="K454" s="21">
        <f t="shared" si="43"/>
        <v>2.4072861770892969E-4</v>
      </c>
      <c r="L454" s="15">
        <f t="shared" si="45"/>
        <v>0.2462998409716301</v>
      </c>
      <c r="M454" s="10">
        <f t="shared" si="44"/>
        <v>0.31990541960383567</v>
      </c>
      <c r="N454" s="10"/>
    </row>
    <row r="455" spans="1:14" ht="15" customHeight="1" x14ac:dyDescent="0.25">
      <c r="A455" s="17">
        <v>40875</v>
      </c>
      <c r="B455" s="18">
        <v>56017.351600000002</v>
      </c>
      <c r="D455" s="9">
        <f t="shared" si="42"/>
        <v>2.0454937003210993E-2</v>
      </c>
      <c r="E455" s="9">
        <f t="shared" si="41"/>
        <v>4.1840444780533035E-4</v>
      </c>
      <c r="K455" s="21">
        <f t="shared" si="43"/>
        <v>2.2920111417069688E-4</v>
      </c>
      <c r="L455" s="15">
        <f t="shared" si="45"/>
        <v>0.24033035757268706</v>
      </c>
      <c r="M455" s="10">
        <f t="shared" si="44"/>
        <v>0.31995719473104156</v>
      </c>
      <c r="N455" s="10"/>
    </row>
    <row r="456" spans="1:14" ht="15" customHeight="1" x14ac:dyDescent="0.25">
      <c r="A456" s="17">
        <v>40876</v>
      </c>
      <c r="B456" s="18">
        <v>55299.761700000003</v>
      </c>
      <c r="D456" s="9">
        <f t="shared" si="42"/>
        <v>-1.2810136136460981E-2</v>
      </c>
      <c r="E456" s="9">
        <f t="shared" si="41"/>
        <v>1.6409958783466348E-4</v>
      </c>
      <c r="K456" s="21">
        <f t="shared" si="43"/>
        <v>2.4055331418877489E-4</v>
      </c>
      <c r="L456" s="15">
        <f t="shared" si="45"/>
        <v>0.24621014433928443</v>
      </c>
      <c r="M456" s="10">
        <f t="shared" si="44"/>
        <v>0.32131620317413168</v>
      </c>
      <c r="N456" s="10"/>
    </row>
    <row r="457" spans="1:14" ht="15" customHeight="1" x14ac:dyDescent="0.25">
      <c r="A457" s="17">
        <v>40877</v>
      </c>
      <c r="B457" s="18">
        <v>56874.980499999998</v>
      </c>
      <c r="D457" s="9">
        <f t="shared" si="42"/>
        <v>2.848509200718663E-2</v>
      </c>
      <c r="E457" s="9">
        <f t="shared" si="41"/>
        <v>8.1140046665788767E-4</v>
      </c>
      <c r="K457" s="21">
        <f t="shared" si="43"/>
        <v>2.359660906075282E-4</v>
      </c>
      <c r="L457" s="15">
        <f t="shared" si="45"/>
        <v>0.2438512965581629</v>
      </c>
      <c r="M457" s="10">
        <f t="shared" si="44"/>
        <v>0.32028822069690538</v>
      </c>
      <c r="N457" s="10"/>
    </row>
    <row r="458" spans="1:14" ht="15" customHeight="1" x14ac:dyDescent="0.25">
      <c r="A458" s="17">
        <v>40878</v>
      </c>
      <c r="B458" s="18">
        <v>58143.421900000001</v>
      </c>
      <c r="D458" s="9">
        <f t="shared" si="42"/>
        <v>2.2302274020120416E-2</v>
      </c>
      <c r="E458" s="9">
        <f t="shared" si="41"/>
        <v>4.9739142646853802E-4</v>
      </c>
      <c r="K458" s="21">
        <f t="shared" si="43"/>
        <v>2.7049215317054981E-4</v>
      </c>
      <c r="L458" s="15">
        <f t="shared" si="45"/>
        <v>0.26108240576296704</v>
      </c>
      <c r="M458" s="10">
        <f t="shared" si="44"/>
        <v>0.32327704958958159</v>
      </c>
      <c r="N458" s="10"/>
    </row>
    <row r="459" spans="1:14" ht="15" customHeight="1" x14ac:dyDescent="0.25">
      <c r="A459" s="17">
        <v>40879</v>
      </c>
      <c r="B459" s="18">
        <v>57885.851600000002</v>
      </c>
      <c r="D459" s="9">
        <f t="shared" si="42"/>
        <v>-4.4299129907247048E-3</v>
      </c>
      <c r="E459" s="9">
        <f t="shared" si="41"/>
        <v>1.9624129105391499E-5</v>
      </c>
      <c r="K459" s="21">
        <f t="shared" si="43"/>
        <v>2.841061095684291E-4</v>
      </c>
      <c r="L459" s="15">
        <f t="shared" si="45"/>
        <v>0.26757193352675118</v>
      </c>
      <c r="M459" s="10">
        <f t="shared" si="44"/>
        <v>0.32419817039993687</v>
      </c>
      <c r="N459" s="10"/>
    </row>
    <row r="460" spans="1:14" ht="15" customHeight="1" x14ac:dyDescent="0.25">
      <c r="A460" s="17">
        <v>40882</v>
      </c>
      <c r="B460" s="18">
        <v>58910.480499999998</v>
      </c>
      <c r="D460" s="9">
        <f t="shared" si="42"/>
        <v>1.7700852137070289E-2</v>
      </c>
      <c r="E460" s="9">
        <f t="shared" si="41"/>
        <v>3.1332016637842581E-4</v>
      </c>
      <c r="K460" s="21">
        <f t="shared" si="43"/>
        <v>2.6823719074064686E-4</v>
      </c>
      <c r="L460" s="15">
        <f t="shared" si="45"/>
        <v>0.2599918692317954</v>
      </c>
      <c r="M460" s="10">
        <f t="shared" si="44"/>
        <v>0.3232604806399863</v>
      </c>
      <c r="N460" s="10"/>
    </row>
    <row r="461" spans="1:14" ht="15" customHeight="1" x14ac:dyDescent="0.25">
      <c r="A461" s="17">
        <v>40883</v>
      </c>
      <c r="B461" s="18">
        <v>59536.160199999998</v>
      </c>
      <c r="D461" s="9">
        <f t="shared" si="42"/>
        <v>1.0620855485977687E-2</v>
      </c>
      <c r="E461" s="9">
        <f t="shared" si="41"/>
        <v>1.1280257125402234E-4</v>
      </c>
      <c r="K461" s="21">
        <f t="shared" si="43"/>
        <v>2.7094216927891357E-4</v>
      </c>
      <c r="L461" s="15">
        <f t="shared" si="45"/>
        <v>0.26129949609267566</v>
      </c>
      <c r="M461" s="10">
        <f t="shared" si="44"/>
        <v>0.32442175521770406</v>
      </c>
      <c r="N461" s="10"/>
    </row>
    <row r="462" spans="1:14" ht="15" customHeight="1" x14ac:dyDescent="0.25">
      <c r="A462" s="17">
        <v>40884</v>
      </c>
      <c r="B462" s="18">
        <v>58662.828099999999</v>
      </c>
      <c r="D462" s="9">
        <f t="shared" si="42"/>
        <v>-1.4668935602602073E-2</v>
      </c>
      <c r="E462" s="9">
        <f t="shared" si="41"/>
        <v>2.1517767171328665E-4</v>
      </c>
      <c r="K462" s="21">
        <f t="shared" si="43"/>
        <v>2.6145379339742006E-4</v>
      </c>
      <c r="L462" s="15">
        <f t="shared" si="45"/>
        <v>0.25668337682084102</v>
      </c>
      <c r="M462" s="10">
        <f t="shared" si="44"/>
        <v>0.32437325199947314</v>
      </c>
      <c r="N462" s="10"/>
    </row>
    <row r="463" spans="1:14" ht="15" customHeight="1" x14ac:dyDescent="0.25">
      <c r="A463" s="17">
        <v>40885</v>
      </c>
      <c r="B463" s="18">
        <v>57455.019500000002</v>
      </c>
      <c r="D463" s="9">
        <f t="shared" si="42"/>
        <v>-2.0588993731108562E-2</v>
      </c>
      <c r="E463" s="9">
        <f t="shared" si="41"/>
        <v>4.2390666285962769E-4</v>
      </c>
      <c r="K463" s="21">
        <f t="shared" si="43"/>
        <v>2.5867722609637206E-4</v>
      </c>
      <c r="L463" s="15">
        <f t="shared" si="45"/>
        <v>0.25531678553570614</v>
      </c>
      <c r="M463" s="10">
        <f t="shared" si="44"/>
        <v>0.32516736731063506</v>
      </c>
      <c r="N463" s="10"/>
    </row>
    <row r="464" spans="1:14" ht="15" customHeight="1" x14ac:dyDescent="0.25">
      <c r="A464" s="17">
        <v>40886</v>
      </c>
      <c r="B464" s="18">
        <v>58236.460899999998</v>
      </c>
      <c r="D464" s="9">
        <f t="shared" si="42"/>
        <v>1.3600924806926429E-2</v>
      </c>
      <c r="E464" s="9">
        <f t="shared" si="41"/>
        <v>1.849851556036667E-4</v>
      </c>
      <c r="K464" s="21">
        <f t="shared" si="43"/>
        <v>2.6859099230216738E-4</v>
      </c>
      <c r="L464" s="15">
        <f t="shared" si="45"/>
        <v>0.26016327577147813</v>
      </c>
      <c r="M464" s="10">
        <f t="shared" si="44"/>
        <v>0.3267939827296063</v>
      </c>
      <c r="N464" s="10"/>
    </row>
    <row r="465" spans="1:14" ht="15" customHeight="1" x14ac:dyDescent="0.25">
      <c r="A465" s="17">
        <v>40889</v>
      </c>
      <c r="B465" s="18">
        <v>57346.859400000001</v>
      </c>
      <c r="D465" s="9">
        <f t="shared" si="42"/>
        <v>-1.5275679295271183E-2</v>
      </c>
      <c r="E465" s="9">
        <f t="shared" si="41"/>
        <v>2.333463779319767E-4</v>
      </c>
      <c r="K465" s="21">
        <f t="shared" si="43"/>
        <v>2.6357464210025733E-4</v>
      </c>
      <c r="L465" s="15">
        <f t="shared" si="45"/>
        <v>0.25772235023230883</v>
      </c>
      <c r="M465" s="10">
        <f t="shared" si="44"/>
        <v>0.32606756218415311</v>
      </c>
      <c r="N465" s="10"/>
    </row>
    <row r="466" spans="1:14" ht="15" customHeight="1" x14ac:dyDescent="0.25">
      <c r="A466" s="17">
        <v>40890</v>
      </c>
      <c r="B466" s="18">
        <v>57494.851600000002</v>
      </c>
      <c r="D466" s="9">
        <f t="shared" si="42"/>
        <v>2.5806504758654203E-3</v>
      </c>
      <c r="E466" s="9">
        <f t="shared" si="41"/>
        <v>6.6597568785844204E-6</v>
      </c>
      <c r="K466" s="21">
        <f t="shared" si="43"/>
        <v>2.6176094625016046E-4</v>
      </c>
      <c r="L466" s="15">
        <f t="shared" si="45"/>
        <v>0.25683410687648256</v>
      </c>
      <c r="M466" s="10">
        <f t="shared" si="44"/>
        <v>0.32693532736444308</v>
      </c>
      <c r="N466" s="10"/>
    </row>
    <row r="467" spans="1:14" ht="15" customHeight="1" x14ac:dyDescent="0.25">
      <c r="A467" s="17">
        <v>40891</v>
      </c>
      <c r="B467" s="18">
        <v>56646.871099999997</v>
      </c>
      <c r="D467" s="9">
        <f t="shared" si="42"/>
        <v>-1.4748807526272611E-2</v>
      </c>
      <c r="E467" s="9">
        <f t="shared" si="41"/>
        <v>2.1752732344703564E-4</v>
      </c>
      <c r="K467" s="21">
        <f t="shared" si="43"/>
        <v>2.4645487488786588E-4</v>
      </c>
      <c r="L467" s="15">
        <f t="shared" si="45"/>
        <v>0.24921201510308891</v>
      </c>
      <c r="M467" s="10">
        <f t="shared" si="44"/>
        <v>0.32688012382694037</v>
      </c>
      <c r="N467" s="10"/>
    </row>
    <row r="468" spans="1:14" ht="15" customHeight="1" x14ac:dyDescent="0.25">
      <c r="A468" s="17">
        <v>40892</v>
      </c>
      <c r="B468" s="18">
        <v>56331.148399999998</v>
      </c>
      <c r="D468" s="9">
        <f t="shared" si="42"/>
        <v>-5.5735240776607631E-3</v>
      </c>
      <c r="E468" s="9">
        <f t="shared" si="41"/>
        <v>3.1064170644264262E-5</v>
      </c>
      <c r="K468" s="21">
        <f t="shared" si="43"/>
        <v>2.4471922180141606E-4</v>
      </c>
      <c r="L468" s="15">
        <f t="shared" si="45"/>
        <v>0.24833292954007699</v>
      </c>
      <c r="M468" s="10">
        <f t="shared" si="44"/>
        <v>0.32728077984180703</v>
      </c>
      <c r="N468" s="10"/>
    </row>
    <row r="469" spans="1:14" ht="15" customHeight="1" x14ac:dyDescent="0.25">
      <c r="A469" s="17">
        <v>40893</v>
      </c>
      <c r="B469" s="18">
        <v>56096.929700000001</v>
      </c>
      <c r="D469" s="9">
        <f t="shared" si="42"/>
        <v>-4.1578896694390854E-3</v>
      </c>
      <c r="E469" s="9">
        <f t="shared" si="41"/>
        <v>1.7288046503228268E-5</v>
      </c>
      <c r="K469" s="21">
        <f t="shared" si="43"/>
        <v>2.3189991873198693E-4</v>
      </c>
      <c r="L469" s="15">
        <f t="shared" si="45"/>
        <v>0.2417411415553023</v>
      </c>
      <c r="M469" s="10">
        <f t="shared" si="44"/>
        <v>0.32621785998046399</v>
      </c>
      <c r="N469" s="10"/>
    </row>
    <row r="470" spans="1:14" ht="15" customHeight="1" x14ac:dyDescent="0.25">
      <c r="A470" s="17">
        <v>40896</v>
      </c>
      <c r="B470" s="18">
        <v>55298.328099999999</v>
      </c>
      <c r="D470" s="9">
        <f t="shared" si="42"/>
        <v>-1.4236101766546438E-2</v>
      </c>
      <c r="E470" s="9">
        <f t="shared" si="41"/>
        <v>2.0266659350746662E-4</v>
      </c>
      <c r="K470" s="21">
        <f t="shared" si="43"/>
        <v>2.190232063982614E-4</v>
      </c>
      <c r="L470" s="15">
        <f t="shared" si="45"/>
        <v>0.23493370982547795</v>
      </c>
      <c r="M470" s="10">
        <f t="shared" si="44"/>
        <v>0.32606983875793039</v>
      </c>
      <c r="N470" s="10"/>
    </row>
    <row r="471" spans="1:14" ht="15" customHeight="1" x14ac:dyDescent="0.25">
      <c r="A471" s="17">
        <v>40897</v>
      </c>
      <c r="B471" s="18">
        <v>56864.851600000002</v>
      </c>
      <c r="D471" s="9">
        <f t="shared" si="42"/>
        <v>2.8328587026485552E-2</v>
      </c>
      <c r="E471" s="9">
        <f t="shared" si="41"/>
        <v>8.0250884291716549E-4</v>
      </c>
      <c r="K471" s="21">
        <f t="shared" si="43"/>
        <v>2.1804180962481371E-4</v>
      </c>
      <c r="L471" s="15">
        <f t="shared" si="45"/>
        <v>0.23440677470041915</v>
      </c>
      <c r="M471" s="10">
        <f t="shared" si="44"/>
        <v>0.32679032716763601</v>
      </c>
      <c r="N471" s="10"/>
    </row>
    <row r="472" spans="1:14" ht="15" customHeight="1" x14ac:dyDescent="0.25">
      <c r="A472" s="17">
        <v>40898</v>
      </c>
      <c r="B472" s="18">
        <v>56653.371099999997</v>
      </c>
      <c r="D472" s="9">
        <f t="shared" si="42"/>
        <v>-3.7190020557444914E-3</v>
      </c>
      <c r="E472" s="9">
        <f t="shared" si="41"/>
        <v>1.3830976290631752E-5</v>
      </c>
      <c r="K472" s="21">
        <f t="shared" si="43"/>
        <v>2.5310983162235486E-4</v>
      </c>
      <c r="L472" s="15">
        <f t="shared" si="45"/>
        <v>0.25255430617756935</v>
      </c>
      <c r="M472" s="10">
        <f t="shared" si="44"/>
        <v>0.32980785513303246</v>
      </c>
      <c r="N472" s="10"/>
    </row>
    <row r="473" spans="1:14" ht="15" customHeight="1" x14ac:dyDescent="0.25">
      <c r="A473" s="17">
        <v>40899</v>
      </c>
      <c r="B473" s="18">
        <v>57347.871099999997</v>
      </c>
      <c r="D473" s="9">
        <f t="shared" si="42"/>
        <v>1.2258758596626507E-2</v>
      </c>
      <c r="E473" s="9">
        <f t="shared" si="41"/>
        <v>1.5027716233036428E-4</v>
      </c>
      <c r="K473" s="21">
        <f t="shared" si="43"/>
        <v>2.3875310030245145E-4</v>
      </c>
      <c r="L473" s="15">
        <f t="shared" si="45"/>
        <v>0.24528714046239314</v>
      </c>
      <c r="M473" s="10">
        <f t="shared" si="44"/>
        <v>0.32819764301886295</v>
      </c>
      <c r="N473" s="10"/>
    </row>
    <row r="474" spans="1:14" ht="15" customHeight="1" x14ac:dyDescent="0.25">
      <c r="A474" s="17">
        <v>40900</v>
      </c>
      <c r="B474" s="18">
        <v>57701.070299999999</v>
      </c>
      <c r="D474" s="9">
        <f t="shared" si="42"/>
        <v>6.1588894796829052E-3</v>
      </c>
      <c r="E474" s="9">
        <f t="shared" si="41"/>
        <v>3.7931919622948769E-5</v>
      </c>
      <c r="K474" s="21">
        <f t="shared" si="43"/>
        <v>2.3344454402412623E-4</v>
      </c>
      <c r="L474" s="15">
        <f t="shared" si="45"/>
        <v>0.24254489294577988</v>
      </c>
      <c r="M474" s="10">
        <f t="shared" si="44"/>
        <v>0.32675670268454948</v>
      </c>
      <c r="N474" s="10"/>
    </row>
    <row r="475" spans="1:14" ht="15" customHeight="1" x14ac:dyDescent="0.25">
      <c r="A475" s="17">
        <v>40903</v>
      </c>
      <c r="B475" s="18">
        <v>57669.480499999998</v>
      </c>
      <c r="D475" s="9">
        <f t="shared" si="42"/>
        <v>-5.4747338022953507E-4</v>
      </c>
      <c r="E475" s="9">
        <f t="shared" si="41"/>
        <v>2.9972710205995307E-7</v>
      </c>
      <c r="K475" s="21">
        <f t="shared" si="43"/>
        <v>2.2171378656005557E-4</v>
      </c>
      <c r="L475" s="15">
        <f t="shared" si="45"/>
        <v>0.23637232116543175</v>
      </c>
      <c r="M475" s="10">
        <f t="shared" si="44"/>
        <v>0.31377097553879635</v>
      </c>
      <c r="N475" s="10"/>
    </row>
    <row r="476" spans="1:14" ht="15" customHeight="1" x14ac:dyDescent="0.25">
      <c r="A476" s="17">
        <v>40904</v>
      </c>
      <c r="B476" s="18">
        <v>58005.199200000003</v>
      </c>
      <c r="D476" s="9">
        <f t="shared" si="42"/>
        <v>5.8214275053163345E-3</v>
      </c>
      <c r="E476" s="9">
        <f t="shared" si="41"/>
        <v>3.3889018199653563E-5</v>
      </c>
      <c r="K476" s="21">
        <f t="shared" si="43"/>
        <v>2.0842894299257582E-4</v>
      </c>
      <c r="L476" s="15">
        <f t="shared" si="45"/>
        <v>0.22918135533705422</v>
      </c>
      <c r="M476" s="10">
        <f t="shared" si="44"/>
        <v>0.31377164783542222</v>
      </c>
      <c r="N476" s="10"/>
    </row>
    <row r="477" spans="1:14" ht="15" customHeight="1" x14ac:dyDescent="0.25">
      <c r="A477" s="17">
        <v>40905</v>
      </c>
      <c r="B477" s="18">
        <v>56533.761700000003</v>
      </c>
      <c r="D477" s="9">
        <f t="shared" si="42"/>
        <v>-2.5367338105788284E-2</v>
      </c>
      <c r="E477" s="9">
        <f t="shared" si="41"/>
        <v>6.4350184257337835E-4</v>
      </c>
      <c r="K477" s="21">
        <f t="shared" si="43"/>
        <v>1.9795654750500046E-4</v>
      </c>
      <c r="L477" s="15">
        <f t="shared" si="45"/>
        <v>0.22334961377011631</v>
      </c>
      <c r="M477" s="10">
        <f t="shared" si="44"/>
        <v>0.28564203369119201</v>
      </c>
      <c r="N477" s="10"/>
    </row>
    <row r="478" spans="1:14" ht="15" customHeight="1" x14ac:dyDescent="0.25">
      <c r="A478" s="17">
        <v>40906</v>
      </c>
      <c r="B478" s="18">
        <v>56754.078099999999</v>
      </c>
      <c r="D478" s="9">
        <f t="shared" si="42"/>
        <v>3.8970766029884363E-3</v>
      </c>
      <c r="E478" s="9">
        <f t="shared" si="41"/>
        <v>1.518720604955989E-5</v>
      </c>
      <c r="K478" s="21">
        <f t="shared" si="43"/>
        <v>2.2468926520910314E-4</v>
      </c>
      <c r="L478" s="15">
        <f t="shared" si="45"/>
        <v>0.23795313579084013</v>
      </c>
      <c r="M478" s="10">
        <f t="shared" si="44"/>
        <v>0.27800160016961789</v>
      </c>
      <c r="N478" s="10"/>
    </row>
    <row r="479" spans="1:14" ht="15" customHeight="1" x14ac:dyDescent="0.25">
      <c r="A479" s="17">
        <v>40907</v>
      </c>
      <c r="B479" s="18">
        <v>56754.078099999999</v>
      </c>
      <c r="D479" s="9">
        <f t="shared" si="42"/>
        <v>0</v>
      </c>
      <c r="E479" s="9">
        <f t="shared" si="41"/>
        <v>0</v>
      </c>
      <c r="K479" s="21">
        <f t="shared" si="43"/>
        <v>2.1211914165953052E-4</v>
      </c>
      <c r="L479" s="15">
        <f t="shared" si="45"/>
        <v>0.23120126231965452</v>
      </c>
      <c r="M479" s="10">
        <f t="shared" si="44"/>
        <v>0.27797632507113423</v>
      </c>
      <c r="N479" s="10"/>
    </row>
    <row r="480" spans="1:14" ht="15" customHeight="1" x14ac:dyDescent="0.25">
      <c r="A480" s="17">
        <v>40910</v>
      </c>
      <c r="B480" s="18">
        <v>57829.269500000002</v>
      </c>
      <c r="D480" s="9">
        <f t="shared" si="42"/>
        <v>1.894474258053358E-2</v>
      </c>
      <c r="E480" s="9">
        <f t="shared" si="41"/>
        <v>3.5890327144268212E-4</v>
      </c>
      <c r="K480" s="21">
        <f t="shared" si="43"/>
        <v>1.9939199315995867E-4</v>
      </c>
      <c r="L480" s="15">
        <f t="shared" si="45"/>
        <v>0.2241579404712436</v>
      </c>
      <c r="M480" s="10">
        <f t="shared" si="44"/>
        <v>0.27178386136979599</v>
      </c>
      <c r="N480" s="10"/>
    </row>
    <row r="481" spans="1:14" ht="15" customHeight="1" x14ac:dyDescent="0.25">
      <c r="A481" s="17">
        <v>40911</v>
      </c>
      <c r="B481" s="18">
        <v>59264.871099999997</v>
      </c>
      <c r="D481" s="9">
        <f t="shared" si="42"/>
        <v>2.4824826811965739E-2</v>
      </c>
      <c r="E481" s="9">
        <f t="shared" si="41"/>
        <v>6.1627202624409301E-4</v>
      </c>
      <c r="K481" s="21">
        <f t="shared" si="43"/>
        <v>2.0896266985692208E-4</v>
      </c>
      <c r="L481" s="15">
        <f t="shared" si="45"/>
        <v>0.22947460165330796</v>
      </c>
      <c r="M481" s="10">
        <f t="shared" si="44"/>
        <v>0.27327223145446566</v>
      </c>
      <c r="N481" s="10"/>
    </row>
    <row r="482" spans="1:14" ht="15" customHeight="1" x14ac:dyDescent="0.25">
      <c r="A482" s="17">
        <v>40912</v>
      </c>
      <c r="B482" s="18">
        <v>59364.949200000003</v>
      </c>
      <c r="D482" s="9">
        <f t="shared" si="42"/>
        <v>1.6886580219019898E-3</v>
      </c>
      <c r="E482" s="9">
        <f t="shared" si="41"/>
        <v>2.8515659149339408E-6</v>
      </c>
      <c r="K482" s="21">
        <f t="shared" si="43"/>
        <v>2.3340123124015235E-4</v>
      </c>
      <c r="L482" s="15">
        <f t="shared" si="45"/>
        <v>0.24252239128071945</v>
      </c>
      <c r="M482" s="10">
        <f t="shared" si="44"/>
        <v>0.27384386223320634</v>
      </c>
      <c r="N482" s="10"/>
    </row>
    <row r="483" spans="1:14" ht="15" customHeight="1" x14ac:dyDescent="0.25">
      <c r="A483" s="17">
        <v>40913</v>
      </c>
      <c r="B483" s="18">
        <v>58546.078099999999</v>
      </c>
      <c r="D483" s="9">
        <f t="shared" si="42"/>
        <v>-1.3793848239324391E-2</v>
      </c>
      <c r="E483" s="9">
        <f t="shared" ref="E483:E546" si="46">D483^2</f>
        <v>1.9027024924951261E-4</v>
      </c>
      <c r="K483" s="21">
        <f t="shared" si="43"/>
        <v>2.1956825132063922E-4</v>
      </c>
      <c r="L483" s="15">
        <f t="shared" si="45"/>
        <v>0.23522584750150458</v>
      </c>
      <c r="M483" s="10">
        <f t="shared" si="44"/>
        <v>0.27362307613950293</v>
      </c>
      <c r="N483" s="10"/>
    </row>
    <row r="484" spans="1:14" ht="15" customHeight="1" x14ac:dyDescent="0.25">
      <c r="A484" s="17">
        <v>40914</v>
      </c>
      <c r="B484" s="18">
        <v>58600.371099999997</v>
      </c>
      <c r="D484" s="9">
        <f t="shared" si="42"/>
        <v>9.2735502978125162E-4</v>
      </c>
      <c r="E484" s="9">
        <f t="shared" si="46"/>
        <v>8.5998735126058607E-7</v>
      </c>
      <c r="K484" s="21">
        <f t="shared" si="43"/>
        <v>2.1781037119637163E-4</v>
      </c>
      <c r="L484" s="15">
        <f t="shared" si="45"/>
        <v>0.23428233723754263</v>
      </c>
      <c r="M484" s="10">
        <f t="shared" si="44"/>
        <v>0.27384699220931236</v>
      </c>
      <c r="N484" s="10"/>
    </row>
    <row r="485" spans="1:14" ht="15" customHeight="1" x14ac:dyDescent="0.25">
      <c r="A485" s="17">
        <v>40917</v>
      </c>
      <c r="B485" s="18">
        <v>59082.878900000003</v>
      </c>
      <c r="D485" s="9">
        <f t="shared" si="42"/>
        <v>8.2338693585510825E-3</v>
      </c>
      <c r="E485" s="9">
        <f t="shared" si="46"/>
        <v>6.7796604613686414E-5</v>
      </c>
      <c r="K485" s="21">
        <f t="shared" si="43"/>
        <v>2.0479334816566496E-4</v>
      </c>
      <c r="L485" s="15">
        <f t="shared" si="45"/>
        <v>0.2271737743176962</v>
      </c>
      <c r="M485" s="10">
        <f t="shared" si="44"/>
        <v>0.26783098256010612</v>
      </c>
      <c r="N485" s="10"/>
    </row>
    <row r="486" spans="1:14" ht="15" customHeight="1" x14ac:dyDescent="0.25">
      <c r="A486" s="17">
        <v>40918</v>
      </c>
      <c r="B486" s="18">
        <v>59805.960899999998</v>
      </c>
      <c r="D486" s="9">
        <f t="shared" si="42"/>
        <v>1.2238435456468411E-2</v>
      </c>
      <c r="E486" s="9">
        <f t="shared" si="46"/>
        <v>1.4977930242214316E-4</v>
      </c>
      <c r="K486" s="21">
        <f t="shared" si="43"/>
        <v>1.9657354355254625E-4</v>
      </c>
      <c r="L486" s="15">
        <f t="shared" si="45"/>
        <v>0.22256804122614204</v>
      </c>
      <c r="M486" s="10">
        <f t="shared" si="44"/>
        <v>0.26712853898522881</v>
      </c>
      <c r="N486" s="10"/>
    </row>
    <row r="487" spans="1:14" ht="15" customHeight="1" x14ac:dyDescent="0.25">
      <c r="A487" s="17">
        <v>40919</v>
      </c>
      <c r="B487" s="18">
        <v>59962.398399999998</v>
      </c>
      <c r="D487" s="9">
        <f t="shared" si="42"/>
        <v>2.6157509660547085E-3</v>
      </c>
      <c r="E487" s="9">
        <f t="shared" si="46"/>
        <v>6.8421531164161406E-6</v>
      </c>
      <c r="K487" s="21">
        <f t="shared" si="43"/>
        <v>1.9376588908472206E-4</v>
      </c>
      <c r="L487" s="15">
        <f t="shared" si="45"/>
        <v>0.22097285817346429</v>
      </c>
      <c r="M487" s="10">
        <f t="shared" si="44"/>
        <v>0.26766747175982708</v>
      </c>
      <c r="N487" s="10"/>
    </row>
    <row r="488" spans="1:14" ht="15" customHeight="1" x14ac:dyDescent="0.25">
      <c r="A488" s="17">
        <v>40920</v>
      </c>
      <c r="B488" s="18">
        <v>59920.781300000002</v>
      </c>
      <c r="D488" s="9">
        <f t="shared" si="42"/>
        <v>-6.9405329190430631E-4</v>
      </c>
      <c r="E488" s="9">
        <f t="shared" si="46"/>
        <v>4.8170997200320427E-7</v>
      </c>
      <c r="K488" s="21">
        <f t="shared" si="43"/>
        <v>1.8255046492662372E-4</v>
      </c>
      <c r="L488" s="15">
        <f t="shared" si="45"/>
        <v>0.21448244021716367</v>
      </c>
      <c r="M488" s="10">
        <f t="shared" si="44"/>
        <v>0.26489859998418674</v>
      </c>
      <c r="N488" s="10"/>
    </row>
    <row r="489" spans="1:14" ht="15" customHeight="1" x14ac:dyDescent="0.25">
      <c r="A489" s="17">
        <v>40921</v>
      </c>
      <c r="B489" s="18">
        <v>59146.578099999999</v>
      </c>
      <c r="D489" s="9">
        <f t="shared" si="42"/>
        <v>-1.2920445681839032E-2</v>
      </c>
      <c r="E489" s="9">
        <f t="shared" si="46"/>
        <v>1.6693791661735291E-4</v>
      </c>
      <c r="K489" s="21">
        <f t="shared" si="43"/>
        <v>1.7162633962934648E-4</v>
      </c>
      <c r="L489" s="15">
        <f t="shared" si="45"/>
        <v>0.20796595295046572</v>
      </c>
      <c r="M489" s="10">
        <f t="shared" si="44"/>
        <v>0.26491058059399747</v>
      </c>
      <c r="N489" s="10"/>
    </row>
    <row r="490" spans="1:14" ht="15" customHeight="1" x14ac:dyDescent="0.25">
      <c r="A490" s="17">
        <v>40924</v>
      </c>
      <c r="B490" s="18">
        <v>59956.460899999998</v>
      </c>
      <c r="D490" s="9">
        <f t="shared" si="42"/>
        <v>1.3692809051957688E-2</v>
      </c>
      <c r="E490" s="9">
        <f t="shared" si="46"/>
        <v>1.8749301973337441E-4</v>
      </c>
      <c r="K490" s="21">
        <f t="shared" si="43"/>
        <v>1.7134503424862685E-4</v>
      </c>
      <c r="L490" s="15">
        <f t="shared" si="45"/>
        <v>0.20779544901333613</v>
      </c>
      <c r="M490" s="10">
        <f t="shared" si="44"/>
        <v>0.2645101751817408</v>
      </c>
      <c r="N490" s="10"/>
    </row>
    <row r="491" spans="1:14" ht="15" customHeight="1" x14ac:dyDescent="0.25">
      <c r="A491" s="17">
        <v>40925</v>
      </c>
      <c r="B491" s="18">
        <v>60645.898399999998</v>
      </c>
      <c r="D491" s="9">
        <f t="shared" ref="D491:D554" si="47">B491/B490-1</f>
        <v>1.1498969246198421E-2</v>
      </c>
      <c r="E491" s="9">
        <f t="shared" si="46"/>
        <v>1.3222629372501706E-4</v>
      </c>
      <c r="K491" s="21">
        <f t="shared" ref="K491:K554" si="48">K490*Lambda+E490*(1-Lambda)</f>
        <v>1.7231391337771171E-4</v>
      </c>
      <c r="L491" s="15">
        <f t="shared" si="45"/>
        <v>0.20838211576616492</v>
      </c>
      <c r="M491" s="10">
        <f t="shared" ref="M491:M554" si="49">_xlfn.STDEV.P((D390:D490))*SQRT(252)</f>
        <v>0.26505431993532025</v>
      </c>
      <c r="N491" s="10"/>
    </row>
    <row r="492" spans="1:14" ht="15" customHeight="1" x14ac:dyDescent="0.25">
      <c r="A492" s="17">
        <v>40926</v>
      </c>
      <c r="B492" s="18">
        <v>61722.859400000001</v>
      </c>
      <c r="D492" s="9">
        <f t="shared" si="47"/>
        <v>1.7758183626809032E-2</v>
      </c>
      <c r="E492" s="9">
        <f t="shared" si="46"/>
        <v>3.153530857234684E-4</v>
      </c>
      <c r="K492" s="21">
        <f t="shared" si="48"/>
        <v>1.6990865619855003E-4</v>
      </c>
      <c r="L492" s="15">
        <f t="shared" ref="L492:L555" si="50">SQRT(K492)*SQRT(252)</f>
        <v>0.20692264584147047</v>
      </c>
      <c r="M492" s="10">
        <f t="shared" si="49"/>
        <v>0.26208171142360681</v>
      </c>
      <c r="N492" s="10"/>
    </row>
    <row r="493" spans="1:14" ht="15" customHeight="1" x14ac:dyDescent="0.25">
      <c r="A493" s="17">
        <v>40927</v>
      </c>
      <c r="B493" s="18">
        <v>61926.691400000003</v>
      </c>
      <c r="D493" s="9">
        <f t="shared" si="47"/>
        <v>3.3023745494202839E-3</v>
      </c>
      <c r="E493" s="9">
        <f t="shared" si="46"/>
        <v>1.0905677664658822E-5</v>
      </c>
      <c r="K493" s="21">
        <f t="shared" si="48"/>
        <v>1.7863532197004515E-4</v>
      </c>
      <c r="L493" s="15">
        <f t="shared" si="50"/>
        <v>0.21216998170441403</v>
      </c>
      <c r="M493" s="10">
        <f t="shared" si="49"/>
        <v>0.26305488677341132</v>
      </c>
      <c r="N493" s="10"/>
    </row>
    <row r="494" spans="1:14" ht="15" customHeight="1" x14ac:dyDescent="0.25">
      <c r="A494" s="17">
        <v>40928</v>
      </c>
      <c r="B494" s="18">
        <v>62312.128900000003</v>
      </c>
      <c r="D494" s="9">
        <f t="shared" si="47"/>
        <v>6.224093218711868E-3</v>
      </c>
      <c r="E494" s="9">
        <f t="shared" si="46"/>
        <v>3.8739336395215059E-5</v>
      </c>
      <c r="K494" s="21">
        <f t="shared" si="48"/>
        <v>1.6857154331172196E-4</v>
      </c>
      <c r="L494" s="15">
        <f t="shared" si="50"/>
        <v>0.20610683859240075</v>
      </c>
      <c r="M494" s="10">
        <f t="shared" si="49"/>
        <v>0.26137515066187178</v>
      </c>
      <c r="N494" s="10"/>
    </row>
    <row r="495" spans="1:14" ht="15" customHeight="1" x14ac:dyDescent="0.25">
      <c r="A495" s="17">
        <v>40931</v>
      </c>
      <c r="B495" s="18">
        <v>62386.238299999997</v>
      </c>
      <c r="D495" s="9">
        <f t="shared" si="47"/>
        <v>1.1893254380528351E-3</v>
      </c>
      <c r="E495" s="9">
        <f t="shared" si="46"/>
        <v>1.414494997599568E-6</v>
      </c>
      <c r="K495" s="21">
        <f t="shared" si="48"/>
        <v>1.6078161089673153E-4</v>
      </c>
      <c r="L495" s="15">
        <f t="shared" si="50"/>
        <v>0.20128826579305698</v>
      </c>
      <c r="M495" s="10">
        <f t="shared" si="49"/>
        <v>0.25779659949762901</v>
      </c>
      <c r="N495" s="10"/>
    </row>
    <row r="496" spans="1:14" ht="15" customHeight="1" x14ac:dyDescent="0.25">
      <c r="A496" s="17">
        <v>40932</v>
      </c>
      <c r="B496" s="18">
        <v>62486.218800000002</v>
      </c>
      <c r="D496" s="9">
        <f t="shared" si="47"/>
        <v>1.6026050411825921E-3</v>
      </c>
      <c r="E496" s="9">
        <f t="shared" si="46"/>
        <v>2.5683429180238576E-6</v>
      </c>
      <c r="K496" s="21">
        <f t="shared" si="48"/>
        <v>1.512195839427836E-4</v>
      </c>
      <c r="L496" s="15">
        <f t="shared" si="50"/>
        <v>0.19521100162025057</v>
      </c>
      <c r="M496" s="10">
        <f t="shared" si="49"/>
        <v>0.25390209477482301</v>
      </c>
      <c r="N496" s="10"/>
    </row>
    <row r="497" spans="1:14" ht="15" customHeight="1" x14ac:dyDescent="0.25">
      <c r="A497" s="17">
        <v>40933</v>
      </c>
      <c r="B497" s="18">
        <v>62486.218800000002</v>
      </c>
      <c r="D497" s="9">
        <f t="shared" si="47"/>
        <v>0</v>
      </c>
      <c r="E497" s="9">
        <f t="shared" si="46"/>
        <v>0</v>
      </c>
      <c r="K497" s="21">
        <f t="shared" si="48"/>
        <v>1.4230050948129801E-4</v>
      </c>
      <c r="L497" s="15">
        <f t="shared" si="50"/>
        <v>0.18936665067874833</v>
      </c>
      <c r="M497" s="10">
        <f t="shared" si="49"/>
        <v>0.24991751069958618</v>
      </c>
      <c r="N497" s="10"/>
    </row>
    <row r="498" spans="1:14" ht="15" customHeight="1" x14ac:dyDescent="0.25">
      <c r="A498" s="17">
        <v>40934</v>
      </c>
      <c r="B498" s="18">
        <v>62953.058599999997</v>
      </c>
      <c r="D498" s="9">
        <f t="shared" si="47"/>
        <v>7.471084168082065E-3</v>
      </c>
      <c r="E498" s="9">
        <f t="shared" si="46"/>
        <v>5.5817098646566479E-5</v>
      </c>
      <c r="K498" s="21">
        <f t="shared" si="48"/>
        <v>1.3376247891242014E-4</v>
      </c>
      <c r="L498" s="15">
        <f t="shared" si="50"/>
        <v>0.18359777963235252</v>
      </c>
      <c r="M498" s="10">
        <f t="shared" si="49"/>
        <v>0.24597795550199333</v>
      </c>
      <c r="N498" s="10"/>
    </row>
    <row r="499" spans="1:14" ht="15" customHeight="1" x14ac:dyDescent="0.25">
      <c r="A499" s="17">
        <v>40935</v>
      </c>
      <c r="B499" s="18">
        <v>62904.199200000003</v>
      </c>
      <c r="D499" s="9">
        <f t="shared" si="47"/>
        <v>-7.7612432321105818E-4</v>
      </c>
      <c r="E499" s="9">
        <f t="shared" si="46"/>
        <v>6.0236896507982313E-7</v>
      </c>
      <c r="K499" s="21">
        <f t="shared" si="48"/>
        <v>1.2908575609646894E-4</v>
      </c>
      <c r="L499" s="15">
        <f t="shared" si="50"/>
        <v>0.1803596699273709</v>
      </c>
      <c r="M499" s="10">
        <f t="shared" si="49"/>
        <v>0.24617488149434918</v>
      </c>
      <c r="N499" s="10"/>
    </row>
    <row r="500" spans="1:14" ht="15" customHeight="1" x14ac:dyDescent="0.25">
      <c r="A500" s="17">
        <v>40938</v>
      </c>
      <c r="B500" s="18">
        <v>62770.011700000003</v>
      </c>
      <c r="D500" s="9">
        <f t="shared" si="47"/>
        <v>-2.1332041693012949E-3</v>
      </c>
      <c r="E500" s="9">
        <f t="shared" si="46"/>
        <v>4.5505600279244272E-6</v>
      </c>
      <c r="K500" s="21">
        <f t="shared" si="48"/>
        <v>1.2137675286858557E-4</v>
      </c>
      <c r="L500" s="15">
        <f t="shared" si="50"/>
        <v>0.1748912282616929</v>
      </c>
      <c r="M500" s="10">
        <f t="shared" si="49"/>
        <v>0.24474530470269662</v>
      </c>
      <c r="N500" s="10"/>
    </row>
    <row r="501" spans="1:14" ht="15" customHeight="1" x14ac:dyDescent="0.25">
      <c r="A501" s="17">
        <v>40939</v>
      </c>
      <c r="B501" s="18">
        <v>63072.308599999997</v>
      </c>
      <c r="D501" s="9">
        <f t="shared" si="47"/>
        <v>4.8159446177065135E-3</v>
      </c>
      <c r="E501" s="9">
        <f t="shared" si="46"/>
        <v>2.3193322560816337E-5</v>
      </c>
      <c r="K501" s="21">
        <f t="shared" si="48"/>
        <v>1.143671812981459E-4</v>
      </c>
      <c r="L501" s="15">
        <f t="shared" si="50"/>
        <v>0.16976610288020624</v>
      </c>
      <c r="M501" s="10">
        <f t="shared" si="49"/>
        <v>0.23913131396360732</v>
      </c>
      <c r="N501" s="10"/>
    </row>
    <row r="502" spans="1:14" ht="15" customHeight="1" x14ac:dyDescent="0.25">
      <c r="A502" s="17">
        <v>40940</v>
      </c>
      <c r="B502" s="18">
        <v>64567.179700000001</v>
      </c>
      <c r="D502" s="9">
        <f t="shared" si="47"/>
        <v>2.3700909847463647E-2</v>
      </c>
      <c r="E502" s="9">
        <f t="shared" si="46"/>
        <v>5.6173312759759929E-4</v>
      </c>
      <c r="K502" s="21">
        <f t="shared" si="48"/>
        <v>1.0889674977390612E-4</v>
      </c>
      <c r="L502" s="15">
        <f t="shared" si="50"/>
        <v>0.16565621311325557</v>
      </c>
      <c r="M502" s="10">
        <f t="shared" si="49"/>
        <v>0.23914886605190949</v>
      </c>
      <c r="N502" s="10"/>
    </row>
    <row r="503" spans="1:14" ht="15" customHeight="1" x14ac:dyDescent="0.25">
      <c r="A503" s="17">
        <v>40941</v>
      </c>
      <c r="B503" s="18">
        <v>64593.101600000002</v>
      </c>
      <c r="D503" s="9">
        <f t="shared" si="47"/>
        <v>4.0147177126903522E-4</v>
      </c>
      <c r="E503" s="9">
        <f t="shared" si="46"/>
        <v>1.6117958312589653E-7</v>
      </c>
      <c r="K503" s="21">
        <f t="shared" si="48"/>
        <v>1.3606693244332774E-4</v>
      </c>
      <c r="L503" s="15">
        <f t="shared" si="50"/>
        <v>0.18517253299482242</v>
      </c>
      <c r="M503" s="10">
        <f t="shared" si="49"/>
        <v>0.2416281150012351</v>
      </c>
      <c r="N503" s="10"/>
    </row>
    <row r="504" spans="1:14" ht="15" customHeight="1" x14ac:dyDescent="0.25">
      <c r="A504" s="17">
        <v>40942</v>
      </c>
      <c r="B504" s="18">
        <v>65217.371099999997</v>
      </c>
      <c r="D504" s="9">
        <f t="shared" si="47"/>
        <v>9.6646466036862666E-3</v>
      </c>
      <c r="E504" s="9">
        <f t="shared" si="46"/>
        <v>9.3405393974144491E-5</v>
      </c>
      <c r="K504" s="21">
        <f t="shared" si="48"/>
        <v>1.2791258727171562E-4</v>
      </c>
      <c r="L504" s="15">
        <f t="shared" si="50"/>
        <v>0.17953821875153028</v>
      </c>
      <c r="M504" s="10">
        <f t="shared" si="49"/>
        <v>0.24091284116537481</v>
      </c>
      <c r="N504" s="10"/>
    </row>
    <row r="505" spans="1:14" ht="15" customHeight="1" x14ac:dyDescent="0.25">
      <c r="A505" s="17">
        <v>40945</v>
      </c>
      <c r="B505" s="18">
        <v>65223.718800000002</v>
      </c>
      <c r="D505" s="9">
        <f t="shared" si="47"/>
        <v>9.7331430153335674E-5</v>
      </c>
      <c r="E505" s="9">
        <f t="shared" si="46"/>
        <v>9.4734072956936603E-9</v>
      </c>
      <c r="K505" s="21">
        <f t="shared" si="48"/>
        <v>1.2584215567386134E-4</v>
      </c>
      <c r="L505" s="15">
        <f t="shared" si="50"/>
        <v>0.17807926108846325</v>
      </c>
      <c r="M505" s="10">
        <f t="shared" si="49"/>
        <v>0.24125606377568548</v>
      </c>
      <c r="N505" s="10"/>
    </row>
    <row r="506" spans="1:14" ht="15" customHeight="1" x14ac:dyDescent="0.25">
      <c r="A506" s="17">
        <v>40946</v>
      </c>
      <c r="B506" s="18">
        <v>65917.023400000005</v>
      </c>
      <c r="D506" s="9">
        <f t="shared" si="47"/>
        <v>1.062963922872795E-2</v>
      </c>
      <c r="E506" s="9">
        <f t="shared" si="46"/>
        <v>1.1298923013291211E-4</v>
      </c>
      <c r="K506" s="21">
        <f t="shared" si="48"/>
        <v>1.182921947378674E-4</v>
      </c>
      <c r="L506" s="15">
        <f t="shared" si="50"/>
        <v>0.17265466421137479</v>
      </c>
      <c r="M506" s="10">
        <f t="shared" si="49"/>
        <v>0.24036182034418344</v>
      </c>
      <c r="N506" s="10"/>
    </row>
    <row r="507" spans="1:14" ht="15" customHeight="1" x14ac:dyDescent="0.25">
      <c r="A507" s="17">
        <v>40947</v>
      </c>
      <c r="B507" s="18">
        <v>65831.156300000002</v>
      </c>
      <c r="D507" s="9">
        <f t="shared" si="47"/>
        <v>-1.3026543913996491E-3</v>
      </c>
      <c r="E507" s="9">
        <f t="shared" si="46"/>
        <v>1.6969084634327903E-6</v>
      </c>
      <c r="K507" s="21">
        <f t="shared" si="48"/>
        <v>1.1797401686157009E-4</v>
      </c>
      <c r="L507" s="15">
        <f t="shared" si="50"/>
        <v>0.17242230786390625</v>
      </c>
      <c r="M507" s="10">
        <f t="shared" si="49"/>
        <v>0.2407381747407164</v>
      </c>
      <c r="N507" s="10"/>
    </row>
    <row r="508" spans="1:14" ht="15" customHeight="1" x14ac:dyDescent="0.25">
      <c r="A508" s="17">
        <v>40948</v>
      </c>
      <c r="B508" s="18">
        <v>65530.488299999997</v>
      </c>
      <c r="D508" s="9">
        <f t="shared" si="47"/>
        <v>-4.5672598948410803E-3</v>
      </c>
      <c r="E508" s="9">
        <f t="shared" si="46"/>
        <v>2.0859862947023756E-5</v>
      </c>
      <c r="K508" s="21">
        <f t="shared" si="48"/>
        <v>1.1099739035768186E-4</v>
      </c>
      <c r="L508" s="15">
        <f t="shared" si="50"/>
        <v>0.16724635233731058</v>
      </c>
      <c r="M508" s="10">
        <f t="shared" si="49"/>
        <v>0.23972350117089017</v>
      </c>
      <c r="N508" s="10"/>
    </row>
    <row r="509" spans="1:14" ht="15" customHeight="1" x14ac:dyDescent="0.25">
      <c r="A509" s="17">
        <v>40949</v>
      </c>
      <c r="B509" s="18">
        <v>63997.859400000001</v>
      </c>
      <c r="D509" s="9">
        <f t="shared" si="47"/>
        <v>-2.3388028073033529E-2</v>
      </c>
      <c r="E509" s="9">
        <f t="shared" si="46"/>
        <v>5.4699985714500444E-4</v>
      </c>
      <c r="K509" s="21">
        <f t="shared" si="48"/>
        <v>1.0558913871304236E-4</v>
      </c>
      <c r="L509" s="15">
        <f t="shared" si="50"/>
        <v>0.16312100709499888</v>
      </c>
      <c r="M509" s="10">
        <f t="shared" si="49"/>
        <v>0.23953156370453035</v>
      </c>
      <c r="N509" s="10"/>
    </row>
    <row r="510" spans="1:14" ht="15" customHeight="1" x14ac:dyDescent="0.25">
      <c r="A510" s="17">
        <v>40952</v>
      </c>
      <c r="B510" s="18">
        <v>65691.531300000002</v>
      </c>
      <c r="D510" s="9">
        <f t="shared" si="47"/>
        <v>2.6464508592610958E-2</v>
      </c>
      <c r="E510" s="9">
        <f t="shared" si="46"/>
        <v>7.0037021504837924E-4</v>
      </c>
      <c r="K510" s="21">
        <f t="shared" si="48"/>
        <v>1.3207378181896012E-4</v>
      </c>
      <c r="L510" s="15">
        <f t="shared" si="50"/>
        <v>0.18243517483856547</v>
      </c>
      <c r="M510" s="10">
        <f t="shared" si="49"/>
        <v>0.22957861109150299</v>
      </c>
      <c r="N510" s="10"/>
    </row>
    <row r="511" spans="1:14" ht="15" customHeight="1" x14ac:dyDescent="0.25">
      <c r="A511" s="17">
        <v>40953</v>
      </c>
      <c r="B511" s="18">
        <v>65038.531300000002</v>
      </c>
      <c r="D511" s="9">
        <f t="shared" si="47"/>
        <v>-9.9403985122203942E-3</v>
      </c>
      <c r="E511" s="9">
        <f t="shared" si="46"/>
        <v>9.8811522581753424E-5</v>
      </c>
      <c r="K511" s="21">
        <f t="shared" si="48"/>
        <v>1.6617156781272528E-4</v>
      </c>
      <c r="L511" s="15">
        <f t="shared" si="50"/>
        <v>0.20463439370938302</v>
      </c>
      <c r="M511" s="10">
        <f t="shared" si="49"/>
        <v>0.23274544241476938</v>
      </c>
      <c r="N511" s="10"/>
    </row>
    <row r="512" spans="1:14" ht="15" customHeight="1" x14ac:dyDescent="0.25">
      <c r="A512" s="17">
        <v>40954</v>
      </c>
      <c r="B512" s="18">
        <v>65368.488299999997</v>
      </c>
      <c r="D512" s="9">
        <f t="shared" si="47"/>
        <v>5.0732541680256205E-3</v>
      </c>
      <c r="E512" s="9">
        <f t="shared" si="46"/>
        <v>2.5737907853389332E-5</v>
      </c>
      <c r="K512" s="21">
        <f t="shared" si="48"/>
        <v>1.6212996509886699E-4</v>
      </c>
      <c r="L512" s="15">
        <f t="shared" si="50"/>
        <v>0.20213053011584983</v>
      </c>
      <c r="M512" s="10">
        <f t="shared" si="49"/>
        <v>0.23321003339639351</v>
      </c>
      <c r="N512" s="10"/>
    </row>
    <row r="513" spans="1:14" ht="15" customHeight="1" x14ac:dyDescent="0.25">
      <c r="A513" s="17">
        <v>40955</v>
      </c>
      <c r="B513" s="18">
        <v>66141.703099999999</v>
      </c>
      <c r="D513" s="9">
        <f t="shared" si="47"/>
        <v>1.1828555625325698E-2</v>
      </c>
      <c r="E513" s="9">
        <f t="shared" si="46"/>
        <v>1.3991472818142422E-4</v>
      </c>
      <c r="K513" s="21">
        <f t="shared" si="48"/>
        <v>1.5394644166413831E-4</v>
      </c>
      <c r="L513" s="15">
        <f t="shared" si="50"/>
        <v>0.19696320290694619</v>
      </c>
      <c r="M513" s="10">
        <f t="shared" si="49"/>
        <v>0.23325251758847776</v>
      </c>
      <c r="N513" s="10"/>
    </row>
    <row r="514" spans="1:14" ht="15" customHeight="1" x14ac:dyDescent="0.25">
      <c r="A514" s="17">
        <v>40956</v>
      </c>
      <c r="B514" s="18">
        <v>66203.5</v>
      </c>
      <c r="D514" s="9">
        <f t="shared" si="47"/>
        <v>9.3431068605198675E-4</v>
      </c>
      <c r="E514" s="9">
        <f t="shared" si="46"/>
        <v>8.7293645807093419E-7</v>
      </c>
      <c r="K514" s="21">
        <f t="shared" si="48"/>
        <v>1.5310453885517548E-4</v>
      </c>
      <c r="L514" s="15">
        <f t="shared" si="50"/>
        <v>0.1964238880368277</v>
      </c>
      <c r="M514" s="10">
        <f t="shared" si="49"/>
        <v>0.2326777420548817</v>
      </c>
      <c r="N514" s="10"/>
    </row>
    <row r="515" spans="1:14" ht="15" customHeight="1" x14ac:dyDescent="0.25">
      <c r="A515" s="17">
        <v>40960</v>
      </c>
      <c r="B515" s="18">
        <v>66203.5</v>
      </c>
      <c r="D515" s="9">
        <f t="shared" si="47"/>
        <v>0</v>
      </c>
      <c r="E515" s="9">
        <f t="shared" si="46"/>
        <v>0</v>
      </c>
      <c r="K515" s="21">
        <f t="shared" si="48"/>
        <v>1.4397064271134919E-4</v>
      </c>
      <c r="L515" s="15">
        <f t="shared" si="50"/>
        <v>0.19047467538562704</v>
      </c>
      <c r="M515" s="10">
        <f t="shared" si="49"/>
        <v>0.2326869150739431</v>
      </c>
      <c r="N515" s="10"/>
    </row>
    <row r="516" spans="1:14" ht="15" customHeight="1" x14ac:dyDescent="0.25">
      <c r="A516" s="17">
        <v>40961</v>
      </c>
      <c r="B516" s="18">
        <v>66092.773400000005</v>
      </c>
      <c r="D516" s="9">
        <f t="shared" si="47"/>
        <v>-1.6725188245333422E-3</v>
      </c>
      <c r="E516" s="9">
        <f t="shared" si="46"/>
        <v>2.7973192184183927E-6</v>
      </c>
      <c r="K516" s="21">
        <f t="shared" si="48"/>
        <v>1.3533240414866822E-4</v>
      </c>
      <c r="L516" s="15">
        <f t="shared" si="50"/>
        <v>0.18467204944296362</v>
      </c>
      <c r="M516" s="10">
        <f t="shared" si="49"/>
        <v>0.2300593162459092</v>
      </c>
      <c r="N516" s="10"/>
    </row>
    <row r="517" spans="1:14" ht="15" customHeight="1" x14ac:dyDescent="0.25">
      <c r="A517" s="17">
        <v>40962</v>
      </c>
      <c r="B517" s="18">
        <v>65819.617199999993</v>
      </c>
      <c r="D517" s="9">
        <f t="shared" si="47"/>
        <v>-4.1329208315535881E-3</v>
      </c>
      <c r="E517" s="9">
        <f t="shared" si="46"/>
        <v>1.7081034599889602E-5</v>
      </c>
      <c r="K517" s="21">
        <f t="shared" si="48"/>
        <v>1.2738029905285322E-4</v>
      </c>
      <c r="L517" s="15">
        <f t="shared" si="50"/>
        <v>0.179164269209346</v>
      </c>
      <c r="M517" s="10">
        <f t="shared" si="49"/>
        <v>0.22458438596653918</v>
      </c>
      <c r="N517" s="10"/>
    </row>
    <row r="518" spans="1:14" ht="15" customHeight="1" x14ac:dyDescent="0.25">
      <c r="A518" s="17">
        <v>40963</v>
      </c>
      <c r="B518" s="18">
        <v>65942.726599999995</v>
      </c>
      <c r="D518" s="9">
        <f t="shared" si="47"/>
        <v>1.870405894733862E-3</v>
      </c>
      <c r="E518" s="9">
        <f t="shared" si="46"/>
        <v>3.4984182110551786E-6</v>
      </c>
      <c r="K518" s="21">
        <f t="shared" si="48"/>
        <v>1.207623431856754E-4</v>
      </c>
      <c r="L518" s="15">
        <f t="shared" si="50"/>
        <v>0.17444801656307304</v>
      </c>
      <c r="M518" s="10">
        <f t="shared" si="49"/>
        <v>0.22471725311055896</v>
      </c>
      <c r="N518" s="10"/>
    </row>
    <row r="519" spans="1:14" ht="15" customHeight="1" x14ac:dyDescent="0.25">
      <c r="A519" s="17">
        <v>40966</v>
      </c>
      <c r="B519" s="18">
        <v>65241.488299999997</v>
      </c>
      <c r="D519" s="9">
        <f t="shared" si="47"/>
        <v>-1.0634050730926159E-2</v>
      </c>
      <c r="E519" s="9">
        <f t="shared" si="46"/>
        <v>1.1308303494791117E-4</v>
      </c>
      <c r="K519" s="21">
        <f t="shared" si="48"/>
        <v>1.1372650768719819E-4</v>
      </c>
      <c r="L519" s="15">
        <f t="shared" si="50"/>
        <v>0.16928992863479489</v>
      </c>
      <c r="M519" s="10">
        <f t="shared" si="49"/>
        <v>0.22464083728268289</v>
      </c>
      <c r="N519" s="10"/>
    </row>
    <row r="520" spans="1:14" ht="15" customHeight="1" x14ac:dyDescent="0.25">
      <c r="A520" s="17">
        <v>40967</v>
      </c>
      <c r="B520" s="18">
        <v>65958.781300000002</v>
      </c>
      <c r="D520" s="9">
        <f t="shared" si="47"/>
        <v>1.099443036464276E-2</v>
      </c>
      <c r="E520" s="9">
        <f t="shared" si="46"/>
        <v>1.2087749904297874E-4</v>
      </c>
      <c r="K520" s="21">
        <f t="shared" si="48"/>
        <v>1.1368789932284097E-4</v>
      </c>
      <c r="L520" s="15">
        <f t="shared" si="50"/>
        <v>0.16926119055872177</v>
      </c>
      <c r="M520" s="10">
        <f t="shared" si="49"/>
        <v>0.22276107957801691</v>
      </c>
      <c r="N520" s="10"/>
    </row>
    <row r="521" spans="1:14" ht="15" customHeight="1" x14ac:dyDescent="0.25">
      <c r="A521" s="17">
        <v>40968</v>
      </c>
      <c r="B521" s="18">
        <v>65811.726599999995</v>
      </c>
      <c r="D521" s="9">
        <f t="shared" si="47"/>
        <v>-2.2294938915132789E-3</v>
      </c>
      <c r="E521" s="9">
        <f t="shared" si="46"/>
        <v>4.9706430122950242E-6</v>
      </c>
      <c r="K521" s="21">
        <f t="shared" si="48"/>
        <v>1.1411927530604923E-4</v>
      </c>
      <c r="L521" s="15">
        <f t="shared" si="50"/>
        <v>0.16958200782254115</v>
      </c>
      <c r="M521" s="10">
        <f t="shared" si="49"/>
        <v>0.22033136415396101</v>
      </c>
      <c r="N521" s="10"/>
    </row>
    <row r="522" spans="1:14" ht="15" customHeight="1" x14ac:dyDescent="0.25">
      <c r="A522" s="17">
        <v>40969</v>
      </c>
      <c r="B522" s="18">
        <v>66809.796900000001</v>
      </c>
      <c r="D522" s="9">
        <f t="shared" si="47"/>
        <v>1.5165538902606635E-2</v>
      </c>
      <c r="E522" s="9">
        <f t="shared" si="46"/>
        <v>2.2999357020647525E-4</v>
      </c>
      <c r="K522" s="21">
        <f t="shared" si="48"/>
        <v>1.0757035736842397E-4</v>
      </c>
      <c r="L522" s="15">
        <f t="shared" si="50"/>
        <v>0.16464425303314673</v>
      </c>
      <c r="M522" s="10">
        <f t="shared" si="49"/>
        <v>0.21247107145152899</v>
      </c>
      <c r="N522" s="10"/>
    </row>
    <row r="523" spans="1:14" ht="15" customHeight="1" x14ac:dyDescent="0.25">
      <c r="A523" s="17">
        <v>40970</v>
      </c>
      <c r="B523" s="18">
        <v>67781.601599999995</v>
      </c>
      <c r="D523" s="9">
        <f t="shared" si="47"/>
        <v>1.4545841255206637E-2</v>
      </c>
      <c r="E523" s="9">
        <f t="shared" si="46"/>
        <v>2.1158149782167141E-4</v>
      </c>
      <c r="K523" s="21">
        <f t="shared" si="48"/>
        <v>1.1491575013870706E-4</v>
      </c>
      <c r="L523" s="15">
        <f t="shared" si="50"/>
        <v>0.17017276231804601</v>
      </c>
      <c r="M523" s="10">
        <f t="shared" si="49"/>
        <v>0.21304144877598447</v>
      </c>
      <c r="N523" s="10"/>
    </row>
    <row r="524" spans="1:14" ht="15" customHeight="1" x14ac:dyDescent="0.25">
      <c r="A524" s="17">
        <v>40973</v>
      </c>
      <c r="B524" s="18">
        <v>66964.031300000002</v>
      </c>
      <c r="D524" s="9">
        <f t="shared" si="47"/>
        <v>-1.2061832129974248E-2</v>
      </c>
      <c r="E524" s="9">
        <f t="shared" si="46"/>
        <v>1.454877943316791E-4</v>
      </c>
      <c r="K524" s="21">
        <f t="shared" si="48"/>
        <v>1.2071569499968493E-4</v>
      </c>
      <c r="L524" s="15">
        <f t="shared" si="50"/>
        <v>0.17441432034073523</v>
      </c>
      <c r="M524" s="10">
        <f t="shared" si="49"/>
        <v>0.21388670422946501</v>
      </c>
      <c r="N524" s="10"/>
    </row>
    <row r="525" spans="1:14" ht="15" customHeight="1" x14ac:dyDescent="0.25">
      <c r="A525" s="17">
        <v>40974</v>
      </c>
      <c r="B525" s="18">
        <v>65114.148399999998</v>
      </c>
      <c r="D525" s="9">
        <f t="shared" si="47"/>
        <v>-2.7625022927793785E-2</v>
      </c>
      <c r="E525" s="9">
        <f t="shared" si="46"/>
        <v>7.6314189176113234E-4</v>
      </c>
      <c r="K525" s="21">
        <f t="shared" si="48"/>
        <v>1.2220202095960457E-4</v>
      </c>
      <c r="L525" s="15">
        <f t="shared" si="50"/>
        <v>0.17548478361903733</v>
      </c>
      <c r="M525" s="10">
        <f t="shared" si="49"/>
        <v>0.2142511091432423</v>
      </c>
      <c r="N525" s="10"/>
    </row>
    <row r="526" spans="1:14" ht="15" customHeight="1" x14ac:dyDescent="0.25">
      <c r="A526" s="17">
        <v>40975</v>
      </c>
      <c r="B526" s="18">
        <v>66016.757800000007</v>
      </c>
      <c r="D526" s="9">
        <f t="shared" si="47"/>
        <v>1.3861955077032251E-2</v>
      </c>
      <c r="E526" s="9">
        <f t="shared" si="46"/>
        <v>1.9215379855766018E-4</v>
      </c>
      <c r="K526" s="21">
        <f t="shared" si="48"/>
        <v>1.6065841320769627E-4</v>
      </c>
      <c r="L526" s="15">
        <f t="shared" si="50"/>
        <v>0.20121113321170739</v>
      </c>
      <c r="M526" s="10">
        <f t="shared" si="49"/>
        <v>0.21908108663462827</v>
      </c>
      <c r="N526" s="10"/>
    </row>
    <row r="527" spans="1:14" ht="15" customHeight="1" x14ac:dyDescent="0.25">
      <c r="A527" s="17">
        <v>40976</v>
      </c>
      <c r="B527" s="18">
        <v>66908.390599999999</v>
      </c>
      <c r="D527" s="9">
        <f t="shared" si="47"/>
        <v>1.3506158583267869E-2</v>
      </c>
      <c r="E527" s="9">
        <f t="shared" si="46"/>
        <v>1.8241631967638033E-4</v>
      </c>
      <c r="K527" s="21">
        <f t="shared" si="48"/>
        <v>1.6254813632869412E-4</v>
      </c>
      <c r="L527" s="15">
        <f t="shared" si="50"/>
        <v>0.20239103328663285</v>
      </c>
      <c r="M527" s="10">
        <f t="shared" si="49"/>
        <v>0.21705862484575342</v>
      </c>
      <c r="N527" s="10"/>
    </row>
    <row r="528" spans="1:14" ht="15" customHeight="1" x14ac:dyDescent="0.25">
      <c r="A528" s="17">
        <v>40977</v>
      </c>
      <c r="B528" s="18">
        <v>66703.960900000005</v>
      </c>
      <c r="D528" s="9">
        <f t="shared" si="47"/>
        <v>-3.0553671694502071E-3</v>
      </c>
      <c r="E528" s="9">
        <f t="shared" si="46"/>
        <v>9.3352685401541702E-6</v>
      </c>
      <c r="K528" s="21">
        <f t="shared" si="48"/>
        <v>1.637402273295553E-4</v>
      </c>
      <c r="L528" s="15">
        <f t="shared" si="50"/>
        <v>0.20313182243815947</v>
      </c>
      <c r="M528" s="10">
        <f t="shared" si="49"/>
        <v>0.21579292846741741</v>
      </c>
      <c r="N528" s="10"/>
    </row>
    <row r="529" spans="1:14" ht="15" customHeight="1" x14ac:dyDescent="0.25">
      <c r="A529" s="17">
        <v>40980</v>
      </c>
      <c r="B529" s="18">
        <v>66384.757800000007</v>
      </c>
      <c r="D529" s="9">
        <f t="shared" si="47"/>
        <v>-4.7853694996993212E-3</v>
      </c>
      <c r="E529" s="9">
        <f t="shared" si="46"/>
        <v>2.2899761248652533E-5</v>
      </c>
      <c r="K529" s="21">
        <f t="shared" si="48"/>
        <v>1.5447592980219121E-4</v>
      </c>
      <c r="L529" s="15">
        <f t="shared" si="50"/>
        <v>0.19730163281167287</v>
      </c>
      <c r="M529" s="10">
        <f t="shared" si="49"/>
        <v>0.21588203931793709</v>
      </c>
      <c r="N529" s="10"/>
    </row>
    <row r="530" spans="1:14" ht="15" customHeight="1" x14ac:dyDescent="0.25">
      <c r="A530" s="17">
        <v>40981</v>
      </c>
      <c r="B530" s="18">
        <v>68394.328099999999</v>
      </c>
      <c r="D530" s="9">
        <f t="shared" si="47"/>
        <v>3.0271561825295779E-2</v>
      </c>
      <c r="E530" s="9">
        <f t="shared" si="46"/>
        <v>9.1636745534270469E-4</v>
      </c>
      <c r="K530" s="21">
        <f t="shared" si="48"/>
        <v>1.4658135968897886E-4</v>
      </c>
      <c r="L530" s="15">
        <f t="shared" si="50"/>
        <v>0.19219391936693178</v>
      </c>
      <c r="M530" s="10">
        <f t="shared" si="49"/>
        <v>0.21395507002240446</v>
      </c>
      <c r="N530" s="10"/>
    </row>
    <row r="531" spans="1:14" ht="15" customHeight="1" x14ac:dyDescent="0.25">
      <c r="A531" s="17">
        <v>40982</v>
      </c>
      <c r="B531" s="18">
        <v>68257.218800000002</v>
      </c>
      <c r="D531" s="9">
        <f t="shared" si="47"/>
        <v>-2.0046881636081038E-3</v>
      </c>
      <c r="E531" s="9">
        <f t="shared" si="46"/>
        <v>4.018774633310431E-6</v>
      </c>
      <c r="K531" s="21">
        <f t="shared" si="48"/>
        <v>1.9276852542820247E-4</v>
      </c>
      <c r="L531" s="15">
        <f t="shared" si="50"/>
        <v>0.22040342195144572</v>
      </c>
      <c r="M531" s="10">
        <f t="shared" si="49"/>
        <v>0.21600619598890516</v>
      </c>
      <c r="N531" s="10"/>
    </row>
    <row r="532" spans="1:14" ht="15" customHeight="1" x14ac:dyDescent="0.25">
      <c r="A532" s="17">
        <v>40983</v>
      </c>
      <c r="B532" s="18">
        <v>67749.492199999993</v>
      </c>
      <c r="D532" s="9">
        <f t="shared" si="47"/>
        <v>-7.4384308198623961E-3</v>
      </c>
      <c r="E532" s="9">
        <f t="shared" si="46"/>
        <v>5.5330253061878758E-5</v>
      </c>
      <c r="K532" s="21">
        <f t="shared" si="48"/>
        <v>1.8144354038050894E-4</v>
      </c>
      <c r="L532" s="15">
        <f t="shared" si="50"/>
        <v>0.21383117680985683</v>
      </c>
      <c r="M532" s="10">
        <f t="shared" si="49"/>
        <v>0.21166724736522127</v>
      </c>
      <c r="N532" s="10"/>
    </row>
    <row r="533" spans="1:14" ht="15" customHeight="1" x14ac:dyDescent="0.25">
      <c r="A533" s="17">
        <v>40984</v>
      </c>
      <c r="B533" s="18">
        <v>67684.132800000007</v>
      </c>
      <c r="D533" s="9">
        <f t="shared" si="47"/>
        <v>-9.6472162192806632E-4</v>
      </c>
      <c r="E533" s="9">
        <f t="shared" si="46"/>
        <v>9.3068780781551894E-7</v>
      </c>
      <c r="K533" s="21">
        <f t="shared" si="48"/>
        <v>1.7387674314139114E-4</v>
      </c>
      <c r="L533" s="15">
        <f t="shared" si="50"/>
        <v>0.20932496093784558</v>
      </c>
      <c r="M533" s="10">
        <f t="shared" si="49"/>
        <v>0.21125195839248057</v>
      </c>
      <c r="N533" s="10"/>
    </row>
    <row r="534" spans="1:14" ht="15" customHeight="1" x14ac:dyDescent="0.25">
      <c r="A534" s="17">
        <v>40987</v>
      </c>
      <c r="B534" s="18">
        <v>67730.3125</v>
      </c>
      <c r="D534" s="9">
        <f t="shared" si="47"/>
        <v>6.8228250979363025E-4</v>
      </c>
      <c r="E534" s="9">
        <f t="shared" si="46"/>
        <v>4.6550942317029514E-7</v>
      </c>
      <c r="K534" s="21">
        <f t="shared" si="48"/>
        <v>1.634999798213766E-4</v>
      </c>
      <c r="L534" s="15">
        <f t="shared" si="50"/>
        <v>0.20298274536272018</v>
      </c>
      <c r="M534" s="10">
        <f t="shared" si="49"/>
        <v>0.21023658263485864</v>
      </c>
      <c r="N534" s="10"/>
    </row>
    <row r="535" spans="1:14" ht="15" customHeight="1" x14ac:dyDescent="0.25">
      <c r="A535" s="17">
        <v>40988</v>
      </c>
      <c r="B535" s="18">
        <v>67295.5625</v>
      </c>
      <c r="D535" s="9">
        <f t="shared" si="47"/>
        <v>-6.4188394228950063E-3</v>
      </c>
      <c r="E535" s="9">
        <f t="shared" si="46"/>
        <v>4.1201499536911098E-5</v>
      </c>
      <c r="K535" s="21">
        <f t="shared" si="48"/>
        <v>1.537179115974842E-4</v>
      </c>
      <c r="L535" s="15">
        <f t="shared" si="50"/>
        <v>0.19681695486559592</v>
      </c>
      <c r="M535" s="10">
        <f t="shared" si="49"/>
        <v>0.20257014164471629</v>
      </c>
      <c r="N535" s="10"/>
    </row>
    <row r="536" spans="1:14" ht="15" customHeight="1" x14ac:dyDescent="0.25">
      <c r="A536" s="17">
        <v>40989</v>
      </c>
      <c r="B536" s="18">
        <v>66860.046900000001</v>
      </c>
      <c r="D536" s="9">
        <f t="shared" si="47"/>
        <v>-6.4716837755832701E-3</v>
      </c>
      <c r="E536" s="9">
        <f t="shared" si="46"/>
        <v>4.1882690891147728E-5</v>
      </c>
      <c r="K536" s="21">
        <f t="shared" si="48"/>
        <v>1.4696692687384981E-4</v>
      </c>
      <c r="L536" s="15">
        <f t="shared" si="50"/>
        <v>0.19244652652674757</v>
      </c>
      <c r="M536" s="10">
        <f t="shared" si="49"/>
        <v>0.20289516200715116</v>
      </c>
      <c r="N536" s="10"/>
    </row>
    <row r="537" spans="1:14" ht="15" customHeight="1" x14ac:dyDescent="0.25">
      <c r="A537" s="17">
        <v>40990</v>
      </c>
      <c r="B537" s="18">
        <v>65828.1875</v>
      </c>
      <c r="D537" s="9">
        <f t="shared" si="47"/>
        <v>-1.5433124082956606E-2</v>
      </c>
      <c r="E537" s="9">
        <f t="shared" si="46"/>
        <v>2.3818131895993519E-4</v>
      </c>
      <c r="K537" s="21">
        <f t="shared" si="48"/>
        <v>1.4066187271488768E-4</v>
      </c>
      <c r="L537" s="15">
        <f t="shared" si="50"/>
        <v>0.18827318429386511</v>
      </c>
      <c r="M537" s="10">
        <f t="shared" si="49"/>
        <v>0.20052040238750793</v>
      </c>
      <c r="N537" s="10"/>
    </row>
    <row r="538" spans="1:14" ht="15" customHeight="1" x14ac:dyDescent="0.25">
      <c r="A538" s="17">
        <v>40991</v>
      </c>
      <c r="B538" s="18">
        <v>65812.953099999999</v>
      </c>
      <c r="D538" s="9">
        <f t="shared" si="47"/>
        <v>-2.314266969601908E-4</v>
      </c>
      <c r="E538" s="9">
        <f t="shared" si="46"/>
        <v>5.3558316065903984E-8</v>
      </c>
      <c r="K538" s="21">
        <f t="shared" si="48"/>
        <v>1.4651303948959055E-4</v>
      </c>
      <c r="L538" s="15">
        <f t="shared" si="50"/>
        <v>0.19214912425347355</v>
      </c>
      <c r="M538" s="10">
        <f t="shared" si="49"/>
        <v>0.20008067830365775</v>
      </c>
      <c r="N538" s="10"/>
    </row>
    <row r="539" spans="1:14" ht="15" customHeight="1" x14ac:dyDescent="0.25">
      <c r="A539" s="17">
        <v>40994</v>
      </c>
      <c r="B539" s="18">
        <v>66684.593800000002</v>
      </c>
      <c r="D539" s="9">
        <f t="shared" si="47"/>
        <v>1.3244211951340068E-2</v>
      </c>
      <c r="E539" s="9">
        <f t="shared" si="46"/>
        <v>1.7540915021201908E-4</v>
      </c>
      <c r="K539" s="21">
        <f t="shared" si="48"/>
        <v>1.3772547061917904E-4</v>
      </c>
      <c r="L539" s="15">
        <f t="shared" si="50"/>
        <v>0.18629766127365402</v>
      </c>
      <c r="M539" s="10">
        <f t="shared" si="49"/>
        <v>0.20008519367456329</v>
      </c>
      <c r="N539" s="10"/>
    </row>
    <row r="540" spans="1:14" ht="15" customHeight="1" x14ac:dyDescent="0.25">
      <c r="A540" s="17">
        <v>40995</v>
      </c>
      <c r="B540" s="18">
        <v>66037.351599999995</v>
      </c>
      <c r="D540" s="9">
        <f t="shared" si="47"/>
        <v>-9.7060229824779132E-3</v>
      </c>
      <c r="E540" s="9">
        <f t="shared" si="46"/>
        <v>9.4206882136389447E-5</v>
      </c>
      <c r="K540" s="21">
        <f t="shared" si="48"/>
        <v>1.3998649139474945E-4</v>
      </c>
      <c r="L540" s="15">
        <f t="shared" si="50"/>
        <v>0.18782064804349086</v>
      </c>
      <c r="M540" s="10">
        <f t="shared" si="49"/>
        <v>0.1997664206522056</v>
      </c>
      <c r="N540" s="10"/>
    </row>
    <row r="541" spans="1:14" ht="15" customHeight="1" x14ac:dyDescent="0.25">
      <c r="A541" s="17">
        <v>40996</v>
      </c>
      <c r="B541" s="18">
        <v>65079.339800000002</v>
      </c>
      <c r="D541" s="9">
        <f t="shared" si="47"/>
        <v>-1.450712024011569E-2</v>
      </c>
      <c r="E541" s="9">
        <f t="shared" si="46"/>
        <v>2.104565376611743E-4</v>
      </c>
      <c r="K541" s="21">
        <f t="shared" si="48"/>
        <v>1.3723971483924785E-4</v>
      </c>
      <c r="L541" s="15">
        <f t="shared" si="50"/>
        <v>0.18596883647399223</v>
      </c>
      <c r="M541" s="10">
        <f t="shared" si="49"/>
        <v>0.20023913699759835</v>
      </c>
      <c r="N541" s="10"/>
    </row>
    <row r="542" spans="1:14" ht="15" customHeight="1" x14ac:dyDescent="0.25">
      <c r="A542" s="17">
        <v>40997</v>
      </c>
      <c r="B542" s="18">
        <v>64871.988299999997</v>
      </c>
      <c r="D542" s="9">
        <f t="shared" si="47"/>
        <v>-3.186134042496902E-3</v>
      </c>
      <c r="E542" s="9">
        <f t="shared" si="46"/>
        <v>1.0151450136757651E-5</v>
      </c>
      <c r="K542" s="21">
        <f t="shared" si="48"/>
        <v>1.4163272420856344E-4</v>
      </c>
      <c r="L542" s="15">
        <f t="shared" si="50"/>
        <v>0.18892179996114264</v>
      </c>
      <c r="M542" s="10">
        <f t="shared" si="49"/>
        <v>0.20137351211186127</v>
      </c>
      <c r="N542" s="10"/>
    </row>
    <row r="543" spans="1:14" ht="15" customHeight="1" x14ac:dyDescent="0.25">
      <c r="A543" s="17">
        <v>40998</v>
      </c>
      <c r="B543" s="18">
        <v>64510.968800000002</v>
      </c>
      <c r="D543" s="9">
        <f t="shared" si="47"/>
        <v>-5.5651061337979035E-3</v>
      </c>
      <c r="E543" s="9">
        <f t="shared" si="46"/>
        <v>3.0970406280435052E-5</v>
      </c>
      <c r="K543" s="21">
        <f t="shared" si="48"/>
        <v>1.3374384776425509E-4</v>
      </c>
      <c r="L543" s="15">
        <f t="shared" si="50"/>
        <v>0.1835849929503833</v>
      </c>
      <c r="M543" s="10">
        <f t="shared" si="49"/>
        <v>0.20138711390800493</v>
      </c>
      <c r="N543" s="10"/>
    </row>
    <row r="544" spans="1:14" ht="15" customHeight="1" x14ac:dyDescent="0.25">
      <c r="A544" s="17">
        <v>41001</v>
      </c>
      <c r="B544" s="18">
        <v>65216.25</v>
      </c>
      <c r="D544" s="9">
        <f t="shared" si="47"/>
        <v>1.0932733039346276E-2</v>
      </c>
      <c r="E544" s="9">
        <f t="shared" si="46"/>
        <v>1.1952465170961367E-4</v>
      </c>
      <c r="K544" s="21">
        <f t="shared" si="48"/>
        <v>1.2757744127522589E-4</v>
      </c>
      <c r="L544" s="15">
        <f t="shared" si="50"/>
        <v>0.17930285887669759</v>
      </c>
      <c r="M544" s="10">
        <f t="shared" si="49"/>
        <v>0.19739594321071169</v>
      </c>
      <c r="N544" s="10"/>
    </row>
    <row r="545" spans="1:14" ht="15" customHeight="1" x14ac:dyDescent="0.25">
      <c r="A545" s="17">
        <v>41002</v>
      </c>
      <c r="B545" s="18">
        <v>64284.261700000003</v>
      </c>
      <c r="D545" s="9">
        <f t="shared" si="47"/>
        <v>-1.4290737354570315E-2</v>
      </c>
      <c r="E545" s="9">
        <f t="shared" si="46"/>
        <v>2.0422517413731139E-4</v>
      </c>
      <c r="K545" s="21">
        <f t="shared" si="48"/>
        <v>1.2709427390128914E-4</v>
      </c>
      <c r="L545" s="15">
        <f t="shared" si="50"/>
        <v>0.17896300462141573</v>
      </c>
      <c r="M545" s="10">
        <f t="shared" si="49"/>
        <v>0.1978104117193572</v>
      </c>
      <c r="N545" s="10"/>
    </row>
    <row r="546" spans="1:14" ht="15" customHeight="1" x14ac:dyDescent="0.25">
      <c r="A546" s="17">
        <v>41003</v>
      </c>
      <c r="B546" s="18">
        <v>63528.648399999998</v>
      </c>
      <c r="D546" s="9">
        <f t="shared" si="47"/>
        <v>-1.1754250263093624E-2</v>
      </c>
      <c r="E546" s="9">
        <f t="shared" si="46"/>
        <v>1.3816239924743654E-4</v>
      </c>
      <c r="K546" s="21">
        <f t="shared" si="48"/>
        <v>1.3172212791545047E-4</v>
      </c>
      <c r="L546" s="15">
        <f t="shared" si="50"/>
        <v>0.18219214097949868</v>
      </c>
      <c r="M546" s="10">
        <f t="shared" si="49"/>
        <v>0.19674497690170881</v>
      </c>
      <c r="N546" s="10"/>
    </row>
    <row r="547" spans="1:14" ht="15" customHeight="1" x14ac:dyDescent="0.25">
      <c r="A547" s="17">
        <v>41004</v>
      </c>
      <c r="B547" s="18">
        <v>63691.179700000001</v>
      </c>
      <c r="D547" s="9">
        <f t="shared" si="47"/>
        <v>2.5583937970259374E-3</v>
      </c>
      <c r="E547" s="9">
        <f t="shared" ref="E547:E610" si="51">D547^2</f>
        <v>6.5453788206607931E-6</v>
      </c>
      <c r="K547" s="21">
        <f t="shared" si="48"/>
        <v>1.3210854419536962E-4</v>
      </c>
      <c r="L547" s="15">
        <f t="shared" si="50"/>
        <v>0.18245918211269377</v>
      </c>
      <c r="M547" s="10">
        <f t="shared" si="49"/>
        <v>0.19754900594029323</v>
      </c>
      <c r="N547" s="10"/>
    </row>
    <row r="548" spans="1:14" ht="15" customHeight="1" x14ac:dyDescent="0.25">
      <c r="A548" s="17">
        <v>41008</v>
      </c>
      <c r="B548" s="18">
        <v>62923.210899999998</v>
      </c>
      <c r="D548" s="9">
        <f t="shared" si="47"/>
        <v>-1.2057694701484767E-2</v>
      </c>
      <c r="E548" s="9">
        <f t="shared" si="51"/>
        <v>1.4538800151421381E-4</v>
      </c>
      <c r="K548" s="21">
        <f t="shared" si="48"/>
        <v>1.2457475427288709E-4</v>
      </c>
      <c r="L548" s="15">
        <f t="shared" si="50"/>
        <v>0.17718024177872527</v>
      </c>
      <c r="M548" s="10">
        <f t="shared" si="49"/>
        <v>0.1975597139990464</v>
      </c>
      <c r="N548" s="10"/>
    </row>
    <row r="549" spans="1:14" ht="15" customHeight="1" x14ac:dyDescent="0.25">
      <c r="A549" s="17">
        <v>41009</v>
      </c>
      <c r="B549" s="18">
        <v>61738.281300000002</v>
      </c>
      <c r="D549" s="9">
        <f t="shared" si="47"/>
        <v>-1.8831359414940407E-2</v>
      </c>
      <c r="E549" s="9">
        <f t="shared" si="51"/>
        <v>3.546200974146647E-4</v>
      </c>
      <c r="K549" s="21">
        <f t="shared" si="48"/>
        <v>1.258235491073667E-4</v>
      </c>
      <c r="L549" s="15">
        <f t="shared" si="50"/>
        <v>0.1780660955237027</v>
      </c>
      <c r="M549" s="10">
        <f t="shared" si="49"/>
        <v>0.1984966668990063</v>
      </c>
      <c r="N549" s="10"/>
    </row>
    <row r="550" spans="1:14" ht="15" customHeight="1" x14ac:dyDescent="0.25">
      <c r="A550" s="17">
        <v>41010</v>
      </c>
      <c r="B550" s="18">
        <v>61293.140599999999</v>
      </c>
      <c r="D550" s="9">
        <f t="shared" si="47"/>
        <v>-7.2101245876439179E-3</v>
      </c>
      <c r="E550" s="9">
        <f t="shared" si="51"/>
        <v>5.198589656934738E-5</v>
      </c>
      <c r="K550" s="21">
        <f t="shared" si="48"/>
        <v>1.3955134200580461E-4</v>
      </c>
      <c r="L550" s="15">
        <f t="shared" si="50"/>
        <v>0.18752849966195206</v>
      </c>
      <c r="M550" s="10">
        <f t="shared" si="49"/>
        <v>0.1961038868469864</v>
      </c>
      <c r="N550" s="10"/>
    </row>
    <row r="551" spans="1:14" ht="15" customHeight="1" x14ac:dyDescent="0.25">
      <c r="A551" s="17">
        <v>41011</v>
      </c>
      <c r="B551" s="18">
        <v>63058</v>
      </c>
      <c r="D551" s="9">
        <f t="shared" si="47"/>
        <v>2.8793750535928586E-2</v>
      </c>
      <c r="E551" s="9">
        <f t="shared" si="51"/>
        <v>8.2908006992528773E-4</v>
      </c>
      <c r="K551" s="21">
        <f t="shared" si="48"/>
        <v>1.3429741527961716E-4</v>
      </c>
      <c r="L551" s="15">
        <f t="shared" si="50"/>
        <v>0.1839645309576374</v>
      </c>
      <c r="M551" s="10">
        <f t="shared" si="49"/>
        <v>0.19633381778194697</v>
      </c>
      <c r="N551" s="10"/>
    </row>
    <row r="552" spans="1:14" ht="15" customHeight="1" x14ac:dyDescent="0.25">
      <c r="A552" s="17">
        <v>41012</v>
      </c>
      <c r="B552" s="18">
        <v>62105.601600000002</v>
      </c>
      <c r="D552" s="9">
        <f t="shared" si="47"/>
        <v>-1.5103530083415251E-2</v>
      </c>
      <c r="E552" s="9">
        <f t="shared" si="51"/>
        <v>2.2811662098062949E-4</v>
      </c>
      <c r="K552" s="21">
        <f t="shared" si="48"/>
        <v>1.7598437455835743E-4</v>
      </c>
      <c r="L552" s="15">
        <f t="shared" si="50"/>
        <v>0.21058979649713822</v>
      </c>
      <c r="M552" s="10">
        <f t="shared" si="49"/>
        <v>0.20068256368652329</v>
      </c>
      <c r="N552" s="10"/>
    </row>
    <row r="553" spans="1:14" ht="15" customHeight="1" x14ac:dyDescent="0.25">
      <c r="A553" s="17">
        <v>41015</v>
      </c>
      <c r="B553" s="18">
        <v>61954.550799999997</v>
      </c>
      <c r="D553" s="9">
        <f t="shared" si="47"/>
        <v>-2.4321606442663235E-3</v>
      </c>
      <c r="E553" s="9">
        <f t="shared" si="51"/>
        <v>5.9154053995179775E-6</v>
      </c>
      <c r="K553" s="21">
        <f t="shared" si="48"/>
        <v>1.7911230934369374E-4</v>
      </c>
      <c r="L553" s="15">
        <f t="shared" si="50"/>
        <v>0.2124530582378395</v>
      </c>
      <c r="M553" s="10">
        <f t="shared" si="49"/>
        <v>0.20188769780710986</v>
      </c>
      <c r="N553" s="10"/>
    </row>
    <row r="554" spans="1:14" ht="15" customHeight="1" x14ac:dyDescent="0.25">
      <c r="A554" s="17">
        <v>41016</v>
      </c>
      <c r="B554" s="18">
        <v>62698.871099999997</v>
      </c>
      <c r="D554" s="9">
        <f t="shared" si="47"/>
        <v>1.2013972991310906E-2</v>
      </c>
      <c r="E554" s="9">
        <f t="shared" si="51"/>
        <v>1.4433554703594792E-4</v>
      </c>
      <c r="K554" s="21">
        <f t="shared" si="48"/>
        <v>1.687204951070432E-4</v>
      </c>
      <c r="L554" s="15">
        <f t="shared" si="50"/>
        <v>0.20619787769755268</v>
      </c>
      <c r="M554" s="10">
        <f t="shared" si="49"/>
        <v>0.20008673707511179</v>
      </c>
      <c r="N554" s="10"/>
    </row>
    <row r="555" spans="1:14" ht="15" customHeight="1" x14ac:dyDescent="0.25">
      <c r="A555" s="17">
        <v>41017</v>
      </c>
      <c r="B555" s="18">
        <v>63010.480499999998</v>
      </c>
      <c r="D555" s="9">
        <f t="shared" ref="D555:D618" si="52">B555/B554-1</f>
        <v>4.9699363725865808E-3</v>
      </c>
      <c r="E555" s="9">
        <f t="shared" si="51"/>
        <v>2.4700267547559063E-5</v>
      </c>
      <c r="K555" s="21">
        <f t="shared" ref="K555:K618" si="53">K554*Lambda+E554*(1-Lambda)</f>
        <v>1.6725739822277748E-4</v>
      </c>
      <c r="L555" s="15">
        <f t="shared" si="50"/>
        <v>0.2053018858952346</v>
      </c>
      <c r="M555" s="10">
        <f t="shared" ref="M555:M618" si="54">_xlfn.STDEV.P((D454:D554))*SQRT(252)</f>
        <v>0.20068665167266153</v>
      </c>
      <c r="N555" s="10"/>
    </row>
    <row r="556" spans="1:14" ht="15" customHeight="1" x14ac:dyDescent="0.25">
      <c r="A556" s="17">
        <v>41018</v>
      </c>
      <c r="B556" s="18">
        <v>62618.410199999998</v>
      </c>
      <c r="D556" s="9">
        <f t="shared" si="52"/>
        <v>-6.222302970693927E-3</v>
      </c>
      <c r="E556" s="9">
        <f t="shared" si="51"/>
        <v>3.8717054259106467E-5</v>
      </c>
      <c r="K556" s="21">
        <f t="shared" si="53"/>
        <v>1.5870397038226437E-4</v>
      </c>
      <c r="L556" s="15">
        <f t="shared" ref="L556:L619" si="55">SQRT(K556)*SQRT(252)</f>
        <v>0.19998350066025603</v>
      </c>
      <c r="M556" s="10">
        <f t="shared" si="54"/>
        <v>0.20033191124752825</v>
      </c>
      <c r="N556" s="10"/>
    </row>
    <row r="557" spans="1:14" ht="15" customHeight="1" x14ac:dyDescent="0.25">
      <c r="A557" s="17">
        <v>41019</v>
      </c>
      <c r="B557" s="18">
        <v>62494.078099999999</v>
      </c>
      <c r="D557" s="9">
        <f t="shared" si="52"/>
        <v>-1.9855518465398125E-3</v>
      </c>
      <c r="E557" s="9">
        <f t="shared" si="51"/>
        <v>3.9424161352976596E-6</v>
      </c>
      <c r="K557" s="21">
        <f t="shared" si="53"/>
        <v>1.5150475541487489E-4</v>
      </c>
      <c r="L557" s="15">
        <f t="shared" si="55"/>
        <v>0.1953949803975232</v>
      </c>
      <c r="M557" s="10">
        <f t="shared" si="54"/>
        <v>0.19839453366418977</v>
      </c>
      <c r="N557" s="10"/>
    </row>
    <row r="558" spans="1:14" ht="15" customHeight="1" x14ac:dyDescent="0.25">
      <c r="A558" s="17">
        <v>41022</v>
      </c>
      <c r="B558" s="18">
        <v>61539.378900000003</v>
      </c>
      <c r="D558" s="9">
        <f t="shared" si="52"/>
        <v>-1.527663466724527E-2</v>
      </c>
      <c r="E558" s="9">
        <f t="shared" si="51"/>
        <v>2.3337556675648001E-4</v>
      </c>
      <c r="K558" s="21">
        <f t="shared" si="53"/>
        <v>1.4265101505810026E-4</v>
      </c>
      <c r="L558" s="15">
        <f t="shared" si="55"/>
        <v>0.18959972519663965</v>
      </c>
      <c r="M558" s="10">
        <f t="shared" si="54"/>
        <v>0.19721582233224516</v>
      </c>
      <c r="N558" s="10"/>
    </row>
    <row r="559" spans="1:14" ht="15" customHeight="1" x14ac:dyDescent="0.25">
      <c r="A559" s="17">
        <v>41023</v>
      </c>
      <c r="B559" s="18">
        <v>61971.140599999999</v>
      </c>
      <c r="D559" s="9">
        <f t="shared" si="52"/>
        <v>7.0160230362674714E-3</v>
      </c>
      <c r="E559" s="9">
        <f t="shared" si="51"/>
        <v>4.9224579245435825E-5</v>
      </c>
      <c r="K559" s="21">
        <f t="shared" si="53"/>
        <v>1.4809448816000304E-4</v>
      </c>
      <c r="L559" s="15">
        <f t="shared" si="55"/>
        <v>0.19318336112698933</v>
      </c>
      <c r="M559" s="10">
        <f t="shared" si="54"/>
        <v>0.19412874532944602</v>
      </c>
      <c r="N559" s="10"/>
    </row>
    <row r="560" spans="1:14" ht="15" customHeight="1" x14ac:dyDescent="0.25">
      <c r="A560" s="17">
        <v>41024</v>
      </c>
      <c r="B560" s="18">
        <v>61750.378900000003</v>
      </c>
      <c r="D560" s="9">
        <f t="shared" si="52"/>
        <v>-3.5623307536798432E-3</v>
      </c>
      <c r="E560" s="9">
        <f t="shared" si="51"/>
        <v>1.2690200398613199E-5</v>
      </c>
      <c r="K560" s="21">
        <f t="shared" si="53"/>
        <v>1.42162293625129E-4</v>
      </c>
      <c r="L560" s="15">
        <f t="shared" si="55"/>
        <v>0.18927466284088981</v>
      </c>
      <c r="M560" s="10">
        <f t="shared" si="54"/>
        <v>0.19138245089046069</v>
      </c>
      <c r="N560" s="10"/>
    </row>
    <row r="561" spans="1:14" ht="15" customHeight="1" x14ac:dyDescent="0.25">
      <c r="A561" s="17">
        <v>41025</v>
      </c>
      <c r="B561" s="18">
        <v>62198.058599999997</v>
      </c>
      <c r="D561" s="9">
        <f t="shared" si="52"/>
        <v>7.2498291990237274E-3</v>
      </c>
      <c r="E561" s="9">
        <f t="shared" si="51"/>
        <v>5.2560023415017021E-5</v>
      </c>
      <c r="K561" s="21">
        <f t="shared" si="53"/>
        <v>1.3439396803153805E-4</v>
      </c>
      <c r="L561" s="15">
        <f t="shared" si="55"/>
        <v>0.18403064946890665</v>
      </c>
      <c r="M561" s="10">
        <f t="shared" si="54"/>
        <v>0.19132923380013916</v>
      </c>
      <c r="N561" s="10"/>
    </row>
    <row r="562" spans="1:14" ht="15" customHeight="1" x14ac:dyDescent="0.25">
      <c r="A562" s="17">
        <v>41026</v>
      </c>
      <c r="B562" s="18">
        <v>61691.210899999998</v>
      </c>
      <c r="D562" s="9">
        <f t="shared" si="52"/>
        <v>-8.1489311950967425E-3</v>
      </c>
      <c r="E562" s="9">
        <f t="shared" si="51"/>
        <v>6.6405079622420824E-5</v>
      </c>
      <c r="K562" s="21">
        <f t="shared" si="53"/>
        <v>1.2948393135454677E-4</v>
      </c>
      <c r="L562" s="15">
        <f t="shared" si="55"/>
        <v>0.18063762260765553</v>
      </c>
      <c r="M562" s="10">
        <f t="shared" si="54"/>
        <v>0.18971222734798712</v>
      </c>
      <c r="N562" s="10"/>
    </row>
    <row r="563" spans="1:14" ht="15" customHeight="1" x14ac:dyDescent="0.25">
      <c r="A563" s="17">
        <v>41029</v>
      </c>
      <c r="B563" s="18">
        <v>61820.261700000003</v>
      </c>
      <c r="D563" s="9">
        <f t="shared" si="52"/>
        <v>2.0918830756815332E-3</v>
      </c>
      <c r="E563" s="9">
        <f t="shared" si="51"/>
        <v>4.3759748023228313E-6</v>
      </c>
      <c r="K563" s="21">
        <f t="shared" si="53"/>
        <v>1.256992002506192E-4</v>
      </c>
      <c r="L563" s="15">
        <f t="shared" si="55"/>
        <v>0.17797808422150196</v>
      </c>
      <c r="M563" s="10">
        <f t="shared" si="54"/>
        <v>0.18953445797072904</v>
      </c>
      <c r="N563" s="10"/>
    </row>
    <row r="564" spans="1:14" ht="15" customHeight="1" x14ac:dyDescent="0.25">
      <c r="A564" s="17">
        <v>41031</v>
      </c>
      <c r="B564" s="18">
        <v>62423.558599999997</v>
      </c>
      <c r="D564" s="9">
        <f t="shared" si="52"/>
        <v>9.7588862196613668E-3</v>
      </c>
      <c r="E564" s="9">
        <f t="shared" si="51"/>
        <v>9.5235860248296526E-5</v>
      </c>
      <c r="K564" s="21">
        <f t="shared" si="53"/>
        <v>1.1841980672372141E-4</v>
      </c>
      <c r="L564" s="15">
        <f t="shared" si="55"/>
        <v>0.17274776784195447</v>
      </c>
      <c r="M564" s="10">
        <f t="shared" si="54"/>
        <v>0.18802928185997855</v>
      </c>
      <c r="N564" s="10"/>
    </row>
    <row r="565" spans="1:14" ht="15" customHeight="1" x14ac:dyDescent="0.25">
      <c r="A565" s="17">
        <v>41032</v>
      </c>
      <c r="B565" s="18">
        <v>62104.148399999998</v>
      </c>
      <c r="D565" s="9">
        <f t="shared" si="52"/>
        <v>-5.1168213918518779E-3</v>
      </c>
      <c r="E565" s="9">
        <f t="shared" si="51"/>
        <v>2.6181861156112988E-5</v>
      </c>
      <c r="K565" s="21">
        <f t="shared" si="53"/>
        <v>1.1702876993519591E-4</v>
      </c>
      <c r="L565" s="15">
        <f t="shared" si="55"/>
        <v>0.17173016631817886</v>
      </c>
      <c r="M565" s="10">
        <f t="shared" si="54"/>
        <v>0.18553431571979315</v>
      </c>
      <c r="N565" s="10"/>
    </row>
    <row r="566" spans="1:14" ht="15" customHeight="1" x14ac:dyDescent="0.25">
      <c r="A566" s="17">
        <v>41033</v>
      </c>
      <c r="B566" s="18">
        <v>60820.929700000001</v>
      </c>
      <c r="D566" s="9">
        <f t="shared" si="52"/>
        <v>-2.0662366895928597E-2</v>
      </c>
      <c r="E566" s="9">
        <f t="shared" si="51"/>
        <v>4.2693340574196596E-4</v>
      </c>
      <c r="K566" s="21">
        <f t="shared" si="53"/>
        <v>1.1157795540845093E-4</v>
      </c>
      <c r="L566" s="15">
        <f t="shared" si="55"/>
        <v>0.1676831677984694</v>
      </c>
      <c r="M566" s="10">
        <f t="shared" si="54"/>
        <v>0.18466511115127054</v>
      </c>
      <c r="N566" s="10"/>
    </row>
    <row r="567" spans="1:14" ht="15" customHeight="1" x14ac:dyDescent="0.25">
      <c r="A567" s="17">
        <v>41036</v>
      </c>
      <c r="B567" s="18">
        <v>61220.429700000001</v>
      </c>
      <c r="D567" s="9">
        <f t="shared" si="52"/>
        <v>6.5684625665958229E-3</v>
      </c>
      <c r="E567" s="9">
        <f t="shared" si="51"/>
        <v>4.3144700488770585E-5</v>
      </c>
      <c r="K567" s="21">
        <f t="shared" si="53"/>
        <v>1.3049928242846184E-4</v>
      </c>
      <c r="L567" s="15">
        <f t="shared" si="55"/>
        <v>0.18134447654111879</v>
      </c>
      <c r="M567" s="10">
        <f t="shared" si="54"/>
        <v>0.18601728016037786</v>
      </c>
      <c r="N567" s="10"/>
    </row>
    <row r="568" spans="1:14" ht="15" customHeight="1" x14ac:dyDescent="0.25">
      <c r="A568" s="17">
        <v>41037</v>
      </c>
      <c r="B568" s="18">
        <v>60365.480499999998</v>
      </c>
      <c r="D568" s="9">
        <f t="shared" si="52"/>
        <v>-1.3965096360635365E-2</v>
      </c>
      <c r="E568" s="9">
        <f t="shared" si="51"/>
        <v>1.9502391636183112E-4</v>
      </c>
      <c r="K568" s="21">
        <f t="shared" si="53"/>
        <v>1.2525800751208034E-4</v>
      </c>
      <c r="L568" s="15">
        <f t="shared" si="55"/>
        <v>0.17766546623653187</v>
      </c>
      <c r="M568" s="10">
        <f t="shared" si="54"/>
        <v>0.18622597182876316</v>
      </c>
      <c r="N568" s="10"/>
    </row>
    <row r="569" spans="1:14" ht="15" customHeight="1" x14ac:dyDescent="0.25">
      <c r="A569" s="17">
        <v>41038</v>
      </c>
      <c r="B569" s="18">
        <v>59786.121099999997</v>
      </c>
      <c r="D569" s="9">
        <f t="shared" si="52"/>
        <v>-9.5975281767201048E-3</v>
      </c>
      <c r="E569" s="9">
        <f t="shared" si="51"/>
        <v>9.2112547102936334E-5</v>
      </c>
      <c r="K569" s="21">
        <f t="shared" si="53"/>
        <v>1.2944396204306538E-4</v>
      </c>
      <c r="L569" s="15">
        <f t="shared" si="55"/>
        <v>0.18060974069759494</v>
      </c>
      <c r="M569" s="10">
        <f t="shared" si="54"/>
        <v>0.18606786374088605</v>
      </c>
      <c r="N569" s="10"/>
    </row>
    <row r="570" spans="1:14" ht="15" customHeight="1" x14ac:dyDescent="0.25">
      <c r="A570" s="17">
        <v>41039</v>
      </c>
      <c r="B570" s="18">
        <v>59702.050799999997</v>
      </c>
      <c r="D570" s="9">
        <f t="shared" si="52"/>
        <v>-1.4061842188989315E-3</v>
      </c>
      <c r="E570" s="9">
        <f t="shared" si="51"/>
        <v>1.9773540574803981E-6</v>
      </c>
      <c r="K570" s="21">
        <f t="shared" si="53"/>
        <v>1.2720407714665764E-4</v>
      </c>
      <c r="L570" s="15">
        <f t="shared" si="55"/>
        <v>0.17904029557883813</v>
      </c>
      <c r="M570" s="10">
        <f t="shared" si="54"/>
        <v>0.1865132426059741</v>
      </c>
      <c r="N570" s="10"/>
    </row>
    <row r="571" spans="1:14" ht="15" customHeight="1" x14ac:dyDescent="0.25">
      <c r="A571" s="17">
        <v>41040</v>
      </c>
      <c r="B571" s="18">
        <v>59445.210899999998</v>
      </c>
      <c r="D571" s="9">
        <f t="shared" si="52"/>
        <v>-4.3020280971654001E-3</v>
      </c>
      <c r="E571" s="9">
        <f t="shared" si="51"/>
        <v>1.8507445748800552E-5</v>
      </c>
      <c r="K571" s="21">
        <f t="shared" si="53"/>
        <v>1.1969047376130701E-4</v>
      </c>
      <c r="L571" s="15">
        <f t="shared" si="55"/>
        <v>0.17367210307890377</v>
      </c>
      <c r="M571" s="10">
        <f t="shared" si="54"/>
        <v>0.18638605325860605</v>
      </c>
      <c r="N571" s="10"/>
    </row>
    <row r="572" spans="1:14" ht="15" customHeight="1" x14ac:dyDescent="0.25">
      <c r="A572" s="17">
        <v>41043</v>
      </c>
      <c r="B572" s="18">
        <v>57539.609400000001</v>
      </c>
      <c r="D572" s="9">
        <f t="shared" si="52"/>
        <v>-3.2056434339271522E-2</v>
      </c>
      <c r="E572" s="9">
        <f t="shared" si="51"/>
        <v>1.0276149825480265E-3</v>
      </c>
      <c r="K572" s="21">
        <f t="shared" si="53"/>
        <v>1.1361949208055662E-4</v>
      </c>
      <c r="L572" s="15">
        <f t="shared" si="55"/>
        <v>0.16921025974892975</v>
      </c>
      <c r="M572" s="10">
        <f t="shared" si="54"/>
        <v>0.18505093201200809</v>
      </c>
      <c r="N572" s="10"/>
    </row>
    <row r="573" spans="1:14" ht="15" customHeight="1" x14ac:dyDescent="0.25">
      <c r="A573" s="17">
        <v>41044</v>
      </c>
      <c r="B573" s="18">
        <v>56237.968800000002</v>
      </c>
      <c r="D573" s="9">
        <f t="shared" si="52"/>
        <v>-2.262164469959016E-2</v>
      </c>
      <c r="E573" s="9">
        <f t="shared" si="51"/>
        <v>5.1173880891449558E-4</v>
      </c>
      <c r="K573" s="21">
        <f t="shared" si="53"/>
        <v>1.6845922150860487E-4</v>
      </c>
      <c r="L573" s="15">
        <f t="shared" si="55"/>
        <v>0.20603816107742864</v>
      </c>
      <c r="M573" s="10">
        <f t="shared" si="54"/>
        <v>0.1869536450301354</v>
      </c>
      <c r="N573" s="10"/>
    </row>
    <row r="574" spans="1:14" ht="15" customHeight="1" x14ac:dyDescent="0.25">
      <c r="A574" s="17">
        <v>41045</v>
      </c>
      <c r="B574" s="18">
        <v>55887.570299999999</v>
      </c>
      <c r="D574" s="9">
        <f t="shared" si="52"/>
        <v>-6.2306393256508219E-3</v>
      </c>
      <c r="E574" s="9">
        <f t="shared" si="51"/>
        <v>3.8820866406346526E-5</v>
      </c>
      <c r="K574" s="21">
        <f t="shared" si="53"/>
        <v>1.8905599675295834E-4</v>
      </c>
      <c r="L574" s="15">
        <f t="shared" si="55"/>
        <v>0.21827072909977074</v>
      </c>
      <c r="M574" s="10">
        <f t="shared" si="54"/>
        <v>0.19027007459207307</v>
      </c>
      <c r="N574" s="10"/>
    </row>
    <row r="575" spans="1:14" ht="15" customHeight="1" x14ac:dyDescent="0.25">
      <c r="A575" s="17">
        <v>41046</v>
      </c>
      <c r="B575" s="18">
        <v>54038.199200000003</v>
      </c>
      <c r="D575" s="9">
        <f t="shared" si="52"/>
        <v>-3.3090919681652342E-2</v>
      </c>
      <c r="E575" s="9">
        <f t="shared" si="51"/>
        <v>1.0950089653775663E-3</v>
      </c>
      <c r="K575" s="21">
        <f t="shared" si="53"/>
        <v>1.8004188893216161E-4</v>
      </c>
      <c r="L575" s="15">
        <f t="shared" si="55"/>
        <v>0.21300365257643994</v>
      </c>
      <c r="M575" s="10">
        <f t="shared" si="54"/>
        <v>0.18951536544684452</v>
      </c>
      <c r="N575" s="10"/>
    </row>
    <row r="576" spans="1:14" ht="15" customHeight="1" x14ac:dyDescent="0.25">
      <c r="A576" s="17">
        <v>41047</v>
      </c>
      <c r="B576" s="18">
        <v>54513.160199999998</v>
      </c>
      <c r="D576" s="9">
        <f t="shared" si="52"/>
        <v>8.7893565483581071E-3</v>
      </c>
      <c r="E576" s="9">
        <f t="shared" si="51"/>
        <v>7.7252788534165533E-5</v>
      </c>
      <c r="K576" s="21">
        <f t="shared" si="53"/>
        <v>2.3493991351888595E-4</v>
      </c>
      <c r="L576" s="15">
        <f t="shared" si="55"/>
        <v>0.24332048456050565</v>
      </c>
      <c r="M576" s="10">
        <f t="shared" si="54"/>
        <v>0.19616172689997777</v>
      </c>
      <c r="N576" s="10"/>
    </row>
    <row r="577" spans="1:14" ht="15" customHeight="1" x14ac:dyDescent="0.25">
      <c r="A577" s="17">
        <v>41050</v>
      </c>
      <c r="B577" s="18">
        <v>56590.238299999997</v>
      </c>
      <c r="D577" s="9">
        <f t="shared" si="52"/>
        <v>3.8102324143005628E-2</v>
      </c>
      <c r="E577" s="9">
        <f t="shared" si="51"/>
        <v>1.4517871050986695E-3</v>
      </c>
      <c r="K577" s="21">
        <f t="shared" si="53"/>
        <v>2.2547868601980272E-4</v>
      </c>
      <c r="L577" s="15">
        <f t="shared" si="55"/>
        <v>0.23837078024999267</v>
      </c>
      <c r="M577" s="10">
        <f t="shared" si="54"/>
        <v>0.19671287142023183</v>
      </c>
      <c r="N577" s="10"/>
    </row>
    <row r="578" spans="1:14" ht="15" customHeight="1" x14ac:dyDescent="0.25">
      <c r="A578" s="17">
        <v>41051</v>
      </c>
      <c r="B578" s="18">
        <v>55038.75</v>
      </c>
      <c r="D578" s="9">
        <f t="shared" si="52"/>
        <v>-2.7416182483189777E-2</v>
      </c>
      <c r="E578" s="9">
        <f t="shared" si="51"/>
        <v>7.5164706195156197E-4</v>
      </c>
      <c r="K578" s="21">
        <f t="shared" si="53"/>
        <v>2.9905719116453476E-4</v>
      </c>
      <c r="L578" s="15">
        <f t="shared" si="55"/>
        <v>0.27452215242756417</v>
      </c>
      <c r="M578" s="10">
        <f t="shared" si="54"/>
        <v>0.20563389185955402</v>
      </c>
      <c r="N578" s="10"/>
    </row>
    <row r="579" spans="1:14" ht="15" customHeight="1" x14ac:dyDescent="0.25">
      <c r="A579" s="17">
        <v>41052</v>
      </c>
      <c r="B579" s="18">
        <v>54619.480499999998</v>
      </c>
      <c r="D579" s="9">
        <f t="shared" si="52"/>
        <v>-7.6177147918512489E-3</v>
      </c>
      <c r="E579" s="9">
        <f t="shared" si="51"/>
        <v>5.8029578649989317E-5</v>
      </c>
      <c r="K579" s="21">
        <f t="shared" si="53"/>
        <v>3.2621258341175639E-4</v>
      </c>
      <c r="L579" s="15">
        <f t="shared" si="55"/>
        <v>0.2867151391534159</v>
      </c>
      <c r="M579" s="10">
        <f t="shared" si="54"/>
        <v>0.20628470415155498</v>
      </c>
      <c r="N579" s="10"/>
    </row>
    <row r="580" spans="1:14" ht="15" customHeight="1" x14ac:dyDescent="0.25">
      <c r="A580" s="17">
        <v>41053</v>
      </c>
      <c r="B580" s="18">
        <v>54063</v>
      </c>
      <c r="D580" s="9">
        <f t="shared" si="52"/>
        <v>-1.0188315504025991E-2</v>
      </c>
      <c r="E580" s="9">
        <f t="shared" si="51"/>
        <v>1.0380177280957639E-4</v>
      </c>
      <c r="K580" s="21">
        <f t="shared" si="53"/>
        <v>3.1012160312605036E-4</v>
      </c>
      <c r="L580" s="15">
        <f t="shared" si="55"/>
        <v>0.27955436678357343</v>
      </c>
      <c r="M580" s="10">
        <f t="shared" si="54"/>
        <v>0.20651053738383074</v>
      </c>
      <c r="N580" s="10"/>
    </row>
    <row r="581" spans="1:14" ht="15" customHeight="1" x14ac:dyDescent="0.25">
      <c r="A581" s="17">
        <v>41054</v>
      </c>
      <c r="B581" s="18">
        <v>54463.160199999998</v>
      </c>
      <c r="D581" s="9">
        <f t="shared" si="52"/>
        <v>7.4017387122431444E-3</v>
      </c>
      <c r="E581" s="9">
        <f t="shared" si="51"/>
        <v>5.4785735964318803E-5</v>
      </c>
      <c r="K581" s="21">
        <f t="shared" si="53"/>
        <v>2.977424133070619E-4</v>
      </c>
      <c r="L581" s="15">
        <f t="shared" si="55"/>
        <v>0.27391803181495661</v>
      </c>
      <c r="M581" s="10">
        <f t="shared" si="54"/>
        <v>0.20709426388527638</v>
      </c>
      <c r="N581" s="10"/>
    </row>
    <row r="582" spans="1:14" ht="15" customHeight="1" x14ac:dyDescent="0.25">
      <c r="A582" s="17">
        <v>41057</v>
      </c>
      <c r="B582" s="18">
        <v>55212.691400000003</v>
      </c>
      <c r="D582" s="9">
        <f t="shared" si="52"/>
        <v>1.3762168725567347E-2</v>
      </c>
      <c r="E582" s="9">
        <f t="shared" si="51"/>
        <v>1.8939728803098399E-4</v>
      </c>
      <c r="K582" s="21">
        <f t="shared" si="53"/>
        <v>2.8316501266649729E-4</v>
      </c>
      <c r="L582" s="15">
        <f t="shared" si="55"/>
        <v>0.26712840206903743</v>
      </c>
      <c r="M582" s="10">
        <f t="shared" si="54"/>
        <v>0.20519053573708165</v>
      </c>
      <c r="N582" s="10"/>
    </row>
    <row r="583" spans="1:14" ht="15" customHeight="1" x14ac:dyDescent="0.25">
      <c r="A583" s="17">
        <v>41058</v>
      </c>
      <c r="B583" s="18">
        <v>54633.058599999997</v>
      </c>
      <c r="D583" s="9">
        <f t="shared" si="52"/>
        <v>-1.0498180496232967E-2</v>
      </c>
      <c r="E583" s="9">
        <f t="shared" si="51"/>
        <v>1.1021179373148626E-4</v>
      </c>
      <c r="K583" s="21">
        <f t="shared" si="53"/>
        <v>2.7753894918836649E-4</v>
      </c>
      <c r="L583" s="15">
        <f t="shared" si="55"/>
        <v>0.26446136805867954</v>
      </c>
      <c r="M583" s="10">
        <f t="shared" si="54"/>
        <v>0.20250160582984347</v>
      </c>
      <c r="N583" s="10"/>
    </row>
    <row r="584" spans="1:14" ht="15" customHeight="1" x14ac:dyDescent="0.25">
      <c r="A584" s="17">
        <v>41059</v>
      </c>
      <c r="B584" s="18">
        <v>53797.910199999998</v>
      </c>
      <c r="D584" s="9">
        <f t="shared" si="52"/>
        <v>-1.5286502740302299E-2</v>
      </c>
      <c r="E584" s="9">
        <f t="shared" si="51"/>
        <v>2.3367716602926971E-4</v>
      </c>
      <c r="K584" s="21">
        <f t="shared" si="53"/>
        <v>2.6749931986095368E-4</v>
      </c>
      <c r="L584" s="15">
        <f t="shared" si="55"/>
        <v>0.25963402821078813</v>
      </c>
      <c r="M584" s="10">
        <f t="shared" si="54"/>
        <v>0.20306013724734123</v>
      </c>
      <c r="N584" s="10"/>
    </row>
    <row r="585" spans="1:14" ht="15" customHeight="1" x14ac:dyDescent="0.25">
      <c r="A585" s="17">
        <v>41060</v>
      </c>
      <c r="B585" s="18">
        <v>54490.410199999998</v>
      </c>
      <c r="D585" s="9">
        <f t="shared" si="52"/>
        <v>1.2872247219744226E-2</v>
      </c>
      <c r="E585" s="9">
        <f t="shared" si="51"/>
        <v>1.6569474848621295E-4</v>
      </c>
      <c r="K585" s="21">
        <f t="shared" si="53"/>
        <v>2.6546999063105267E-4</v>
      </c>
      <c r="L585" s="15">
        <f t="shared" si="55"/>
        <v>0.25864732289166509</v>
      </c>
      <c r="M585" s="10">
        <f t="shared" si="54"/>
        <v>0.20331294285966578</v>
      </c>
      <c r="N585" s="10"/>
    </row>
    <row r="586" spans="1:14" ht="15" customHeight="1" x14ac:dyDescent="0.25">
      <c r="A586" s="17">
        <v>41061</v>
      </c>
      <c r="B586" s="18">
        <v>53402.898399999998</v>
      </c>
      <c r="D586" s="9">
        <f t="shared" si="52"/>
        <v>-1.9957856731274926E-2</v>
      </c>
      <c r="E586" s="9">
        <f t="shared" si="51"/>
        <v>3.9831604530609586E-4</v>
      </c>
      <c r="K586" s="21">
        <f t="shared" si="53"/>
        <v>2.5948347610236231E-4</v>
      </c>
      <c r="L586" s="15">
        <f t="shared" si="55"/>
        <v>0.25571436404276415</v>
      </c>
      <c r="M586" s="10">
        <f t="shared" si="54"/>
        <v>0.20442334774516002</v>
      </c>
      <c r="N586" s="10"/>
    </row>
    <row r="587" spans="1:14" ht="15" customHeight="1" x14ac:dyDescent="0.25">
      <c r="A587" s="17">
        <v>41064</v>
      </c>
      <c r="B587" s="18">
        <v>53416.75</v>
      </c>
      <c r="D587" s="9">
        <f t="shared" si="52"/>
        <v>2.5937918006335714E-4</v>
      </c>
      <c r="E587" s="9">
        <f t="shared" si="51"/>
        <v>6.727755905033945E-8</v>
      </c>
      <c r="K587" s="21">
        <f t="shared" si="53"/>
        <v>2.6781343025458635E-4</v>
      </c>
      <c r="L587" s="15">
        <f t="shared" si="55"/>
        <v>0.25978642078475883</v>
      </c>
      <c r="M587" s="10">
        <f t="shared" si="54"/>
        <v>0.2061658316985889</v>
      </c>
      <c r="N587" s="10"/>
    </row>
    <row r="588" spans="1:14" ht="15" customHeight="1" x14ac:dyDescent="0.25">
      <c r="A588" s="17">
        <v>41065</v>
      </c>
      <c r="B588" s="18">
        <v>52481.441400000003</v>
      </c>
      <c r="D588" s="9">
        <f t="shared" si="52"/>
        <v>-1.7509650062948356E-2</v>
      </c>
      <c r="E588" s="9">
        <f t="shared" si="51"/>
        <v>3.0658784532690736E-4</v>
      </c>
      <c r="K588" s="21">
        <f t="shared" si="53"/>
        <v>2.5174866109285417E-4</v>
      </c>
      <c r="L588" s="15">
        <f t="shared" si="55"/>
        <v>0.25187429919584742</v>
      </c>
      <c r="M588" s="10">
        <f t="shared" si="54"/>
        <v>0.20511585942798985</v>
      </c>
      <c r="N588" s="10"/>
    </row>
    <row r="589" spans="1:14" ht="15" customHeight="1" x14ac:dyDescent="0.25">
      <c r="A589" s="17">
        <v>41066</v>
      </c>
      <c r="B589" s="18">
        <v>54156.039100000002</v>
      </c>
      <c r="D589" s="9">
        <f t="shared" si="52"/>
        <v>3.1908378568276108E-2</v>
      </c>
      <c r="E589" s="9">
        <f t="shared" si="51"/>
        <v>1.0181446228564219E-3</v>
      </c>
      <c r="K589" s="21">
        <f t="shared" si="53"/>
        <v>2.5503901214689735E-4</v>
      </c>
      <c r="L589" s="15">
        <f t="shared" si="55"/>
        <v>0.25351495234210181</v>
      </c>
      <c r="M589" s="10">
        <f t="shared" si="54"/>
        <v>0.20665549987541446</v>
      </c>
      <c r="N589" s="10"/>
    </row>
    <row r="590" spans="1:14" ht="15" customHeight="1" x14ac:dyDescent="0.25">
      <c r="A590" s="17">
        <v>41067</v>
      </c>
      <c r="B590" s="18">
        <v>54156.039100000002</v>
      </c>
      <c r="D590" s="9">
        <f t="shared" si="52"/>
        <v>0</v>
      </c>
      <c r="E590" s="9">
        <f t="shared" si="51"/>
        <v>0</v>
      </c>
      <c r="K590" s="21">
        <f t="shared" si="53"/>
        <v>3.0082534878946889E-4</v>
      </c>
      <c r="L590" s="15">
        <f t="shared" si="55"/>
        <v>0.27533250424703976</v>
      </c>
      <c r="M590" s="10">
        <f t="shared" si="54"/>
        <v>0.21311987428016146</v>
      </c>
      <c r="N590" s="10"/>
    </row>
    <row r="591" spans="1:14" ht="15" customHeight="1" x14ac:dyDescent="0.25">
      <c r="A591" s="17">
        <v>41068</v>
      </c>
      <c r="B591" s="18">
        <v>54429.851600000002</v>
      </c>
      <c r="D591" s="9">
        <f t="shared" si="52"/>
        <v>5.0559919918515828E-3</v>
      </c>
      <c r="E591" s="9">
        <f t="shared" si="51"/>
        <v>2.5563055021667336E-5</v>
      </c>
      <c r="K591" s="21">
        <f t="shared" si="53"/>
        <v>2.8277582786210073E-4</v>
      </c>
      <c r="L591" s="15">
        <f t="shared" si="55"/>
        <v>0.26694476698607406</v>
      </c>
      <c r="M591" s="10">
        <f t="shared" si="54"/>
        <v>0.21226910708953678</v>
      </c>
      <c r="N591" s="10"/>
    </row>
    <row r="592" spans="1:14" ht="15" customHeight="1" x14ac:dyDescent="0.25">
      <c r="A592" s="17">
        <v>41071</v>
      </c>
      <c r="B592" s="18">
        <v>54001.449200000003</v>
      </c>
      <c r="D592" s="9">
        <f t="shared" si="52"/>
        <v>-7.8707251151131086E-3</v>
      </c>
      <c r="E592" s="9">
        <f t="shared" si="51"/>
        <v>6.1948313837672251E-5</v>
      </c>
      <c r="K592" s="21">
        <f t="shared" si="53"/>
        <v>2.6734306149167473E-4</v>
      </c>
      <c r="L592" s="15">
        <f t="shared" si="55"/>
        <v>0.25955818518378887</v>
      </c>
      <c r="M592" s="10">
        <f t="shared" si="54"/>
        <v>0.21123105574066961</v>
      </c>
      <c r="N592" s="10"/>
    </row>
    <row r="593" spans="1:14" ht="15" customHeight="1" x14ac:dyDescent="0.25">
      <c r="A593" s="17">
        <v>41072</v>
      </c>
      <c r="B593" s="18">
        <v>55049.031300000002</v>
      </c>
      <c r="D593" s="9">
        <f t="shared" si="52"/>
        <v>1.9399147902867675E-2</v>
      </c>
      <c r="E593" s="9">
        <f t="shared" si="51"/>
        <v>3.7632693935733531E-4</v>
      </c>
      <c r="K593" s="21">
        <f t="shared" si="53"/>
        <v>2.550193766324346E-4</v>
      </c>
      <c r="L593" s="15">
        <f t="shared" si="55"/>
        <v>0.25350519306588876</v>
      </c>
      <c r="M593" s="10">
        <f t="shared" si="54"/>
        <v>0.21059437273010823</v>
      </c>
      <c r="N593" s="10"/>
    </row>
    <row r="594" spans="1:14" ht="15" customHeight="1" x14ac:dyDescent="0.25">
      <c r="A594" s="17">
        <v>41073</v>
      </c>
      <c r="B594" s="18">
        <v>55650.511700000003</v>
      </c>
      <c r="D594" s="9">
        <f t="shared" si="52"/>
        <v>1.092626674431596E-2</v>
      </c>
      <c r="E594" s="9">
        <f t="shared" si="51"/>
        <v>1.1938330496794489E-4</v>
      </c>
      <c r="K594" s="21">
        <f t="shared" si="53"/>
        <v>2.6229783039592865E-4</v>
      </c>
      <c r="L594" s="15">
        <f t="shared" si="55"/>
        <v>0.25709736144070794</v>
      </c>
      <c r="M594" s="10">
        <f t="shared" si="54"/>
        <v>0.21097568315923509</v>
      </c>
      <c r="N594" s="10"/>
    </row>
    <row r="595" spans="1:14" ht="15" customHeight="1" x14ac:dyDescent="0.25">
      <c r="A595" s="17">
        <v>41074</v>
      </c>
      <c r="B595" s="18">
        <v>55351.671900000001</v>
      </c>
      <c r="D595" s="9">
        <f t="shared" si="52"/>
        <v>-5.3699380449722112E-3</v>
      </c>
      <c r="E595" s="9">
        <f t="shared" si="51"/>
        <v>2.8836234606839973E-5</v>
      </c>
      <c r="K595" s="21">
        <f t="shared" si="53"/>
        <v>2.5372295887024965E-4</v>
      </c>
      <c r="L595" s="15">
        <f t="shared" si="55"/>
        <v>0.2528600119340797</v>
      </c>
      <c r="M595" s="10">
        <f t="shared" si="54"/>
        <v>0.21170659435705161</v>
      </c>
      <c r="N595" s="10"/>
    </row>
    <row r="596" spans="1:14" ht="15" customHeight="1" x14ac:dyDescent="0.25">
      <c r="A596" s="17">
        <v>41075</v>
      </c>
      <c r="B596" s="18">
        <v>56104.691400000003</v>
      </c>
      <c r="D596" s="9">
        <f t="shared" si="52"/>
        <v>1.3604277416596089E-2</v>
      </c>
      <c r="E596" s="9">
        <f t="shared" si="51"/>
        <v>1.8507636402770636E-4</v>
      </c>
      <c r="K596" s="21">
        <f t="shared" si="53"/>
        <v>2.4022975541444506E-4</v>
      </c>
      <c r="L596" s="15">
        <f t="shared" si="55"/>
        <v>0.24604450484503848</v>
      </c>
      <c r="M596" s="10">
        <f t="shared" si="54"/>
        <v>0.21150794926871042</v>
      </c>
      <c r="N596" s="10"/>
    </row>
    <row r="597" spans="1:14" ht="15" customHeight="1" x14ac:dyDescent="0.25">
      <c r="A597" s="17">
        <v>41078</v>
      </c>
      <c r="B597" s="18">
        <v>56195.210899999998</v>
      </c>
      <c r="D597" s="9">
        <f t="shared" si="52"/>
        <v>1.613403402482616E-3</v>
      </c>
      <c r="E597" s="9">
        <f t="shared" si="51"/>
        <v>2.6030705391424825E-6</v>
      </c>
      <c r="K597" s="21">
        <f t="shared" si="53"/>
        <v>2.3692055193124073E-4</v>
      </c>
      <c r="L597" s="15">
        <f t="shared" si="55"/>
        <v>0.2443439769805523</v>
      </c>
      <c r="M597" s="10">
        <f t="shared" si="54"/>
        <v>0.21273732657058209</v>
      </c>
      <c r="N597" s="10"/>
    </row>
    <row r="598" spans="1:14" ht="15" customHeight="1" x14ac:dyDescent="0.25">
      <c r="A598" s="17">
        <v>41079</v>
      </c>
      <c r="B598" s="18">
        <v>57195.488299999997</v>
      </c>
      <c r="D598" s="9">
        <f t="shared" si="52"/>
        <v>1.7800047085507087E-2</v>
      </c>
      <c r="E598" s="9">
        <f t="shared" si="51"/>
        <v>3.1684167624626932E-4</v>
      </c>
      <c r="K598" s="21">
        <f t="shared" si="53"/>
        <v>2.2286150304771482E-4</v>
      </c>
      <c r="L598" s="15">
        <f t="shared" si="55"/>
        <v>0.23698333014797507</v>
      </c>
      <c r="M598" s="10">
        <f t="shared" si="54"/>
        <v>0.21273765185521146</v>
      </c>
      <c r="N598" s="10"/>
    </row>
    <row r="599" spans="1:14" ht="15" customHeight="1" x14ac:dyDescent="0.25">
      <c r="A599" s="17">
        <v>41080</v>
      </c>
      <c r="B599" s="18">
        <v>57166.55</v>
      </c>
      <c r="D599" s="9">
        <f t="shared" si="52"/>
        <v>-5.0595424324739735E-4</v>
      </c>
      <c r="E599" s="9">
        <f t="shared" si="51"/>
        <v>2.5598969626004654E-7</v>
      </c>
      <c r="K599" s="21">
        <f t="shared" si="53"/>
        <v>2.2850031343962809E-4</v>
      </c>
      <c r="L599" s="15">
        <f t="shared" si="55"/>
        <v>0.23996266165132085</v>
      </c>
      <c r="M599" s="10">
        <f t="shared" si="54"/>
        <v>0.21476806719412278</v>
      </c>
      <c r="N599" s="10"/>
    </row>
    <row r="600" spans="1:14" ht="15" customHeight="1" x14ac:dyDescent="0.25">
      <c r="A600" s="17">
        <v>41081</v>
      </c>
      <c r="B600" s="18">
        <v>55505.17</v>
      </c>
      <c r="D600" s="9">
        <f t="shared" si="52"/>
        <v>-2.9062100126735047E-2</v>
      </c>
      <c r="E600" s="9">
        <f t="shared" si="51"/>
        <v>8.4460566377637318E-4</v>
      </c>
      <c r="K600" s="21">
        <f t="shared" si="53"/>
        <v>2.1480565401502599E-4</v>
      </c>
      <c r="L600" s="15">
        <f t="shared" si="55"/>
        <v>0.23266075047542195</v>
      </c>
      <c r="M600" s="10">
        <f t="shared" si="54"/>
        <v>0.21436862861469608</v>
      </c>
      <c r="N600" s="10"/>
    </row>
    <row r="601" spans="1:14" ht="15" customHeight="1" x14ac:dyDescent="0.25">
      <c r="A601" s="17">
        <v>41082</v>
      </c>
      <c r="B601" s="18">
        <v>55439.5</v>
      </c>
      <c r="D601" s="9">
        <f t="shared" si="52"/>
        <v>-1.1831330306708576E-3</v>
      </c>
      <c r="E601" s="9">
        <f t="shared" si="51"/>
        <v>1.3998037682644086E-6</v>
      </c>
      <c r="K601" s="21">
        <f t="shared" si="53"/>
        <v>2.5259365460070682E-4</v>
      </c>
      <c r="L601" s="15">
        <f t="shared" si="55"/>
        <v>0.25229665269158474</v>
      </c>
      <c r="M601" s="10">
        <f t="shared" si="54"/>
        <v>0.21890213095354263</v>
      </c>
      <c r="N601" s="10"/>
    </row>
    <row r="602" spans="1:14" ht="15" customHeight="1" x14ac:dyDescent="0.25">
      <c r="A602" s="17">
        <v>41085</v>
      </c>
      <c r="B602" s="18">
        <v>53805.38</v>
      </c>
      <c r="D602" s="9">
        <f t="shared" si="52"/>
        <v>-2.9475734810018195E-2</v>
      </c>
      <c r="E602" s="9">
        <f t="shared" si="51"/>
        <v>8.6881894259051838E-4</v>
      </c>
      <c r="K602" s="21">
        <f t="shared" si="53"/>
        <v>2.3752202355076027E-4</v>
      </c>
      <c r="L602" s="15">
        <f t="shared" si="55"/>
        <v>0.24465393913606132</v>
      </c>
      <c r="M602" s="10">
        <f t="shared" si="54"/>
        <v>0.21889650329201943</v>
      </c>
      <c r="N602" s="10"/>
    </row>
    <row r="603" spans="1:14" ht="15" customHeight="1" x14ac:dyDescent="0.25">
      <c r="A603" s="17">
        <v>41086</v>
      </c>
      <c r="B603" s="18">
        <v>53836.57</v>
      </c>
      <c r="D603" s="9">
        <f t="shared" si="52"/>
        <v>5.7968180877088216E-4</v>
      </c>
      <c r="E603" s="9">
        <f t="shared" si="51"/>
        <v>3.3603099941988159E-7</v>
      </c>
      <c r="K603" s="21">
        <f t="shared" si="53"/>
        <v>2.7539983869314581E-4</v>
      </c>
      <c r="L603" s="15">
        <f t="shared" si="55"/>
        <v>0.26344023867031541</v>
      </c>
      <c r="M603" s="10">
        <f t="shared" si="54"/>
        <v>0.22316472799723575</v>
      </c>
      <c r="N603" s="10"/>
    </row>
    <row r="604" spans="1:14" ht="15" customHeight="1" x14ac:dyDescent="0.25">
      <c r="A604" s="17">
        <v>41087</v>
      </c>
      <c r="B604" s="18">
        <v>53108.93</v>
      </c>
      <c r="D604" s="9">
        <f t="shared" si="52"/>
        <v>-1.3515719890773159E-2</v>
      </c>
      <c r="E604" s="9">
        <f t="shared" si="51"/>
        <v>1.8267468416584122E-4</v>
      </c>
      <c r="K604" s="21">
        <f t="shared" si="53"/>
        <v>2.5889601023152222E-4</v>
      </c>
      <c r="L604" s="15">
        <f t="shared" si="55"/>
        <v>0.25542473368556851</v>
      </c>
      <c r="M604" s="10">
        <f t="shared" si="54"/>
        <v>0.21958731777129006</v>
      </c>
      <c r="N604" s="10"/>
    </row>
    <row r="605" spans="1:14" ht="15" customHeight="1" x14ac:dyDescent="0.25">
      <c r="A605" s="17">
        <v>41088</v>
      </c>
      <c r="B605" s="18">
        <v>52652.25</v>
      </c>
      <c r="D605" s="9">
        <f t="shared" si="52"/>
        <v>-8.5989305376703573E-3</v>
      </c>
      <c r="E605" s="9">
        <f t="shared" si="51"/>
        <v>7.3941606391679819E-5</v>
      </c>
      <c r="K605" s="21">
        <f t="shared" si="53"/>
        <v>2.5432273066758137E-4</v>
      </c>
      <c r="L605" s="15">
        <f t="shared" si="55"/>
        <v>0.25315870146655145</v>
      </c>
      <c r="M605" s="10">
        <f t="shared" si="54"/>
        <v>0.22034284407121563</v>
      </c>
      <c r="N605" s="10"/>
    </row>
    <row r="606" spans="1:14" ht="15" customHeight="1" x14ac:dyDescent="0.25">
      <c r="A606" s="17">
        <v>41089</v>
      </c>
      <c r="B606" s="18">
        <v>54354.63</v>
      </c>
      <c r="D606" s="9">
        <f t="shared" si="52"/>
        <v>3.2332521402219205E-2</v>
      </c>
      <c r="E606" s="9">
        <f t="shared" si="51"/>
        <v>1.0453919402249629E-3</v>
      </c>
      <c r="K606" s="21">
        <f t="shared" si="53"/>
        <v>2.4349986321102726E-4</v>
      </c>
      <c r="L606" s="15">
        <f t="shared" si="55"/>
        <v>0.24771347466211616</v>
      </c>
      <c r="M606" s="10">
        <f t="shared" si="54"/>
        <v>0.21983282632688247</v>
      </c>
      <c r="N606" s="10"/>
    </row>
    <row r="607" spans="1:14" ht="15" customHeight="1" x14ac:dyDescent="0.25">
      <c r="A607" s="17">
        <v>41092</v>
      </c>
      <c r="B607" s="18">
        <v>54692.79</v>
      </c>
      <c r="D607" s="9">
        <f t="shared" si="52"/>
        <v>6.2213651348561605E-3</v>
      </c>
      <c r="E607" s="9">
        <f t="shared" si="51"/>
        <v>3.8705384141203814E-5</v>
      </c>
      <c r="K607" s="21">
        <f t="shared" si="53"/>
        <v>2.9161338783186344E-4</v>
      </c>
      <c r="L607" s="15">
        <f t="shared" si="55"/>
        <v>0.27108407133881846</v>
      </c>
      <c r="M607" s="10">
        <f t="shared" si="54"/>
        <v>0.22634961993336555</v>
      </c>
      <c r="N607" s="10"/>
    </row>
    <row r="608" spans="1:14" ht="15" customHeight="1" x14ac:dyDescent="0.25">
      <c r="A608" s="17">
        <v>41093</v>
      </c>
      <c r="B608" s="18">
        <v>55780.32</v>
      </c>
      <c r="D608" s="9">
        <f t="shared" si="52"/>
        <v>1.9884339416584851E-2</v>
      </c>
      <c r="E608" s="9">
        <f t="shared" si="51"/>
        <v>3.9538695403394994E-4</v>
      </c>
      <c r="K608" s="21">
        <f t="shared" si="53"/>
        <v>2.7643890761042383E-4</v>
      </c>
      <c r="L608" s="15">
        <f t="shared" si="55"/>
        <v>0.26393674378120757</v>
      </c>
      <c r="M608" s="10">
        <f t="shared" si="54"/>
        <v>0.22585591692217866</v>
      </c>
      <c r="N608" s="10"/>
    </row>
    <row r="609" spans="1:14" ht="15" customHeight="1" x14ac:dyDescent="0.25">
      <c r="A609" s="17">
        <v>41094</v>
      </c>
      <c r="B609" s="18">
        <v>56076.82</v>
      </c>
      <c r="D609" s="9">
        <f t="shared" si="52"/>
        <v>5.3154947838234268E-3</v>
      </c>
      <c r="E609" s="9">
        <f t="shared" si="51"/>
        <v>2.825448479685406E-5</v>
      </c>
      <c r="K609" s="21">
        <f t="shared" si="53"/>
        <v>2.8357579039583542E-4</v>
      </c>
      <c r="L609" s="15">
        <f t="shared" si="55"/>
        <v>0.26732208883620245</v>
      </c>
      <c r="M609" s="10">
        <f t="shared" si="54"/>
        <v>0.22840010564135718</v>
      </c>
      <c r="N609" s="10"/>
    </row>
    <row r="610" spans="1:14" ht="15" customHeight="1" x14ac:dyDescent="0.25">
      <c r="A610" s="17">
        <v>41095</v>
      </c>
      <c r="B610" s="18">
        <v>56379.06</v>
      </c>
      <c r="D610" s="9">
        <f t="shared" si="52"/>
        <v>5.3897492760823784E-3</v>
      </c>
      <c r="E610" s="9">
        <f t="shared" si="51"/>
        <v>2.9049397259030521E-5</v>
      </c>
      <c r="K610" s="21">
        <f t="shared" si="53"/>
        <v>2.6825651205989652E-4</v>
      </c>
      <c r="L610" s="15">
        <f t="shared" si="55"/>
        <v>0.26000123276456583</v>
      </c>
      <c r="M610" s="10">
        <f t="shared" si="54"/>
        <v>0.22860090375366687</v>
      </c>
      <c r="N610" s="10"/>
    </row>
    <row r="611" spans="1:14" ht="15" customHeight="1" x14ac:dyDescent="0.25">
      <c r="A611" s="17">
        <v>41096</v>
      </c>
      <c r="B611" s="18">
        <v>55394.05</v>
      </c>
      <c r="D611" s="9">
        <f t="shared" si="52"/>
        <v>-1.7471202960815502E-2</v>
      </c>
      <c r="E611" s="9">
        <f t="shared" ref="E611:E674" si="56">D611^2</f>
        <v>3.0524293289800836E-4</v>
      </c>
      <c r="K611" s="21">
        <f t="shared" si="53"/>
        <v>2.5390408517184451E-4</v>
      </c>
      <c r="L611" s="15">
        <f t="shared" si="55"/>
        <v>0.25295025096509555</v>
      </c>
      <c r="M611" s="10">
        <f t="shared" si="54"/>
        <v>0.22616822116430085</v>
      </c>
      <c r="N611" s="10"/>
    </row>
    <row r="612" spans="1:14" ht="15" customHeight="1" x14ac:dyDescent="0.25">
      <c r="A612" s="17">
        <v>41099</v>
      </c>
      <c r="B612" s="18">
        <v>55394.05</v>
      </c>
      <c r="D612" s="9">
        <f t="shared" si="52"/>
        <v>0</v>
      </c>
      <c r="E612" s="9">
        <f t="shared" si="56"/>
        <v>0</v>
      </c>
      <c r="K612" s="21">
        <f t="shared" si="53"/>
        <v>2.5698441603541432E-4</v>
      </c>
      <c r="L612" s="15">
        <f t="shared" si="55"/>
        <v>0.25448000479590616</v>
      </c>
      <c r="M612" s="10">
        <f t="shared" si="54"/>
        <v>0.22330645966265483</v>
      </c>
      <c r="N612" s="10"/>
    </row>
    <row r="613" spans="1:14" ht="15" customHeight="1" x14ac:dyDescent="0.25">
      <c r="A613" s="17">
        <v>41100</v>
      </c>
      <c r="B613" s="18">
        <v>53705.82</v>
      </c>
      <c r="D613" s="9">
        <f t="shared" si="52"/>
        <v>-3.0476738927736835E-2</v>
      </c>
      <c r="E613" s="9">
        <f t="shared" si="56"/>
        <v>9.288316156694298E-4</v>
      </c>
      <c r="K613" s="21">
        <f t="shared" si="53"/>
        <v>2.4156535107328945E-4</v>
      </c>
      <c r="L613" s="15">
        <f t="shared" si="55"/>
        <v>0.24672751867286502</v>
      </c>
      <c r="M613" s="10">
        <f t="shared" si="54"/>
        <v>0.2229249975286256</v>
      </c>
      <c r="N613" s="10"/>
    </row>
    <row r="614" spans="1:14" ht="15" customHeight="1" x14ac:dyDescent="0.25">
      <c r="A614" s="17">
        <v>41101</v>
      </c>
      <c r="B614" s="18">
        <v>53569.14</v>
      </c>
      <c r="D614" s="9">
        <f t="shared" si="52"/>
        <v>-2.5449755724799017E-3</v>
      </c>
      <c r="E614" s="9">
        <f t="shared" si="56"/>
        <v>6.4769006645194036E-6</v>
      </c>
      <c r="K614" s="21">
        <f t="shared" si="53"/>
        <v>2.8280132694905789E-4</v>
      </c>
      <c r="L614" s="15">
        <f t="shared" si="55"/>
        <v>0.26695680248152992</v>
      </c>
      <c r="M614" s="10">
        <f t="shared" si="54"/>
        <v>0.22727381256735657</v>
      </c>
      <c r="N614" s="10"/>
    </row>
    <row r="615" spans="1:14" ht="15" customHeight="1" x14ac:dyDescent="0.25">
      <c r="A615" s="17">
        <v>41102</v>
      </c>
      <c r="B615" s="18">
        <v>53420.87</v>
      </c>
      <c r="D615" s="9">
        <f t="shared" si="52"/>
        <v>-2.7678249081466433E-3</v>
      </c>
      <c r="E615" s="9">
        <f t="shared" si="56"/>
        <v>7.6608547221569743E-6</v>
      </c>
      <c r="K615" s="21">
        <f t="shared" si="53"/>
        <v>2.6622186137198559E-4</v>
      </c>
      <c r="L615" s="15">
        <f t="shared" si="55"/>
        <v>0.25901333762132867</v>
      </c>
      <c r="M615" s="10">
        <f t="shared" si="54"/>
        <v>0.22623721283469872</v>
      </c>
      <c r="N615" s="10"/>
    </row>
    <row r="616" spans="1:14" ht="15" customHeight="1" x14ac:dyDescent="0.25">
      <c r="A616" s="17">
        <v>41103</v>
      </c>
      <c r="B616" s="18">
        <v>54330.51</v>
      </c>
      <c r="D616" s="9">
        <f t="shared" si="52"/>
        <v>1.7027802055638475E-2</v>
      </c>
      <c r="E616" s="9">
        <f t="shared" si="56"/>
        <v>2.8994604284600584E-4</v>
      </c>
      <c r="K616" s="21">
        <f t="shared" si="53"/>
        <v>2.5070820097299588E-4</v>
      </c>
      <c r="L616" s="15">
        <f t="shared" si="55"/>
        <v>0.25135327060771451</v>
      </c>
      <c r="M616" s="10">
        <f t="shared" si="54"/>
        <v>0.22619289951925037</v>
      </c>
      <c r="N616" s="10"/>
    </row>
    <row r="617" spans="1:14" ht="15" customHeight="1" x14ac:dyDescent="0.25">
      <c r="A617" s="17">
        <v>41106</v>
      </c>
      <c r="B617" s="18">
        <v>53401.8</v>
      </c>
      <c r="D617" s="9">
        <f t="shared" si="52"/>
        <v>-1.7093710329610379E-2</v>
      </c>
      <c r="E617" s="9">
        <f t="shared" si="56"/>
        <v>2.9219493283262854E-4</v>
      </c>
      <c r="K617" s="21">
        <f t="shared" si="53"/>
        <v>2.5306247148537648E-4</v>
      </c>
      <c r="L617" s="15">
        <f t="shared" si="55"/>
        <v>0.25253067697670889</v>
      </c>
      <c r="M617" s="10">
        <f t="shared" si="54"/>
        <v>0.2281472383070087</v>
      </c>
      <c r="N617" s="10"/>
    </row>
    <row r="618" spans="1:14" ht="15" customHeight="1" x14ac:dyDescent="0.25">
      <c r="A618" s="17">
        <v>41107</v>
      </c>
      <c r="B618" s="18">
        <v>53909.47</v>
      </c>
      <c r="D618" s="9">
        <f t="shared" si="52"/>
        <v>9.5066083914774335E-3</v>
      </c>
      <c r="E618" s="9">
        <f t="shared" si="56"/>
        <v>9.0375603108909156E-5</v>
      </c>
      <c r="K618" s="21">
        <f t="shared" si="53"/>
        <v>2.5541041916621158E-4</v>
      </c>
      <c r="L618" s="15">
        <f t="shared" si="55"/>
        <v>0.25369947897046485</v>
      </c>
      <c r="M618" s="10">
        <f t="shared" si="54"/>
        <v>0.2294010730948188</v>
      </c>
      <c r="N618" s="10"/>
    </row>
    <row r="619" spans="1:14" ht="15" customHeight="1" x14ac:dyDescent="0.25">
      <c r="A619" s="17">
        <v>41108</v>
      </c>
      <c r="B619" s="18">
        <v>54583.13</v>
      </c>
      <c r="D619" s="9">
        <f t="shared" ref="D619:D682" si="57">B619/B618-1</f>
        <v>1.2496134723639418E-2</v>
      </c>
      <c r="E619" s="9">
        <f t="shared" si="56"/>
        <v>1.5615338303134679E-4</v>
      </c>
      <c r="K619" s="21">
        <f t="shared" ref="K619:K682" si="58">K618*Lambda+E618*(1-Lambda)</f>
        <v>2.455083302027734E-4</v>
      </c>
      <c r="L619" s="15">
        <f t="shared" si="55"/>
        <v>0.24873298778227809</v>
      </c>
      <c r="M619" s="10">
        <f t="shared" ref="M619:M682" si="59">_xlfn.STDEV.P((D518:D618))*SQRT(252)</f>
        <v>0.23008597473513076</v>
      </c>
      <c r="N619" s="10"/>
    </row>
    <row r="620" spans="1:14" ht="15" customHeight="1" x14ac:dyDescent="0.25">
      <c r="A620" s="17">
        <v>41109</v>
      </c>
      <c r="B620" s="18">
        <v>55346.65</v>
      </c>
      <c r="D620" s="9">
        <f t="shared" si="57"/>
        <v>1.3988204780488012E-2</v>
      </c>
      <c r="E620" s="9">
        <f t="shared" si="56"/>
        <v>1.9566987298086767E-4</v>
      </c>
      <c r="K620" s="21">
        <f t="shared" si="58"/>
        <v>2.4014703337248781E-4</v>
      </c>
      <c r="L620" s="15">
        <f t="shared" ref="L620:L683" si="60">SQRT(K620)*SQRT(252)</f>
        <v>0.24600213903514526</v>
      </c>
      <c r="M620" s="10">
        <f t="shared" si="59"/>
        <v>0.23112067985279644</v>
      </c>
      <c r="N620" s="10"/>
    </row>
    <row r="621" spans="1:14" ht="15" customHeight="1" x14ac:dyDescent="0.25">
      <c r="A621" s="17">
        <v>41110</v>
      </c>
      <c r="B621" s="18">
        <v>54194.79</v>
      </c>
      <c r="D621" s="9">
        <f t="shared" si="57"/>
        <v>-2.0811738379829636E-2</v>
      </c>
      <c r="E621" s="9">
        <f t="shared" si="56"/>
        <v>4.3312845439047389E-4</v>
      </c>
      <c r="K621" s="21">
        <f t="shared" si="58"/>
        <v>2.374784037489906E-4</v>
      </c>
      <c r="L621" s="15">
        <f t="shared" si="60"/>
        <v>0.24463147333232826</v>
      </c>
      <c r="M621" s="10">
        <f t="shared" si="59"/>
        <v>0.2320013117480838</v>
      </c>
      <c r="N621" s="10"/>
    </row>
    <row r="622" spans="1:14" ht="15" customHeight="1" x14ac:dyDescent="0.25">
      <c r="A622" s="17">
        <v>41113</v>
      </c>
      <c r="B622" s="18">
        <v>53033.96</v>
      </c>
      <c r="D622" s="9">
        <f t="shared" si="57"/>
        <v>-2.1419586642922761E-2</v>
      </c>
      <c r="E622" s="9">
        <f t="shared" si="56"/>
        <v>4.5879869195367514E-4</v>
      </c>
      <c r="K622" s="21">
        <f t="shared" si="58"/>
        <v>2.4921740678747961E-4</v>
      </c>
      <c r="L622" s="15">
        <f t="shared" si="60"/>
        <v>0.25060484135476085</v>
      </c>
      <c r="M622" s="10">
        <f t="shared" si="59"/>
        <v>0.23310382038073371</v>
      </c>
      <c r="N622" s="10"/>
    </row>
    <row r="623" spans="1:14" ht="15" customHeight="1" x14ac:dyDescent="0.25">
      <c r="A623" s="17">
        <v>41114</v>
      </c>
      <c r="B623" s="18">
        <v>52638.63</v>
      </c>
      <c r="D623" s="9">
        <f t="shared" si="57"/>
        <v>-7.4542802385491047E-3</v>
      </c>
      <c r="E623" s="9">
        <f t="shared" si="56"/>
        <v>5.5566293874823696E-5</v>
      </c>
      <c r="K623" s="21">
        <f t="shared" si="58"/>
        <v>2.6179228389745134E-4</v>
      </c>
      <c r="L623" s="15">
        <f t="shared" si="60"/>
        <v>0.2568494803229272</v>
      </c>
      <c r="M623" s="10">
        <f t="shared" si="59"/>
        <v>0.23512734609153757</v>
      </c>
      <c r="N623" s="10"/>
    </row>
    <row r="624" spans="1:14" ht="15" customHeight="1" x14ac:dyDescent="0.25">
      <c r="A624" s="17">
        <v>41115</v>
      </c>
      <c r="B624" s="18">
        <v>52607.54</v>
      </c>
      <c r="D624" s="9">
        <f t="shared" si="57"/>
        <v>-5.9063087318189655E-4</v>
      </c>
      <c r="E624" s="9">
        <f t="shared" si="56"/>
        <v>3.4884482835560956E-7</v>
      </c>
      <c r="K624" s="21">
        <f t="shared" si="58"/>
        <v>2.4941872449609371E-4</v>
      </c>
      <c r="L624" s="15">
        <f t="shared" si="60"/>
        <v>0.25070604016061449</v>
      </c>
      <c r="M624" s="10">
        <f t="shared" si="59"/>
        <v>0.23368444398325464</v>
      </c>
      <c r="N624" s="10"/>
    </row>
    <row r="625" spans="1:14" ht="15" customHeight="1" x14ac:dyDescent="0.25">
      <c r="A625" s="17">
        <v>41116</v>
      </c>
      <c r="B625" s="18">
        <v>54002.720000000001</v>
      </c>
      <c r="D625" s="9">
        <f t="shared" si="57"/>
        <v>2.6520532988236978E-2</v>
      </c>
      <c r="E625" s="9">
        <f t="shared" si="56"/>
        <v>7.0333866998016571E-4</v>
      </c>
      <c r="K625" s="21">
        <f t="shared" si="58"/>
        <v>2.3447453171602942E-4</v>
      </c>
      <c r="L625" s="15">
        <f t="shared" si="60"/>
        <v>0.24307937385232714</v>
      </c>
      <c r="M625" s="10">
        <f t="shared" si="59"/>
        <v>0.2321762951275845</v>
      </c>
      <c r="N625" s="10"/>
    </row>
    <row r="626" spans="1:14" ht="15" customHeight="1" x14ac:dyDescent="0.25">
      <c r="A626" s="17">
        <v>41117</v>
      </c>
      <c r="B626" s="18">
        <v>56553.120000000003</v>
      </c>
      <c r="D626" s="9">
        <f t="shared" si="57"/>
        <v>4.7227250775516483E-2</v>
      </c>
      <c r="E626" s="9">
        <f t="shared" si="56"/>
        <v>2.2304132158135221E-3</v>
      </c>
      <c r="K626" s="21">
        <f t="shared" si="58"/>
        <v>2.6260638001187762E-4</v>
      </c>
      <c r="L626" s="15">
        <f t="shared" si="60"/>
        <v>0.25724853306285955</v>
      </c>
      <c r="M626" s="10">
        <f t="shared" si="59"/>
        <v>0.23605682705295297</v>
      </c>
      <c r="N626" s="10"/>
    </row>
    <row r="627" spans="1:14" ht="15" customHeight="1" x14ac:dyDescent="0.25">
      <c r="A627" s="17">
        <v>41120</v>
      </c>
      <c r="B627" s="18">
        <v>57240.92</v>
      </c>
      <c r="D627" s="9">
        <f t="shared" si="57"/>
        <v>1.2162016878997983E-2</v>
      </c>
      <c r="E627" s="9">
        <f t="shared" si="56"/>
        <v>1.4791465456503184E-4</v>
      </c>
      <c r="K627" s="21">
        <f t="shared" si="58"/>
        <v>3.8067479015997641E-4</v>
      </c>
      <c r="L627" s="15">
        <f t="shared" si="60"/>
        <v>0.3097257611505928</v>
      </c>
      <c r="M627" s="10">
        <f t="shared" si="59"/>
        <v>0.2449464488480545</v>
      </c>
      <c r="N627" s="10"/>
    </row>
    <row r="628" spans="1:14" ht="15" customHeight="1" x14ac:dyDescent="0.25">
      <c r="A628" s="17">
        <v>41121</v>
      </c>
      <c r="B628" s="18">
        <v>56097.05</v>
      </c>
      <c r="D628" s="9">
        <f t="shared" si="57"/>
        <v>-1.9983431433317156E-2</v>
      </c>
      <c r="E628" s="9">
        <f t="shared" si="56"/>
        <v>3.9933753185008816E-4</v>
      </c>
      <c r="K628" s="21">
        <f t="shared" si="58"/>
        <v>3.6670918202427971E-4</v>
      </c>
      <c r="L628" s="15">
        <f t="shared" si="60"/>
        <v>0.30399130558310133</v>
      </c>
      <c r="M628" s="10">
        <f t="shared" si="59"/>
        <v>0.24469877077089339</v>
      </c>
      <c r="N628" s="10"/>
    </row>
    <row r="629" spans="1:14" ht="15" customHeight="1" x14ac:dyDescent="0.25">
      <c r="A629" s="17">
        <v>41122</v>
      </c>
      <c r="B629" s="18">
        <v>56291.93</v>
      </c>
      <c r="D629" s="9">
        <f t="shared" si="57"/>
        <v>3.4739794695086701E-3</v>
      </c>
      <c r="E629" s="9">
        <f t="shared" si="56"/>
        <v>1.2068533354567741E-5</v>
      </c>
      <c r="K629" s="21">
        <f t="shared" si="58"/>
        <v>3.686668830138282E-4</v>
      </c>
      <c r="L629" s="15">
        <f t="shared" si="60"/>
        <v>0.30480166423345645</v>
      </c>
      <c r="M629" s="10">
        <f t="shared" si="59"/>
        <v>0.24530584545710446</v>
      </c>
      <c r="N629" s="10"/>
    </row>
    <row r="630" spans="1:14" ht="15" customHeight="1" x14ac:dyDescent="0.25">
      <c r="A630" s="17">
        <v>41123</v>
      </c>
      <c r="B630" s="18">
        <v>55520.4</v>
      </c>
      <c r="D630" s="9">
        <f t="shared" si="57"/>
        <v>-1.3705872227155802E-2</v>
      </c>
      <c r="E630" s="9">
        <f t="shared" si="56"/>
        <v>1.8785093350712074E-4</v>
      </c>
      <c r="K630" s="21">
        <f t="shared" si="58"/>
        <v>3.4727098203427253E-4</v>
      </c>
      <c r="L630" s="15">
        <f t="shared" si="60"/>
        <v>0.29582475804542913</v>
      </c>
      <c r="M630" s="10">
        <f t="shared" si="59"/>
        <v>0.24542544905168917</v>
      </c>
      <c r="N630" s="10"/>
    </row>
    <row r="631" spans="1:14" ht="15" customHeight="1" x14ac:dyDescent="0.25">
      <c r="A631" s="17">
        <v>41124</v>
      </c>
      <c r="B631" s="18">
        <v>57255.22</v>
      </c>
      <c r="D631" s="9">
        <f t="shared" si="57"/>
        <v>3.1246532805959681E-2</v>
      </c>
      <c r="E631" s="9">
        <f t="shared" si="56"/>
        <v>9.7634581239391461E-4</v>
      </c>
      <c r="K631" s="21">
        <f t="shared" si="58"/>
        <v>3.377057791226434E-4</v>
      </c>
      <c r="L631" s="15">
        <f t="shared" si="60"/>
        <v>0.29172222462285274</v>
      </c>
      <c r="M631" s="10">
        <f t="shared" si="59"/>
        <v>0.24611748185578794</v>
      </c>
      <c r="N631" s="10"/>
    </row>
    <row r="632" spans="1:14" ht="15" customHeight="1" x14ac:dyDescent="0.25">
      <c r="A632" s="17">
        <v>41127</v>
      </c>
      <c r="B632" s="18">
        <v>58344.61</v>
      </c>
      <c r="D632" s="9">
        <f t="shared" si="57"/>
        <v>1.9026911432704186E-2</v>
      </c>
      <c r="E632" s="9">
        <f t="shared" si="56"/>
        <v>3.6202335866796924E-4</v>
      </c>
      <c r="K632" s="21">
        <f t="shared" si="58"/>
        <v>3.760241811189197E-4</v>
      </c>
      <c r="L632" s="15">
        <f t="shared" si="60"/>
        <v>0.30782802608269405</v>
      </c>
      <c r="M632" s="10">
        <f t="shared" si="59"/>
        <v>0.2464375349702303</v>
      </c>
      <c r="N632" s="10"/>
    </row>
    <row r="633" spans="1:14" ht="15" customHeight="1" x14ac:dyDescent="0.25">
      <c r="A633" s="17">
        <v>41128</v>
      </c>
      <c r="B633" s="18">
        <v>57725.66</v>
      </c>
      <c r="D633" s="9">
        <f t="shared" si="57"/>
        <v>-1.0608520649979414E-2</v>
      </c>
      <c r="E633" s="9">
        <f t="shared" si="56"/>
        <v>1.1254071038103964E-4</v>
      </c>
      <c r="K633" s="21">
        <f t="shared" si="58"/>
        <v>3.7518413177186266E-4</v>
      </c>
      <c r="L633" s="15">
        <f t="shared" si="60"/>
        <v>0.30748398528461512</v>
      </c>
      <c r="M633" s="10">
        <f t="shared" si="59"/>
        <v>0.24856734316725876</v>
      </c>
      <c r="N633" s="10"/>
    </row>
    <row r="634" spans="1:14" ht="15" customHeight="1" x14ac:dyDescent="0.25">
      <c r="A634" s="17">
        <v>41129</v>
      </c>
      <c r="B634" s="18">
        <v>58950.98</v>
      </c>
      <c r="D634" s="9">
        <f t="shared" si="57"/>
        <v>2.122660875596738E-2</v>
      </c>
      <c r="E634" s="9">
        <f t="shared" si="56"/>
        <v>4.5056891927891106E-4</v>
      </c>
      <c r="K634" s="21">
        <f t="shared" si="58"/>
        <v>3.5942552648841322E-4</v>
      </c>
      <c r="L634" s="15">
        <f t="shared" si="60"/>
        <v>0.30095719409092075</v>
      </c>
      <c r="M634" s="10">
        <f t="shared" si="59"/>
        <v>0.24880834857068568</v>
      </c>
      <c r="N634" s="10"/>
    </row>
    <row r="635" spans="1:14" ht="15" customHeight="1" x14ac:dyDescent="0.25">
      <c r="A635" s="17">
        <v>41130</v>
      </c>
      <c r="B635" s="18">
        <v>58797.13</v>
      </c>
      <c r="D635" s="9">
        <f t="shared" si="57"/>
        <v>-2.6097954605674989E-3</v>
      </c>
      <c r="E635" s="9">
        <f t="shared" si="56"/>
        <v>6.8110323459987234E-6</v>
      </c>
      <c r="K635" s="21">
        <f t="shared" si="58"/>
        <v>3.648941300558431E-4</v>
      </c>
      <c r="L635" s="15">
        <f t="shared" si="60"/>
        <v>0.30323805957378186</v>
      </c>
      <c r="M635" s="10">
        <f t="shared" si="59"/>
        <v>0.25135065225795811</v>
      </c>
      <c r="N635" s="10"/>
    </row>
    <row r="636" spans="1:14" ht="15" customHeight="1" x14ac:dyDescent="0.25">
      <c r="A636" s="17">
        <v>41131</v>
      </c>
      <c r="B636" s="18">
        <v>59280.93</v>
      </c>
      <c r="D636" s="9">
        <f t="shared" si="57"/>
        <v>8.2282927755148449E-3</v>
      </c>
      <c r="E636" s="9">
        <f t="shared" si="56"/>
        <v>6.7704801999589787E-5</v>
      </c>
      <c r="K636" s="21">
        <f t="shared" si="58"/>
        <v>3.4340914419325242E-4</v>
      </c>
      <c r="L636" s="15">
        <f t="shared" si="60"/>
        <v>0.29417529525216701</v>
      </c>
      <c r="M636" s="10">
        <f t="shared" si="59"/>
        <v>0.25134103094830973</v>
      </c>
      <c r="N636" s="10"/>
    </row>
    <row r="637" spans="1:14" ht="15" customHeight="1" x14ac:dyDescent="0.25">
      <c r="A637" s="17">
        <v>41134</v>
      </c>
      <c r="B637" s="18">
        <v>59122.74</v>
      </c>
      <c r="D637" s="9">
        <f t="shared" si="57"/>
        <v>-2.6684804033945131E-3</v>
      </c>
      <c r="E637" s="9">
        <f t="shared" si="56"/>
        <v>7.1207876633005437E-6</v>
      </c>
      <c r="K637" s="21">
        <f t="shared" si="58"/>
        <v>3.2686688366163267E-4</v>
      </c>
      <c r="L637" s="15">
        <f t="shared" si="60"/>
        <v>0.28700253427928374</v>
      </c>
      <c r="M637" s="10">
        <f t="shared" si="59"/>
        <v>0.25164715899331269</v>
      </c>
      <c r="N637" s="10"/>
    </row>
    <row r="638" spans="1:14" ht="15" customHeight="1" x14ac:dyDescent="0.25">
      <c r="A638" s="17">
        <v>41135</v>
      </c>
      <c r="B638" s="18">
        <v>58082.92</v>
      </c>
      <c r="D638" s="9">
        <f t="shared" si="57"/>
        <v>-1.7587479876609247E-2</v>
      </c>
      <c r="E638" s="9">
        <f t="shared" si="56"/>
        <v>3.0931944841013521E-4</v>
      </c>
      <c r="K638" s="21">
        <f t="shared" si="58"/>
        <v>3.0768211790173274E-4</v>
      </c>
      <c r="L638" s="15">
        <f t="shared" si="60"/>
        <v>0.27845267768731669</v>
      </c>
      <c r="M638" s="10">
        <f t="shared" si="59"/>
        <v>0.25151667472713285</v>
      </c>
      <c r="N638" s="10"/>
    </row>
    <row r="639" spans="1:14" ht="15" customHeight="1" x14ac:dyDescent="0.25">
      <c r="A639" s="17">
        <v>41136</v>
      </c>
      <c r="B639" s="18">
        <v>58189.279999999999</v>
      </c>
      <c r="D639" s="9">
        <f t="shared" si="57"/>
        <v>1.8311751544171084E-3</v>
      </c>
      <c r="E639" s="9">
        <f t="shared" si="56"/>
        <v>3.353202446154521E-6</v>
      </c>
      <c r="K639" s="21">
        <f t="shared" si="58"/>
        <v>3.0778035773223686E-4</v>
      </c>
      <c r="L639" s="15">
        <f t="shared" si="60"/>
        <v>0.27849712772041957</v>
      </c>
      <c r="M639" s="10">
        <f t="shared" si="59"/>
        <v>0.25184574432096452</v>
      </c>
      <c r="N639" s="10"/>
    </row>
    <row r="640" spans="1:14" ht="15" customHeight="1" x14ac:dyDescent="0.25">
      <c r="A640" s="17">
        <v>41137</v>
      </c>
      <c r="B640" s="18">
        <v>59445.79</v>
      </c>
      <c r="D640" s="9">
        <f t="shared" si="57"/>
        <v>2.1593496259104894E-2</v>
      </c>
      <c r="E640" s="9">
        <f t="shared" si="56"/>
        <v>4.6627908069197703E-4</v>
      </c>
      <c r="K640" s="21">
        <f t="shared" si="58"/>
        <v>2.8951472841507191E-4</v>
      </c>
      <c r="L640" s="15">
        <f t="shared" si="60"/>
        <v>0.27010685211708002</v>
      </c>
      <c r="M640" s="10">
        <f t="shared" si="59"/>
        <v>0.2518846233885203</v>
      </c>
      <c r="N640" s="10"/>
    </row>
    <row r="641" spans="1:14" ht="15" customHeight="1" x14ac:dyDescent="0.25">
      <c r="A641" s="17">
        <v>41138</v>
      </c>
      <c r="B641" s="18">
        <v>59082.37</v>
      </c>
      <c r="D641" s="9">
        <f t="shared" si="57"/>
        <v>-6.1134690951201165E-3</v>
      </c>
      <c r="E641" s="9">
        <f t="shared" si="56"/>
        <v>3.7374504376988775E-5</v>
      </c>
      <c r="K641" s="21">
        <f t="shared" si="58"/>
        <v>3.0012058955168619E-4</v>
      </c>
      <c r="L641" s="15">
        <f t="shared" si="60"/>
        <v>0.27500979722007163</v>
      </c>
      <c r="M641" s="10">
        <f t="shared" si="59"/>
        <v>0.25340758119514456</v>
      </c>
      <c r="N641" s="10"/>
    </row>
    <row r="642" spans="1:14" ht="15" customHeight="1" x14ac:dyDescent="0.25">
      <c r="A642" s="17">
        <v>41141</v>
      </c>
      <c r="B642" s="18">
        <v>59283.09</v>
      </c>
      <c r="D642" s="9">
        <f t="shared" si="57"/>
        <v>3.3972909346728919E-3</v>
      </c>
      <c r="E642" s="9">
        <f t="shared" si="56"/>
        <v>1.1541585694810612E-5</v>
      </c>
      <c r="K642" s="21">
        <f t="shared" si="58"/>
        <v>2.8435582444120435E-4</v>
      </c>
      <c r="L642" s="15">
        <f t="shared" si="60"/>
        <v>0.26768949878391474</v>
      </c>
      <c r="M642" s="10">
        <f t="shared" si="59"/>
        <v>0.25316277536100867</v>
      </c>
      <c r="N642" s="10"/>
    </row>
    <row r="643" spans="1:14" ht="15" customHeight="1" x14ac:dyDescent="0.25">
      <c r="A643" s="17">
        <v>41142</v>
      </c>
      <c r="B643" s="18">
        <v>58917.73</v>
      </c>
      <c r="D643" s="9">
        <f t="shared" si="57"/>
        <v>-6.1629715994897527E-3</v>
      </c>
      <c r="E643" s="9">
        <f t="shared" si="56"/>
        <v>3.7982218936117279E-5</v>
      </c>
      <c r="K643" s="21">
        <f t="shared" si="58"/>
        <v>2.6798697011642074E-4</v>
      </c>
      <c r="L643" s="15">
        <f t="shared" si="60"/>
        <v>0.25987057638243316</v>
      </c>
      <c r="M643" s="10">
        <f t="shared" si="59"/>
        <v>0.25233753620790439</v>
      </c>
      <c r="N643" s="10"/>
    </row>
    <row r="644" spans="1:14" ht="15" customHeight="1" x14ac:dyDescent="0.25">
      <c r="A644" s="17">
        <v>41143</v>
      </c>
      <c r="B644" s="18">
        <v>59380.76</v>
      </c>
      <c r="D644" s="9">
        <f t="shared" si="57"/>
        <v>7.8589246394931145E-3</v>
      </c>
      <c r="E644" s="9">
        <f t="shared" si="56"/>
        <v>6.176269648923198E-5</v>
      </c>
      <c r="K644" s="21">
        <f t="shared" si="58"/>
        <v>2.5418668504560254E-4</v>
      </c>
      <c r="L644" s="15">
        <f t="shared" si="60"/>
        <v>0.25309098093668181</v>
      </c>
      <c r="M644" s="10">
        <f t="shared" si="59"/>
        <v>0.25245120393534753</v>
      </c>
      <c r="N644" s="10"/>
    </row>
    <row r="645" spans="1:14" ht="15" customHeight="1" x14ac:dyDescent="0.25">
      <c r="A645" s="17">
        <v>41144</v>
      </c>
      <c r="B645" s="18">
        <v>58511.55</v>
      </c>
      <c r="D645" s="9">
        <f t="shared" si="57"/>
        <v>-1.4637906284796665E-2</v>
      </c>
      <c r="E645" s="9">
        <f t="shared" si="56"/>
        <v>2.1426830040248968E-4</v>
      </c>
      <c r="K645" s="21">
        <f t="shared" si="58"/>
        <v>2.4264124573222031E-4</v>
      </c>
      <c r="L645" s="15">
        <f t="shared" si="60"/>
        <v>0.2472763513248275</v>
      </c>
      <c r="M645" s="10">
        <f t="shared" si="59"/>
        <v>0.25270410160960532</v>
      </c>
      <c r="N645" s="10"/>
    </row>
    <row r="646" spans="1:14" ht="15" customHeight="1" x14ac:dyDescent="0.25">
      <c r="A646" s="17">
        <v>41145</v>
      </c>
      <c r="B646" s="18">
        <v>58425.760000000002</v>
      </c>
      <c r="D646" s="9">
        <f t="shared" si="57"/>
        <v>-1.4662062447500235E-3</v>
      </c>
      <c r="E646" s="9">
        <f t="shared" si="56"/>
        <v>2.1497607521439656E-6</v>
      </c>
      <c r="K646" s="21">
        <f t="shared" si="58"/>
        <v>2.4093886901243648E-4</v>
      </c>
      <c r="L646" s="15">
        <f t="shared" si="60"/>
        <v>0.24640737608913821</v>
      </c>
      <c r="M646" s="10">
        <f t="shared" si="59"/>
        <v>0.25296457766434916</v>
      </c>
      <c r="N646" s="10"/>
    </row>
    <row r="647" spans="1:14" ht="15" customHeight="1" x14ac:dyDescent="0.25">
      <c r="A647" s="17">
        <v>41148</v>
      </c>
      <c r="B647" s="18">
        <v>58111.46</v>
      </c>
      <c r="D647" s="9">
        <f t="shared" si="57"/>
        <v>-5.3794764501138292E-3</v>
      </c>
      <c r="E647" s="9">
        <f t="shared" si="56"/>
        <v>2.8938766877329285E-5</v>
      </c>
      <c r="K647" s="21">
        <f t="shared" si="58"/>
        <v>2.2661152251681892E-4</v>
      </c>
      <c r="L647" s="15">
        <f t="shared" si="60"/>
        <v>0.2389688341065386</v>
      </c>
      <c r="M647" s="10">
        <f t="shared" si="59"/>
        <v>0.25207821358057542</v>
      </c>
      <c r="N647" s="10"/>
    </row>
    <row r="648" spans="1:14" ht="15" customHeight="1" x14ac:dyDescent="0.25">
      <c r="A648" s="17">
        <v>41149</v>
      </c>
      <c r="B648" s="18">
        <v>58406.400000000001</v>
      </c>
      <c r="D648" s="9">
        <f t="shared" si="57"/>
        <v>5.0754188588619797E-3</v>
      </c>
      <c r="E648" s="9">
        <f t="shared" si="56"/>
        <v>2.575987659289184E-5</v>
      </c>
      <c r="K648" s="21">
        <f t="shared" si="58"/>
        <v>2.1475115717844951E-4</v>
      </c>
      <c r="L648" s="15">
        <f t="shared" si="60"/>
        <v>0.2326312352393145</v>
      </c>
      <c r="M648" s="10">
        <f t="shared" si="59"/>
        <v>0.25158693688111955</v>
      </c>
      <c r="N648" s="10"/>
    </row>
    <row r="649" spans="1:14" ht="15" customHeight="1" x14ac:dyDescent="0.25">
      <c r="A649" s="17">
        <v>41150</v>
      </c>
      <c r="B649" s="18">
        <v>57369.19</v>
      </c>
      <c r="D649" s="9">
        <f t="shared" si="57"/>
        <v>-1.7758499068595168E-2</v>
      </c>
      <c r="E649" s="9">
        <f t="shared" si="56"/>
        <v>3.1536428916929544E-4</v>
      </c>
      <c r="K649" s="21">
        <f t="shared" si="58"/>
        <v>2.0341168034331605E-4</v>
      </c>
      <c r="L649" s="15">
        <f t="shared" si="60"/>
        <v>0.22640614710408294</v>
      </c>
      <c r="M649" s="10">
        <f t="shared" si="59"/>
        <v>0.25170076964740995</v>
      </c>
      <c r="N649" s="10"/>
    </row>
    <row r="650" spans="1:14" ht="15" customHeight="1" x14ac:dyDescent="0.25">
      <c r="A650" s="17">
        <v>41151</v>
      </c>
      <c r="B650" s="18">
        <v>57256.43</v>
      </c>
      <c r="D650" s="9">
        <f t="shared" si="57"/>
        <v>-1.9655149392906468E-3</v>
      </c>
      <c r="E650" s="9">
        <f t="shared" si="56"/>
        <v>3.8632489765747147E-6</v>
      </c>
      <c r="K650" s="21">
        <f t="shared" si="58"/>
        <v>2.1012883687287484E-4</v>
      </c>
      <c r="L650" s="15">
        <f t="shared" si="60"/>
        <v>0.23011403019365087</v>
      </c>
      <c r="M650" s="10">
        <f t="shared" si="59"/>
        <v>0.25249901513069639</v>
      </c>
      <c r="N650" s="10"/>
    </row>
    <row r="651" spans="1:14" ht="15" customHeight="1" x14ac:dyDescent="0.25">
      <c r="A651" s="17">
        <v>41152</v>
      </c>
      <c r="B651" s="18">
        <v>57061.45</v>
      </c>
      <c r="D651" s="9">
        <f t="shared" si="57"/>
        <v>-3.4053817186996405E-3</v>
      </c>
      <c r="E651" s="9">
        <f t="shared" si="56"/>
        <v>1.1596624650053717E-5</v>
      </c>
      <c r="K651" s="21">
        <f t="shared" si="58"/>
        <v>1.977529015990968E-4</v>
      </c>
      <c r="L651" s="15">
        <f t="shared" si="60"/>
        <v>0.22323469981831318</v>
      </c>
      <c r="M651" s="10">
        <f t="shared" si="59"/>
        <v>0.25087829698521685</v>
      </c>
      <c r="N651" s="10"/>
    </row>
    <row r="652" spans="1:14" ht="15" customHeight="1" x14ac:dyDescent="0.25">
      <c r="A652" s="17">
        <v>41155</v>
      </c>
      <c r="B652" s="18">
        <v>57281.45</v>
      </c>
      <c r="D652" s="9">
        <f t="shared" si="57"/>
        <v>3.855492631189783E-3</v>
      </c>
      <c r="E652" s="9">
        <f t="shared" si="56"/>
        <v>1.4864823429158716E-5</v>
      </c>
      <c r="K652" s="21">
        <f t="shared" si="58"/>
        <v>1.8658352498215422E-4</v>
      </c>
      <c r="L652" s="15">
        <f t="shared" si="60"/>
        <v>0.21683876105415947</v>
      </c>
      <c r="M652" s="10">
        <f t="shared" si="59"/>
        <v>0.250700192292234</v>
      </c>
      <c r="N652" s="10"/>
    </row>
    <row r="653" spans="1:14" ht="15" customHeight="1" x14ac:dyDescent="0.25">
      <c r="A653" s="17">
        <v>41156</v>
      </c>
      <c r="B653" s="18">
        <v>56233.9</v>
      </c>
      <c r="D653" s="9">
        <f t="shared" si="57"/>
        <v>-1.8287770299110773E-2</v>
      </c>
      <c r="E653" s="9">
        <f t="shared" si="56"/>
        <v>3.3444254251303814E-4</v>
      </c>
      <c r="K653" s="21">
        <f t="shared" si="58"/>
        <v>1.762804028889745E-4</v>
      </c>
      <c r="L653" s="15">
        <f t="shared" si="60"/>
        <v>0.21076684162368042</v>
      </c>
      <c r="M653" s="10">
        <f t="shared" si="59"/>
        <v>0.24643676161035605</v>
      </c>
      <c r="N653" s="10"/>
    </row>
    <row r="654" spans="1:14" ht="15" customHeight="1" x14ac:dyDescent="0.25">
      <c r="A654" s="17">
        <v>41157</v>
      </c>
      <c r="B654" s="18">
        <v>56863.91</v>
      </c>
      <c r="D654" s="9">
        <f t="shared" si="57"/>
        <v>1.1203384435367392E-2</v>
      </c>
      <c r="E654" s="9">
        <f t="shared" si="56"/>
        <v>1.2551582280663232E-4</v>
      </c>
      <c r="K654" s="21">
        <f t="shared" si="58"/>
        <v>1.8577013126641834E-4</v>
      </c>
      <c r="L654" s="15">
        <f t="shared" si="60"/>
        <v>0.21636560049864079</v>
      </c>
      <c r="M654" s="10">
        <f t="shared" si="59"/>
        <v>0.24694719530029258</v>
      </c>
      <c r="N654" s="10"/>
    </row>
    <row r="655" spans="1:14" ht="15" customHeight="1" x14ac:dyDescent="0.25">
      <c r="A655" s="17">
        <v>41158</v>
      </c>
      <c r="B655" s="18">
        <v>58321.24</v>
      </c>
      <c r="D655" s="9">
        <f t="shared" si="57"/>
        <v>2.5628381868218142E-2</v>
      </c>
      <c r="E655" s="9">
        <f t="shared" si="56"/>
        <v>6.5681395718321237E-4</v>
      </c>
      <c r="K655" s="21">
        <f t="shared" si="58"/>
        <v>1.8215487275883118E-4</v>
      </c>
      <c r="L655" s="15">
        <f t="shared" si="60"/>
        <v>0.21424991933540014</v>
      </c>
      <c r="M655" s="10">
        <f t="shared" si="59"/>
        <v>0.24765983829927979</v>
      </c>
      <c r="N655" s="10"/>
    </row>
    <row r="656" spans="1:14" ht="15" customHeight="1" x14ac:dyDescent="0.25">
      <c r="A656" s="17">
        <v>41162</v>
      </c>
      <c r="B656" s="18">
        <v>58404.1</v>
      </c>
      <c r="D656" s="9">
        <f t="shared" si="57"/>
        <v>1.4207516849777946E-3</v>
      </c>
      <c r="E656" s="9">
        <f t="shared" si="56"/>
        <v>2.0185353503672425E-6</v>
      </c>
      <c r="K656" s="21">
        <f t="shared" si="58"/>
        <v>2.1063441782429406E-4</v>
      </c>
      <c r="L656" s="15">
        <f t="shared" si="60"/>
        <v>0.23039069705984683</v>
      </c>
      <c r="M656" s="10">
        <f t="shared" si="59"/>
        <v>0.25031754870388162</v>
      </c>
      <c r="N656" s="10"/>
    </row>
    <row r="657" spans="1:14" ht="15" customHeight="1" x14ac:dyDescent="0.25">
      <c r="A657" s="17">
        <v>41163</v>
      </c>
      <c r="B657" s="18">
        <v>59422.55</v>
      </c>
      <c r="D657" s="9">
        <f t="shared" si="57"/>
        <v>1.7437988086452805E-2</v>
      </c>
      <c r="E657" s="9">
        <f t="shared" si="56"/>
        <v>3.0408342850326994E-4</v>
      </c>
      <c r="K657" s="21">
        <f t="shared" si="58"/>
        <v>1.9811746487585844E-4</v>
      </c>
      <c r="L657" s="15">
        <f t="shared" si="60"/>
        <v>0.22344037492968083</v>
      </c>
      <c r="M657" s="10">
        <f t="shared" si="59"/>
        <v>0.25018289546927724</v>
      </c>
      <c r="N657" s="10"/>
    </row>
    <row r="658" spans="1:14" ht="15" customHeight="1" x14ac:dyDescent="0.25">
      <c r="A658" s="17">
        <v>41164</v>
      </c>
      <c r="B658" s="18">
        <v>59921.8</v>
      </c>
      <c r="D658" s="9">
        <f t="shared" si="57"/>
        <v>8.4016926234231626E-3</v>
      </c>
      <c r="E658" s="9">
        <f t="shared" si="56"/>
        <v>7.0588438938483185E-5</v>
      </c>
      <c r="K658" s="21">
        <f t="shared" si="58"/>
        <v>2.0447542269350313E-4</v>
      </c>
      <c r="L658" s="15">
        <f t="shared" si="60"/>
        <v>0.22699737117148031</v>
      </c>
      <c r="M658" s="10">
        <f t="shared" si="59"/>
        <v>0.25162241327610307</v>
      </c>
      <c r="N658" s="10"/>
    </row>
    <row r="659" spans="1:14" ht="15" customHeight="1" x14ac:dyDescent="0.25">
      <c r="A659" s="17">
        <v>41165</v>
      </c>
      <c r="B659" s="18">
        <v>61958.12</v>
      </c>
      <c r="D659" s="9">
        <f t="shared" si="57"/>
        <v>3.3982957788317503E-2</v>
      </c>
      <c r="E659" s="9">
        <f t="shared" si="56"/>
        <v>1.1548414200425693E-3</v>
      </c>
      <c r="K659" s="21">
        <f t="shared" si="58"/>
        <v>1.9644220366820192E-4</v>
      </c>
      <c r="L659" s="15">
        <f t="shared" si="60"/>
        <v>0.22249367479635662</v>
      </c>
      <c r="M659" s="10">
        <f t="shared" si="59"/>
        <v>0.25198777838915681</v>
      </c>
      <c r="N659" s="10"/>
    </row>
    <row r="660" spans="1:14" ht="15" customHeight="1" x14ac:dyDescent="0.25">
      <c r="A660" s="17">
        <v>41166</v>
      </c>
      <c r="B660" s="18">
        <v>62105.47</v>
      </c>
      <c r="D660" s="9">
        <f t="shared" si="57"/>
        <v>2.3782193520396344E-3</v>
      </c>
      <c r="E660" s="9">
        <f t="shared" si="56"/>
        <v>5.6559272864158182E-6</v>
      </c>
      <c r="K660" s="21">
        <f t="shared" si="58"/>
        <v>2.5394615665066402E-4</v>
      </c>
      <c r="L660" s="15">
        <f t="shared" si="60"/>
        <v>0.25297120681209417</v>
      </c>
      <c r="M660" s="10">
        <f t="shared" si="59"/>
        <v>0.25653143526484462</v>
      </c>
      <c r="N660" s="10"/>
    </row>
    <row r="661" spans="1:14" ht="15" customHeight="1" x14ac:dyDescent="0.25">
      <c r="A661" s="17">
        <v>41169</v>
      </c>
      <c r="B661" s="18">
        <v>61805.98</v>
      </c>
      <c r="D661" s="9">
        <f t="shared" si="57"/>
        <v>-4.8222805495232723E-3</v>
      </c>
      <c r="E661" s="9">
        <f t="shared" si="56"/>
        <v>2.3254389698310474E-5</v>
      </c>
      <c r="K661" s="21">
        <f t="shared" si="58"/>
        <v>2.3904874288880912E-4</v>
      </c>
      <c r="L661" s="15">
        <f t="shared" si="60"/>
        <v>0.24543896024873457</v>
      </c>
      <c r="M661" s="10">
        <f t="shared" si="59"/>
        <v>0.25632734372319588</v>
      </c>
      <c r="N661" s="10"/>
    </row>
    <row r="662" spans="1:14" ht="15" customHeight="1" x14ac:dyDescent="0.25">
      <c r="A662" s="17">
        <v>41170</v>
      </c>
      <c r="B662" s="18">
        <v>61804.33</v>
      </c>
      <c r="D662" s="9">
        <f t="shared" si="57"/>
        <v>-2.6696445877938402E-5</v>
      </c>
      <c r="E662" s="9">
        <f t="shared" si="56"/>
        <v>7.1270022251369432E-10</v>
      </c>
      <c r="K662" s="21">
        <f t="shared" si="58"/>
        <v>2.261010816973792E-4</v>
      </c>
      <c r="L662" s="15">
        <f t="shared" si="60"/>
        <v>0.23869954459055753</v>
      </c>
      <c r="M662" s="10">
        <f t="shared" si="59"/>
        <v>0.25638053387924775</v>
      </c>
      <c r="N662" s="10"/>
    </row>
    <row r="663" spans="1:14" ht="15" customHeight="1" x14ac:dyDescent="0.25">
      <c r="A663" s="17">
        <v>41171</v>
      </c>
      <c r="B663" s="18">
        <v>61651.83</v>
      </c>
      <c r="D663" s="9">
        <f t="shared" si="57"/>
        <v>-2.4674646582205639E-3</v>
      </c>
      <c r="E663" s="9">
        <f t="shared" si="56"/>
        <v>6.0883818395675247E-6</v>
      </c>
      <c r="K663" s="21">
        <f t="shared" si="58"/>
        <v>2.1253505955754981E-4</v>
      </c>
      <c r="L663" s="15">
        <f t="shared" si="60"/>
        <v>0.23142781813883689</v>
      </c>
      <c r="M663" s="10">
        <f t="shared" si="59"/>
        <v>0.25613195320687626</v>
      </c>
      <c r="N663" s="10"/>
    </row>
    <row r="664" spans="1:14" ht="15" customHeight="1" x14ac:dyDescent="0.25">
      <c r="A664" s="17">
        <v>41172</v>
      </c>
      <c r="B664" s="18">
        <v>61687.97</v>
      </c>
      <c r="D664" s="9">
        <f t="shared" si="57"/>
        <v>5.8619508942392429E-4</v>
      </c>
      <c r="E664" s="9">
        <f t="shared" si="56"/>
        <v>3.4362468286472259E-7</v>
      </c>
      <c r="K664" s="21">
        <f t="shared" si="58"/>
        <v>2.0014825889447087E-4</v>
      </c>
      <c r="L664" s="15">
        <f t="shared" si="60"/>
        <v>0.22458263788950084</v>
      </c>
      <c r="M664" s="10">
        <f t="shared" si="59"/>
        <v>0.25583273842505022</v>
      </c>
      <c r="N664" s="10"/>
    </row>
    <row r="665" spans="1:14" ht="15" customHeight="1" x14ac:dyDescent="0.25">
      <c r="A665" s="17">
        <v>41173</v>
      </c>
      <c r="B665" s="18">
        <v>61320.07</v>
      </c>
      <c r="D665" s="9">
        <f t="shared" si="57"/>
        <v>-5.9638856652277639E-3</v>
      </c>
      <c r="E665" s="9">
        <f t="shared" si="56"/>
        <v>3.5567932227909207E-5</v>
      </c>
      <c r="K665" s="21">
        <f t="shared" si="58"/>
        <v>1.881599808417745E-4</v>
      </c>
      <c r="L665" s="15">
        <f t="shared" si="60"/>
        <v>0.21775287638083493</v>
      </c>
      <c r="M665" s="10">
        <f t="shared" si="59"/>
        <v>0.25581477377785983</v>
      </c>
      <c r="N665" s="10"/>
    </row>
    <row r="666" spans="1:14" ht="15" customHeight="1" x14ac:dyDescent="0.25">
      <c r="A666" s="17">
        <v>41176</v>
      </c>
      <c r="B666" s="18">
        <v>61909.99</v>
      </c>
      <c r="D666" s="9">
        <f t="shared" si="57"/>
        <v>9.6203412683644185E-3</v>
      </c>
      <c r="E666" s="9">
        <f t="shared" si="56"/>
        <v>9.2550966119795506E-5</v>
      </c>
      <c r="K666" s="21">
        <f t="shared" si="58"/>
        <v>1.7900445792494259E-4</v>
      </c>
      <c r="L666" s="15">
        <f t="shared" si="60"/>
        <v>0.21238908492925324</v>
      </c>
      <c r="M666" s="10">
        <f t="shared" si="59"/>
        <v>0.25552829652894077</v>
      </c>
      <c r="N666" s="10"/>
    </row>
    <row r="667" spans="1:14" ht="15" customHeight="1" x14ac:dyDescent="0.25">
      <c r="A667" s="17">
        <v>41177</v>
      </c>
      <c r="B667" s="18">
        <v>60501.1</v>
      </c>
      <c r="D667" s="9">
        <f t="shared" si="57"/>
        <v>-2.2757070385571065E-2</v>
      </c>
      <c r="E667" s="9">
        <f t="shared" si="56"/>
        <v>5.1788425253383556E-4</v>
      </c>
      <c r="K667" s="21">
        <f t="shared" si="58"/>
        <v>1.7381724841663377E-4</v>
      </c>
      <c r="L667" s="15">
        <f t="shared" si="60"/>
        <v>0.20928914592255307</v>
      </c>
      <c r="M667" s="10">
        <f t="shared" si="59"/>
        <v>0.25584844470710999</v>
      </c>
      <c r="N667" s="10"/>
    </row>
    <row r="668" spans="1:14" ht="15" customHeight="1" x14ac:dyDescent="0.25">
      <c r="A668" s="17">
        <v>41178</v>
      </c>
      <c r="B668" s="18">
        <v>60478.05</v>
      </c>
      <c r="D668" s="9">
        <f t="shared" si="57"/>
        <v>-3.8098480854065198E-4</v>
      </c>
      <c r="E668" s="9">
        <f t="shared" si="56"/>
        <v>1.4514942433875725E-7</v>
      </c>
      <c r="K668" s="21">
        <f t="shared" si="58"/>
        <v>1.9446126866366591E-4</v>
      </c>
      <c r="L668" s="15">
        <f t="shared" si="60"/>
        <v>0.2213690125181115</v>
      </c>
      <c r="M668" s="10">
        <f t="shared" si="59"/>
        <v>0.25629333710064234</v>
      </c>
      <c r="N668" s="10"/>
    </row>
    <row r="669" spans="1:14" ht="15" customHeight="1" x14ac:dyDescent="0.25">
      <c r="A669" s="17">
        <v>41179</v>
      </c>
      <c r="B669" s="18">
        <v>60239.79</v>
      </c>
      <c r="D669" s="9">
        <f t="shared" si="57"/>
        <v>-3.9396111481769802E-3</v>
      </c>
      <c r="E669" s="9">
        <f t="shared" si="56"/>
        <v>1.5520535998840344E-5</v>
      </c>
      <c r="K669" s="21">
        <f t="shared" si="58"/>
        <v>1.8280230150930627E-4</v>
      </c>
      <c r="L669" s="15">
        <f t="shared" si="60"/>
        <v>0.21463033331834805</v>
      </c>
      <c r="M669" s="10">
        <f t="shared" si="59"/>
        <v>0.25608688350249514</v>
      </c>
      <c r="N669" s="10"/>
    </row>
    <row r="670" spans="1:14" ht="15" customHeight="1" x14ac:dyDescent="0.25">
      <c r="A670" s="17">
        <v>41180</v>
      </c>
      <c r="B670" s="18">
        <v>59175.86</v>
      </c>
      <c r="D670" s="9">
        <f t="shared" si="57"/>
        <v>-1.7661582153589817E-2</v>
      </c>
      <c r="E670" s="9">
        <f t="shared" si="56"/>
        <v>3.1193148416800229E-4</v>
      </c>
      <c r="K670" s="21">
        <f t="shared" si="58"/>
        <v>1.7276539557867828E-4</v>
      </c>
      <c r="L670" s="15">
        <f t="shared" si="60"/>
        <v>0.20865492969452443</v>
      </c>
      <c r="M670" s="10">
        <f t="shared" si="59"/>
        <v>0.25520519508100664</v>
      </c>
      <c r="N670" s="10"/>
    </row>
    <row r="671" spans="1:14" ht="15" customHeight="1" x14ac:dyDescent="0.25">
      <c r="A671" s="17">
        <v>41183</v>
      </c>
      <c r="B671" s="18">
        <v>59570.8</v>
      </c>
      <c r="D671" s="9">
        <f t="shared" si="57"/>
        <v>6.6740052447062936E-3</v>
      </c>
      <c r="E671" s="9">
        <f t="shared" si="56"/>
        <v>4.4542346006367114E-5</v>
      </c>
      <c r="K671" s="21">
        <f t="shared" si="58"/>
        <v>1.8111536089403772E-4</v>
      </c>
      <c r="L671" s="15">
        <f t="shared" si="60"/>
        <v>0.21363770955825542</v>
      </c>
      <c r="M671" s="10">
        <f t="shared" si="59"/>
        <v>0.25628284885103253</v>
      </c>
      <c r="N671" s="10"/>
    </row>
    <row r="672" spans="1:14" ht="15" customHeight="1" x14ac:dyDescent="0.25">
      <c r="A672" s="17">
        <v>41184</v>
      </c>
      <c r="B672" s="18">
        <v>59222.080000000002</v>
      </c>
      <c r="D672" s="9">
        <f t="shared" si="57"/>
        <v>-5.8538747171432703E-3</v>
      </c>
      <c r="E672" s="9">
        <f t="shared" si="56"/>
        <v>3.4267849204009205E-5</v>
      </c>
      <c r="K672" s="21">
        <f t="shared" si="58"/>
        <v>1.7292098000077749E-4</v>
      </c>
      <c r="L672" s="15">
        <f t="shared" si="60"/>
        <v>0.20874886097939777</v>
      </c>
      <c r="M672" s="10">
        <f t="shared" si="59"/>
        <v>0.25648458778151451</v>
      </c>
      <c r="N672" s="10"/>
    </row>
    <row r="673" spans="1:14" ht="15" customHeight="1" x14ac:dyDescent="0.25">
      <c r="A673" s="17">
        <v>41185</v>
      </c>
      <c r="B673" s="18">
        <v>58627.33</v>
      </c>
      <c r="D673" s="9">
        <f t="shared" si="57"/>
        <v>-1.004270704439969E-2</v>
      </c>
      <c r="E673" s="9">
        <f t="shared" si="56"/>
        <v>1.0085596477963517E-4</v>
      </c>
      <c r="K673" s="21">
        <f t="shared" si="58"/>
        <v>1.646017921529714E-4</v>
      </c>
      <c r="L673" s="15">
        <f t="shared" si="60"/>
        <v>0.20366553862288239</v>
      </c>
      <c r="M673" s="10">
        <f t="shared" si="59"/>
        <v>0.25656275343282275</v>
      </c>
      <c r="N673" s="10"/>
    </row>
    <row r="674" spans="1:14" ht="15" customHeight="1" x14ac:dyDescent="0.25">
      <c r="A674" s="17">
        <v>41186</v>
      </c>
      <c r="B674" s="18">
        <v>58458</v>
      </c>
      <c r="D674" s="9">
        <f t="shared" si="57"/>
        <v>-2.8882434182146977E-3</v>
      </c>
      <c r="E674" s="9">
        <f t="shared" si="56"/>
        <v>8.3419500428605217E-6</v>
      </c>
      <c r="K674" s="21">
        <f t="shared" si="58"/>
        <v>1.607770425105712E-4</v>
      </c>
      <c r="L674" s="15">
        <f t="shared" si="60"/>
        <v>0.20128540610949405</v>
      </c>
      <c r="M674" s="10">
        <f t="shared" si="59"/>
        <v>0.2519721194955038</v>
      </c>
      <c r="N674" s="10"/>
    </row>
    <row r="675" spans="1:14" ht="15" customHeight="1" x14ac:dyDescent="0.25">
      <c r="A675" s="17">
        <v>41187</v>
      </c>
      <c r="B675" s="18">
        <v>58571.59</v>
      </c>
      <c r="D675" s="9">
        <f t="shared" si="57"/>
        <v>1.9431044510587192E-3</v>
      </c>
      <c r="E675" s="9">
        <f t="shared" ref="E675:E738" si="61">D675^2</f>
        <v>3.7756549077242065E-6</v>
      </c>
      <c r="K675" s="21">
        <f t="shared" si="58"/>
        <v>1.5163093696250854E-4</v>
      </c>
      <c r="L675" s="15">
        <f t="shared" si="60"/>
        <v>0.19547633134104025</v>
      </c>
      <c r="M675" s="10">
        <f t="shared" si="59"/>
        <v>0.24938666450623692</v>
      </c>
      <c r="N675" s="10"/>
    </row>
    <row r="676" spans="1:14" ht="15" customHeight="1" x14ac:dyDescent="0.25">
      <c r="A676" s="17">
        <v>41190</v>
      </c>
      <c r="B676" s="18">
        <v>59317.15</v>
      </c>
      <c r="D676" s="9">
        <f t="shared" si="57"/>
        <v>1.272903808826098E-2</v>
      </c>
      <c r="E676" s="9">
        <f t="shared" si="61"/>
        <v>1.6202841065239874E-4</v>
      </c>
      <c r="K676" s="21">
        <f t="shared" si="58"/>
        <v>1.4275962003922147E-4</v>
      </c>
      <c r="L676" s="15">
        <f t="shared" si="60"/>
        <v>0.18967188576561317</v>
      </c>
      <c r="M676" s="10">
        <f t="shared" si="59"/>
        <v>0.24916654257377704</v>
      </c>
      <c r="N676" s="10"/>
    </row>
    <row r="677" spans="1:14" ht="15" customHeight="1" x14ac:dyDescent="0.25">
      <c r="A677" s="17">
        <v>41191</v>
      </c>
      <c r="B677" s="18">
        <v>58939.46</v>
      </c>
      <c r="D677" s="9">
        <f t="shared" si="57"/>
        <v>-6.367298496303353E-3</v>
      </c>
      <c r="E677" s="9">
        <f t="shared" si="61"/>
        <v>4.054249014102694E-5</v>
      </c>
      <c r="K677" s="21">
        <f t="shared" si="58"/>
        <v>1.439157474760121E-4</v>
      </c>
      <c r="L677" s="15">
        <f t="shared" si="60"/>
        <v>0.19043835843641124</v>
      </c>
      <c r="M677" s="10">
        <f t="shared" si="59"/>
        <v>0.24406964658969449</v>
      </c>
      <c r="N677" s="10"/>
    </row>
    <row r="678" spans="1:14" ht="15" customHeight="1" x14ac:dyDescent="0.25">
      <c r="A678" s="17">
        <v>41192</v>
      </c>
      <c r="B678" s="18">
        <v>58456.28</v>
      </c>
      <c r="D678" s="9">
        <f t="shared" si="57"/>
        <v>-8.1979034080054136E-3</v>
      </c>
      <c r="E678" s="9">
        <f t="shared" si="61"/>
        <v>6.7205620286986777E-5</v>
      </c>
      <c r="K678" s="21">
        <f t="shared" si="58"/>
        <v>1.3771335203591298E-4</v>
      </c>
      <c r="L678" s="15">
        <f t="shared" si="60"/>
        <v>0.18628946484718367</v>
      </c>
      <c r="M678" s="10">
        <f t="shared" si="59"/>
        <v>0.24403166270619428</v>
      </c>
      <c r="N678" s="10"/>
    </row>
    <row r="679" spans="1:14" ht="15" customHeight="1" x14ac:dyDescent="0.25">
      <c r="A679" s="17">
        <v>41193</v>
      </c>
      <c r="B679" s="18">
        <v>59161.72</v>
      </c>
      <c r="D679" s="9">
        <f t="shared" si="57"/>
        <v>1.2067822310964704E-2</v>
      </c>
      <c r="E679" s="9">
        <f t="shared" si="61"/>
        <v>1.4563233532901749E-4</v>
      </c>
      <c r="K679" s="21">
        <f t="shared" si="58"/>
        <v>1.3348288813097741E-4</v>
      </c>
      <c r="L679" s="15">
        <f t="shared" si="60"/>
        <v>0.183405800914274</v>
      </c>
      <c r="M679" s="10">
        <f t="shared" si="59"/>
        <v>0.23717024275926818</v>
      </c>
      <c r="N679" s="10"/>
    </row>
    <row r="680" spans="1:14" ht="15" customHeight="1" x14ac:dyDescent="0.25">
      <c r="A680" s="17">
        <v>41194</v>
      </c>
      <c r="B680" s="18">
        <v>59161.72</v>
      </c>
      <c r="D680" s="9">
        <f t="shared" si="57"/>
        <v>0</v>
      </c>
      <c r="E680" s="9">
        <f t="shared" si="61"/>
        <v>0</v>
      </c>
      <c r="K680" s="21">
        <f t="shared" si="58"/>
        <v>1.3421185496285983E-4</v>
      </c>
      <c r="L680" s="15">
        <f t="shared" si="60"/>
        <v>0.1839059201076482</v>
      </c>
      <c r="M680" s="10">
        <f t="shared" si="59"/>
        <v>0.23369632035162297</v>
      </c>
      <c r="N680" s="10"/>
    </row>
    <row r="681" spans="1:14" ht="15" customHeight="1" x14ac:dyDescent="0.25">
      <c r="A681" s="17">
        <v>41197</v>
      </c>
      <c r="B681" s="18">
        <v>59601.71</v>
      </c>
      <c r="D681" s="9">
        <f t="shared" si="57"/>
        <v>7.4370724853840553E-3</v>
      </c>
      <c r="E681" s="9">
        <f t="shared" si="61"/>
        <v>5.5310047152856568E-5</v>
      </c>
      <c r="K681" s="21">
        <f t="shared" si="58"/>
        <v>1.2615914366508824E-4</v>
      </c>
      <c r="L681" s="15">
        <f t="shared" si="60"/>
        <v>0.17830340491309257</v>
      </c>
      <c r="M681" s="10">
        <f t="shared" si="59"/>
        <v>0.23331620331749614</v>
      </c>
      <c r="N681" s="10"/>
    </row>
    <row r="682" spans="1:14" ht="15" customHeight="1" x14ac:dyDescent="0.25">
      <c r="A682" s="17">
        <v>41198</v>
      </c>
      <c r="B682" s="18">
        <v>59743.87</v>
      </c>
      <c r="D682" s="9">
        <f t="shared" si="57"/>
        <v>2.3851664658616212E-3</v>
      </c>
      <c r="E682" s="9">
        <f t="shared" si="61"/>
        <v>5.6890190698708165E-6</v>
      </c>
      <c r="K682" s="21">
        <f t="shared" si="58"/>
        <v>1.2190819787435434E-4</v>
      </c>
      <c r="L682" s="15">
        <f t="shared" si="60"/>
        <v>0.17527368845419239</v>
      </c>
      <c r="M682" s="10">
        <f t="shared" si="59"/>
        <v>0.23287064105505895</v>
      </c>
      <c r="N682" s="10"/>
    </row>
    <row r="683" spans="1:14" ht="15" customHeight="1" x14ac:dyDescent="0.25">
      <c r="A683" s="17">
        <v>41199</v>
      </c>
      <c r="B683" s="18">
        <v>60087.29</v>
      </c>
      <c r="D683" s="9">
        <f t="shared" ref="D683:D746" si="62">B683/B682-1</f>
        <v>5.7482047949020121E-3</v>
      </c>
      <c r="E683" s="9">
        <f t="shared" si="61"/>
        <v>3.3041858364134481E-5</v>
      </c>
      <c r="K683" s="21">
        <f t="shared" ref="K683:K746" si="63">K682*Lambda+E682*(1-Lambda)</f>
        <v>1.1493504714608532E-4</v>
      </c>
      <c r="L683" s="15">
        <f t="shared" si="60"/>
        <v>0.17018704968596612</v>
      </c>
      <c r="M683" s="10">
        <f t="shared" ref="M683:M746" si="64">_xlfn.STDEV.P((D582:D682))*SQRT(252)</f>
        <v>0.2326638850801773</v>
      </c>
      <c r="N683" s="10"/>
    </row>
    <row r="684" spans="1:14" ht="15" customHeight="1" x14ac:dyDescent="0.25">
      <c r="A684" s="17">
        <v>41200</v>
      </c>
      <c r="B684" s="18">
        <v>59733.9</v>
      </c>
      <c r="D684" s="9">
        <f t="shared" si="62"/>
        <v>-5.8812770554305116E-3</v>
      </c>
      <c r="E684" s="9">
        <f t="shared" si="61"/>
        <v>3.4589419802733392E-5</v>
      </c>
      <c r="K684" s="21">
        <f t="shared" si="63"/>
        <v>1.1002145581916827E-4</v>
      </c>
      <c r="L684" s="15">
        <f t="shared" ref="L684:L747" si="65">SQRT(K684)*SQRT(252)</f>
        <v>0.16650947980950037</v>
      </c>
      <c r="M684" s="10">
        <f t="shared" si="64"/>
        <v>0.2319088576020859</v>
      </c>
      <c r="N684" s="10"/>
    </row>
    <row r="685" spans="1:14" ht="15" customHeight="1" x14ac:dyDescent="0.25">
      <c r="A685" s="17">
        <v>41201</v>
      </c>
      <c r="B685" s="18">
        <v>58922.04</v>
      </c>
      <c r="D685" s="9">
        <f t="shared" si="62"/>
        <v>-1.3591277314891514E-2</v>
      </c>
      <c r="E685" s="9">
        <f t="shared" si="61"/>
        <v>1.8472281905028469E-4</v>
      </c>
      <c r="K685" s="21">
        <f t="shared" si="63"/>
        <v>1.0549553365818217E-4</v>
      </c>
      <c r="L685" s="15">
        <f t="shared" si="65"/>
        <v>0.1630486874582617</v>
      </c>
      <c r="M685" s="10">
        <f t="shared" si="64"/>
        <v>0.23145356913278323</v>
      </c>
      <c r="N685" s="10"/>
    </row>
    <row r="686" spans="1:14" ht="15" customHeight="1" x14ac:dyDescent="0.25">
      <c r="A686" s="17">
        <v>41204</v>
      </c>
      <c r="B686" s="18">
        <v>58700.3</v>
      </c>
      <c r="D686" s="9">
        <f t="shared" si="62"/>
        <v>-3.7632777140778062E-3</v>
      </c>
      <c r="E686" s="9">
        <f t="shared" si="61"/>
        <v>1.4162259153274679E-5</v>
      </c>
      <c r="K686" s="21">
        <f t="shared" si="63"/>
        <v>1.1024917078170832E-4</v>
      </c>
      <c r="L686" s="15">
        <f t="shared" si="65"/>
        <v>0.16668170576578134</v>
      </c>
      <c r="M686" s="10">
        <f t="shared" si="64"/>
        <v>0.23117129005241885</v>
      </c>
      <c r="N686" s="10"/>
    </row>
    <row r="687" spans="1:14" ht="15" customHeight="1" x14ac:dyDescent="0.25">
      <c r="A687" s="17">
        <v>41205</v>
      </c>
      <c r="B687" s="18">
        <v>57690.239999999998</v>
      </c>
      <c r="D687" s="9">
        <f t="shared" si="62"/>
        <v>-1.7207067084836103E-2</v>
      </c>
      <c r="E687" s="9">
        <f t="shared" si="61"/>
        <v>2.9608315766205002E-4</v>
      </c>
      <c r="K687" s="21">
        <f t="shared" si="63"/>
        <v>1.044839560840023E-4</v>
      </c>
      <c r="L687" s="15">
        <f t="shared" si="65"/>
        <v>0.16226508229797496</v>
      </c>
      <c r="M687" s="10">
        <f t="shared" si="64"/>
        <v>0.2305185990681041</v>
      </c>
      <c r="N687" s="10"/>
    </row>
    <row r="688" spans="1:14" ht="15" customHeight="1" x14ac:dyDescent="0.25">
      <c r="A688" s="17">
        <v>41206</v>
      </c>
      <c r="B688" s="18">
        <v>57160.74</v>
      </c>
      <c r="D688" s="9">
        <f t="shared" si="62"/>
        <v>-9.1783289513096555E-3</v>
      </c>
      <c r="E688" s="9">
        <f t="shared" si="61"/>
        <v>8.4241722338449006E-5</v>
      </c>
      <c r="K688" s="21">
        <f t="shared" si="63"/>
        <v>1.1597990817868518E-4</v>
      </c>
      <c r="L688" s="15">
        <f t="shared" si="65"/>
        <v>0.17095887476533256</v>
      </c>
      <c r="M688" s="10">
        <f t="shared" si="64"/>
        <v>0.22993912768244865</v>
      </c>
      <c r="N688" s="10"/>
    </row>
    <row r="689" spans="1:14" ht="15" customHeight="1" x14ac:dyDescent="0.25">
      <c r="A689" s="17">
        <v>41207</v>
      </c>
      <c r="B689" s="18">
        <v>57836.78</v>
      </c>
      <c r="D689" s="9">
        <f t="shared" si="62"/>
        <v>1.1826998740743999E-2</v>
      </c>
      <c r="E689" s="9">
        <f t="shared" si="61"/>
        <v>1.3987789921356014E-4</v>
      </c>
      <c r="K689" s="21">
        <f t="shared" si="63"/>
        <v>1.14075617028271E-4</v>
      </c>
      <c r="L689" s="15">
        <f t="shared" si="65"/>
        <v>0.16954956647282909</v>
      </c>
      <c r="M689" s="10">
        <f t="shared" si="64"/>
        <v>0.23047941806490305</v>
      </c>
      <c r="N689" s="10"/>
    </row>
    <row r="690" spans="1:14" ht="15" customHeight="1" x14ac:dyDescent="0.25">
      <c r="A690" s="17">
        <v>41208</v>
      </c>
      <c r="B690" s="18">
        <v>57276.81</v>
      </c>
      <c r="D690" s="9">
        <f t="shared" si="62"/>
        <v>-9.6819013783271402E-3</v>
      </c>
      <c r="E690" s="9">
        <f t="shared" si="61"/>
        <v>9.3739214299652979E-5</v>
      </c>
      <c r="K690" s="21">
        <f t="shared" si="63"/>
        <v>1.1562375395938834E-4</v>
      </c>
      <c r="L690" s="15">
        <f t="shared" si="65"/>
        <v>0.17069618038423082</v>
      </c>
      <c r="M690" s="10">
        <f t="shared" si="64"/>
        <v>0.22928141914438119</v>
      </c>
      <c r="N690" s="10"/>
    </row>
    <row r="691" spans="1:14" ht="15" customHeight="1" x14ac:dyDescent="0.25">
      <c r="A691" s="17">
        <v>41211</v>
      </c>
      <c r="B691" s="18">
        <v>57176.58</v>
      </c>
      <c r="D691" s="9">
        <f t="shared" si="62"/>
        <v>-1.7499228745454509E-3</v>
      </c>
      <c r="E691" s="9">
        <f t="shared" si="61"/>
        <v>3.0622300668574139E-6</v>
      </c>
      <c r="K691" s="21">
        <f t="shared" si="63"/>
        <v>1.1431068157980423E-4</v>
      </c>
      <c r="L691" s="15">
        <f t="shared" si="65"/>
        <v>0.16972416374255811</v>
      </c>
      <c r="M691" s="10">
        <f t="shared" si="64"/>
        <v>0.22459320655269083</v>
      </c>
      <c r="N691" s="10"/>
    </row>
    <row r="692" spans="1:14" ht="15" customHeight="1" x14ac:dyDescent="0.25">
      <c r="A692" s="17">
        <v>41212</v>
      </c>
      <c r="B692" s="18">
        <v>57683.76</v>
      </c>
      <c r="D692" s="9">
        <f t="shared" si="62"/>
        <v>8.8704151245142526E-3</v>
      </c>
      <c r="E692" s="9">
        <f t="shared" si="61"/>
        <v>7.8684264481211204E-5</v>
      </c>
      <c r="K692" s="21">
        <f t="shared" si="63"/>
        <v>1.0763577448902742E-4</v>
      </c>
      <c r="L692" s="15">
        <f t="shared" si="65"/>
        <v>0.16469430825391299</v>
      </c>
      <c r="M692" s="10">
        <f t="shared" si="64"/>
        <v>0.22462277031302061</v>
      </c>
      <c r="N692" s="10"/>
    </row>
    <row r="693" spans="1:14" ht="15" customHeight="1" x14ac:dyDescent="0.25">
      <c r="A693" s="17">
        <v>41213</v>
      </c>
      <c r="B693" s="18">
        <v>57068.18</v>
      </c>
      <c r="D693" s="9">
        <f t="shared" si="62"/>
        <v>-1.0671634442692368E-2</v>
      </c>
      <c r="E693" s="9">
        <f t="shared" si="61"/>
        <v>1.1388378167845805E-4</v>
      </c>
      <c r="K693" s="21">
        <f t="shared" si="63"/>
        <v>1.0589868388855845E-4</v>
      </c>
      <c r="L693" s="15">
        <f t="shared" si="65"/>
        <v>0.16335993492872336</v>
      </c>
      <c r="M693" s="10">
        <f t="shared" si="64"/>
        <v>0.22488984049476907</v>
      </c>
      <c r="N693" s="10"/>
    </row>
    <row r="694" spans="1:14" ht="15" customHeight="1" x14ac:dyDescent="0.25">
      <c r="A694" s="17">
        <v>41214</v>
      </c>
      <c r="B694" s="18">
        <v>58382.68</v>
      </c>
      <c r="D694" s="9">
        <f t="shared" si="62"/>
        <v>2.3033851789210802E-2</v>
      </c>
      <c r="E694" s="9">
        <f t="shared" si="61"/>
        <v>5.3055832824732969E-4</v>
      </c>
      <c r="K694" s="21">
        <f t="shared" si="63"/>
        <v>1.0637778975595242E-4</v>
      </c>
      <c r="L694" s="15">
        <f t="shared" si="65"/>
        <v>0.16372905367863094</v>
      </c>
      <c r="M694" s="10">
        <f t="shared" si="64"/>
        <v>0.22519827348501195</v>
      </c>
      <c r="N694" s="10"/>
    </row>
    <row r="695" spans="1:14" ht="15" customHeight="1" x14ac:dyDescent="0.25">
      <c r="A695" s="17">
        <v>41218</v>
      </c>
      <c r="B695" s="18">
        <v>58209.760000000002</v>
      </c>
      <c r="D695" s="9">
        <f t="shared" si="62"/>
        <v>-2.9618373120247066E-3</v>
      </c>
      <c r="E695" s="9">
        <f t="shared" si="61"/>
        <v>8.7724802629017386E-6</v>
      </c>
      <c r="K695" s="21">
        <f t="shared" si="63"/>
        <v>1.3182862206543509E-4</v>
      </c>
      <c r="L695" s="15">
        <f t="shared" si="65"/>
        <v>0.1822657750662193</v>
      </c>
      <c r="M695" s="10">
        <f t="shared" si="64"/>
        <v>0.22602435983720812</v>
      </c>
      <c r="N695" s="10"/>
    </row>
    <row r="696" spans="1:14" ht="15" customHeight="1" x14ac:dyDescent="0.25">
      <c r="A696" s="17">
        <v>41219</v>
      </c>
      <c r="B696" s="18">
        <v>59458.59</v>
      </c>
      <c r="D696" s="9">
        <f t="shared" si="62"/>
        <v>2.1453962359576639E-2</v>
      </c>
      <c r="E696" s="9">
        <f t="shared" si="61"/>
        <v>4.6027250092613126E-4</v>
      </c>
      <c r="K696" s="21">
        <f t="shared" si="63"/>
        <v>1.2444525355728307E-4</v>
      </c>
      <c r="L696" s="15">
        <f t="shared" si="65"/>
        <v>0.17708812466237067</v>
      </c>
      <c r="M696" s="10">
        <f t="shared" si="64"/>
        <v>0.22550746812712197</v>
      </c>
      <c r="N696" s="10"/>
    </row>
    <row r="697" spans="1:14" ht="15" customHeight="1" x14ac:dyDescent="0.25">
      <c r="A697" s="17">
        <v>41220</v>
      </c>
      <c r="B697" s="18">
        <v>58517.35</v>
      </c>
      <c r="D697" s="9">
        <f t="shared" si="62"/>
        <v>-1.5830176934905404E-2</v>
      </c>
      <c r="E697" s="9">
        <f t="shared" si="61"/>
        <v>2.5059450179041107E-4</v>
      </c>
      <c r="K697" s="21">
        <f t="shared" si="63"/>
        <v>1.4459488839941399E-4</v>
      </c>
      <c r="L697" s="15">
        <f t="shared" si="65"/>
        <v>0.19088717053969953</v>
      </c>
      <c r="M697" s="10">
        <f t="shared" si="64"/>
        <v>0.22768234123399325</v>
      </c>
      <c r="N697" s="10"/>
    </row>
    <row r="698" spans="1:14" ht="15" customHeight="1" x14ac:dyDescent="0.25">
      <c r="A698" s="17">
        <v>41221</v>
      </c>
      <c r="B698" s="18">
        <v>57524.45</v>
      </c>
      <c r="D698" s="9">
        <f t="shared" si="62"/>
        <v>-1.6967617296408721E-2</v>
      </c>
      <c r="E698" s="9">
        <f t="shared" si="61"/>
        <v>2.8790003671738841E-4</v>
      </c>
      <c r="K698" s="21">
        <f t="shared" si="63"/>
        <v>1.5095486520287383E-4</v>
      </c>
      <c r="L698" s="15">
        <f t="shared" si="65"/>
        <v>0.19504006263105075</v>
      </c>
      <c r="M698" s="10">
        <f t="shared" si="64"/>
        <v>0.22825530666125213</v>
      </c>
      <c r="N698" s="10"/>
    </row>
    <row r="699" spans="1:14" ht="15" customHeight="1" x14ac:dyDescent="0.25">
      <c r="A699" s="17">
        <v>41222</v>
      </c>
      <c r="B699" s="18">
        <v>57357.71</v>
      </c>
      <c r="D699" s="9">
        <f t="shared" si="62"/>
        <v>-2.8985935545667862E-3</v>
      </c>
      <c r="E699" s="9">
        <f t="shared" si="61"/>
        <v>8.4018445945761175E-6</v>
      </c>
      <c r="K699" s="21">
        <f t="shared" si="63"/>
        <v>1.591715754937447E-4</v>
      </c>
      <c r="L699" s="15">
        <f t="shared" si="65"/>
        <v>0.20027789949074176</v>
      </c>
      <c r="M699" s="10">
        <f t="shared" si="64"/>
        <v>0.22989560986834776</v>
      </c>
      <c r="N699" s="10"/>
    </row>
    <row r="700" spans="1:14" ht="15" customHeight="1" x14ac:dyDescent="0.25">
      <c r="A700" s="17">
        <v>41225</v>
      </c>
      <c r="B700" s="18">
        <v>57064.31</v>
      </c>
      <c r="D700" s="9">
        <f t="shared" si="62"/>
        <v>-5.1152669798010253E-3</v>
      </c>
      <c r="E700" s="9">
        <f t="shared" si="61"/>
        <v>2.6165956274642704E-5</v>
      </c>
      <c r="K700" s="21">
        <f t="shared" si="63"/>
        <v>1.5012539163979457E-4</v>
      </c>
      <c r="L700" s="15">
        <f t="shared" si="65"/>
        <v>0.19450346704680674</v>
      </c>
      <c r="M700" s="10">
        <f t="shared" si="64"/>
        <v>0.22826855269068486</v>
      </c>
      <c r="N700" s="10"/>
    </row>
    <row r="701" spans="1:14" ht="15" customHeight="1" x14ac:dyDescent="0.25">
      <c r="A701" s="17">
        <v>41226</v>
      </c>
      <c r="B701" s="18">
        <v>57486.07</v>
      </c>
      <c r="D701" s="9">
        <f t="shared" si="62"/>
        <v>7.3909594280558988E-3</v>
      </c>
      <c r="E701" s="9">
        <f t="shared" si="61"/>
        <v>5.4626281267168378E-5</v>
      </c>
      <c r="K701" s="21">
        <f t="shared" si="63"/>
        <v>1.4268782551788545E-4</v>
      </c>
      <c r="L701" s="15">
        <f t="shared" si="65"/>
        <v>0.18962418630150304</v>
      </c>
      <c r="M701" s="10">
        <f t="shared" si="64"/>
        <v>0.22841555727983048</v>
      </c>
      <c r="N701" s="10"/>
    </row>
    <row r="702" spans="1:14" ht="15" customHeight="1" x14ac:dyDescent="0.25">
      <c r="A702" s="17">
        <v>41227</v>
      </c>
      <c r="B702" s="18">
        <v>56279.360000000001</v>
      </c>
      <c r="D702" s="9">
        <f t="shared" si="62"/>
        <v>-2.0991346251361453E-2</v>
      </c>
      <c r="E702" s="9">
        <f t="shared" si="61"/>
        <v>4.4063661744454656E-4</v>
      </c>
      <c r="K702" s="21">
        <f t="shared" si="63"/>
        <v>1.3740413286284243E-4</v>
      </c>
      <c r="L702" s="15">
        <f t="shared" si="65"/>
        <v>0.18608020174493659</v>
      </c>
      <c r="M702" s="10">
        <f t="shared" si="64"/>
        <v>0.22395150527364333</v>
      </c>
      <c r="N702" s="10"/>
    </row>
    <row r="703" spans="1:14" ht="15" customHeight="1" x14ac:dyDescent="0.25">
      <c r="A703" s="17">
        <v>41229</v>
      </c>
      <c r="B703" s="18">
        <v>55402.33</v>
      </c>
      <c r="D703" s="9">
        <f t="shared" si="62"/>
        <v>-1.5583510544540657E-2</v>
      </c>
      <c r="E703" s="9">
        <f t="shared" si="61"/>
        <v>2.4284580089180984E-4</v>
      </c>
      <c r="K703" s="21">
        <f t="shared" si="63"/>
        <v>1.5559808193774469E-4</v>
      </c>
      <c r="L703" s="15">
        <f t="shared" si="65"/>
        <v>0.19801696050669917</v>
      </c>
      <c r="M703" s="10">
        <f t="shared" si="64"/>
        <v>0.22646106367332908</v>
      </c>
      <c r="N703" s="10"/>
    </row>
    <row r="704" spans="1:14" ht="15" customHeight="1" x14ac:dyDescent="0.25">
      <c r="A704" s="17">
        <v>41232</v>
      </c>
      <c r="B704" s="18">
        <v>56450.86</v>
      </c>
      <c r="D704" s="9">
        <f t="shared" si="62"/>
        <v>1.8925738321835972E-2</v>
      </c>
      <c r="E704" s="9">
        <f t="shared" si="61"/>
        <v>3.5818357102661069E-4</v>
      </c>
      <c r="K704" s="21">
        <f t="shared" si="63"/>
        <v>1.6083294507498861E-4</v>
      </c>
      <c r="L704" s="15">
        <f t="shared" si="65"/>
        <v>0.2013203967781137</v>
      </c>
      <c r="M704" s="10">
        <f t="shared" si="64"/>
        <v>0.22293647150743234</v>
      </c>
      <c r="N704" s="10"/>
    </row>
    <row r="705" spans="1:14" ht="15" customHeight="1" x14ac:dyDescent="0.25">
      <c r="A705" s="17">
        <v>41233</v>
      </c>
      <c r="B705" s="18">
        <v>56450.86</v>
      </c>
      <c r="D705" s="9">
        <f t="shared" si="62"/>
        <v>0</v>
      </c>
      <c r="E705" s="9">
        <f t="shared" si="61"/>
        <v>0</v>
      </c>
      <c r="K705" s="21">
        <f t="shared" si="63"/>
        <v>1.7267398263208595E-4</v>
      </c>
      <c r="L705" s="15">
        <f t="shared" si="65"/>
        <v>0.20859972105275132</v>
      </c>
      <c r="M705" s="10">
        <f t="shared" si="64"/>
        <v>0.22483262600401752</v>
      </c>
      <c r="N705" s="10"/>
    </row>
    <row r="706" spans="1:14" ht="15" customHeight="1" x14ac:dyDescent="0.25">
      <c r="A706" s="17">
        <v>41234</v>
      </c>
      <c r="B706" s="18">
        <v>56242.12</v>
      </c>
      <c r="D706" s="9">
        <f t="shared" si="62"/>
        <v>-3.6977293171440717E-3</v>
      </c>
      <c r="E706" s="9">
        <f t="shared" si="61"/>
        <v>1.3673202102866763E-5</v>
      </c>
      <c r="K706" s="21">
        <f t="shared" si="63"/>
        <v>1.6231354367416079E-4</v>
      </c>
      <c r="L706" s="15">
        <f t="shared" si="65"/>
        <v>0.2022449332020175</v>
      </c>
      <c r="M706" s="10">
        <f t="shared" si="64"/>
        <v>0.22372084262628919</v>
      </c>
      <c r="N706" s="10"/>
    </row>
    <row r="707" spans="1:14" ht="15" customHeight="1" x14ac:dyDescent="0.25">
      <c r="A707" s="17">
        <v>41235</v>
      </c>
      <c r="B707" s="18">
        <v>56436.97</v>
      </c>
      <c r="D707" s="9">
        <f t="shared" si="62"/>
        <v>3.4644853359011574E-3</v>
      </c>
      <c r="E707" s="9">
        <f t="shared" si="61"/>
        <v>1.2002658642674156E-5</v>
      </c>
      <c r="K707" s="21">
        <f t="shared" si="63"/>
        <v>1.5339512317988314E-4</v>
      </c>
      <c r="L707" s="15">
        <f t="shared" si="65"/>
        <v>0.19661020075604052</v>
      </c>
      <c r="M707" s="10">
        <f t="shared" si="64"/>
        <v>0.2233446927553949</v>
      </c>
      <c r="N707" s="10"/>
    </row>
    <row r="708" spans="1:14" ht="15" customHeight="1" x14ac:dyDescent="0.25">
      <c r="A708" s="17">
        <v>41236</v>
      </c>
      <c r="B708" s="18">
        <v>57574.03</v>
      </c>
      <c r="D708" s="9">
        <f t="shared" si="62"/>
        <v>2.0147431727819409E-2</v>
      </c>
      <c r="E708" s="9">
        <f t="shared" si="61"/>
        <v>4.0591900522714421E-4</v>
      </c>
      <c r="K708" s="21">
        <f t="shared" si="63"/>
        <v>1.4491157530765059E-4</v>
      </c>
      <c r="L708" s="15">
        <f t="shared" si="65"/>
        <v>0.19109609356951271</v>
      </c>
      <c r="M708" s="10">
        <f t="shared" si="64"/>
        <v>0.21769747689037167</v>
      </c>
      <c r="N708" s="10"/>
    </row>
    <row r="709" spans="1:14" ht="15" customHeight="1" x14ac:dyDescent="0.25">
      <c r="A709" s="17">
        <v>41239</v>
      </c>
      <c r="B709" s="18">
        <v>56737.1</v>
      </c>
      <c r="D709" s="9">
        <f t="shared" si="62"/>
        <v>-1.4536588805751482E-2</v>
      </c>
      <c r="E709" s="9">
        <f t="shared" si="61"/>
        <v>2.1131241410749931E-4</v>
      </c>
      <c r="K709" s="21">
        <f t="shared" si="63"/>
        <v>1.6057202110282022E-4</v>
      </c>
      <c r="L709" s="15">
        <f t="shared" si="65"/>
        <v>0.20115702651886336</v>
      </c>
      <c r="M709" s="10">
        <f t="shared" si="64"/>
        <v>0.21970717448815358</v>
      </c>
      <c r="N709" s="10"/>
    </row>
    <row r="710" spans="1:14" ht="15" customHeight="1" x14ac:dyDescent="0.25">
      <c r="A710" s="17">
        <v>41240</v>
      </c>
      <c r="B710" s="18">
        <v>56248.09</v>
      </c>
      <c r="D710" s="9">
        <f t="shared" si="62"/>
        <v>-8.6188754800651246E-3</v>
      </c>
      <c r="E710" s="9">
        <f t="shared" si="61"/>
        <v>7.4285014540867829E-5</v>
      </c>
      <c r="K710" s="21">
        <f t="shared" si="63"/>
        <v>1.6361644468310097E-4</v>
      </c>
      <c r="L710" s="15">
        <f t="shared" si="65"/>
        <v>0.20305502717278745</v>
      </c>
      <c r="M710" s="10">
        <f t="shared" si="64"/>
        <v>0.21882961618070745</v>
      </c>
      <c r="N710" s="10"/>
    </row>
    <row r="711" spans="1:14" ht="15" customHeight="1" x14ac:dyDescent="0.25">
      <c r="A711" s="17">
        <v>41241</v>
      </c>
      <c r="B711" s="18">
        <v>56539.4</v>
      </c>
      <c r="D711" s="9">
        <f t="shared" si="62"/>
        <v>5.179020300956072E-3</v>
      </c>
      <c r="E711" s="9">
        <f t="shared" si="61"/>
        <v>2.6822251277715122E-5</v>
      </c>
      <c r="K711" s="21">
        <f t="shared" si="63"/>
        <v>1.5825655887456697E-4</v>
      </c>
      <c r="L711" s="15">
        <f t="shared" si="65"/>
        <v>0.19970140919981233</v>
      </c>
      <c r="M711" s="10">
        <f t="shared" si="64"/>
        <v>0.21912265177195134</v>
      </c>
      <c r="N711" s="10"/>
    </row>
    <row r="712" spans="1:14" ht="15" customHeight="1" x14ac:dyDescent="0.25">
      <c r="A712" s="17">
        <v>41242</v>
      </c>
      <c r="B712" s="18">
        <v>57852.53</v>
      </c>
      <c r="D712" s="9">
        <f t="shared" si="62"/>
        <v>2.3225043067312212E-2</v>
      </c>
      <c r="E712" s="9">
        <f t="shared" si="61"/>
        <v>5.3940262547850701E-4</v>
      </c>
      <c r="K712" s="21">
        <f t="shared" si="63"/>
        <v>1.5037050041875584E-4</v>
      </c>
      <c r="L712" s="15">
        <f t="shared" si="65"/>
        <v>0.19466218458017592</v>
      </c>
      <c r="M712" s="10">
        <f t="shared" si="64"/>
        <v>0.21911026906595751</v>
      </c>
      <c r="N712" s="10"/>
    </row>
    <row r="713" spans="1:14" ht="15" customHeight="1" x14ac:dyDescent="0.25">
      <c r="A713" s="17">
        <v>41243</v>
      </c>
      <c r="B713" s="18">
        <v>57474.57</v>
      </c>
      <c r="D713" s="9">
        <f t="shared" si="62"/>
        <v>-6.5331628538976005E-3</v>
      </c>
      <c r="E713" s="9">
        <f t="shared" si="61"/>
        <v>4.2682216875547444E-5</v>
      </c>
      <c r="K713" s="21">
        <f t="shared" si="63"/>
        <v>1.7371242792234095E-4</v>
      </c>
      <c r="L713" s="15">
        <f t="shared" si="65"/>
        <v>0.20922603049436733</v>
      </c>
      <c r="M713" s="10">
        <f t="shared" si="64"/>
        <v>0.22028998818792861</v>
      </c>
      <c r="N713" s="10"/>
    </row>
    <row r="714" spans="1:14" ht="15" customHeight="1" x14ac:dyDescent="0.25">
      <c r="A714" s="17">
        <v>41246</v>
      </c>
      <c r="B714" s="18">
        <v>58202.35</v>
      </c>
      <c r="D714" s="9">
        <f t="shared" si="62"/>
        <v>1.2662643670061424E-2</v>
      </c>
      <c r="E714" s="9">
        <f t="shared" si="61"/>
        <v>1.6034254471494666E-4</v>
      </c>
      <c r="K714" s="21">
        <f t="shared" si="63"/>
        <v>1.6585061525953334E-4</v>
      </c>
      <c r="L714" s="15">
        <f t="shared" si="65"/>
        <v>0.20443667734876345</v>
      </c>
      <c r="M714" s="10">
        <f t="shared" si="64"/>
        <v>0.22056804253520412</v>
      </c>
      <c r="N714" s="10"/>
    </row>
    <row r="715" spans="1:14" ht="15" customHeight="1" x14ac:dyDescent="0.25">
      <c r="A715" s="17">
        <v>41247</v>
      </c>
      <c r="B715" s="18">
        <v>57563.23</v>
      </c>
      <c r="D715" s="9">
        <f t="shared" si="62"/>
        <v>-1.0980999908079214E-2</v>
      </c>
      <c r="E715" s="9">
        <f t="shared" si="61"/>
        <v>1.2058235898123571E-4</v>
      </c>
      <c r="K715" s="21">
        <f t="shared" si="63"/>
        <v>1.6552013102685812E-4</v>
      </c>
      <c r="L715" s="15">
        <f t="shared" si="65"/>
        <v>0.20423288917010465</v>
      </c>
      <c r="M715" s="10">
        <f t="shared" si="64"/>
        <v>0.2158416067805298</v>
      </c>
      <c r="N715" s="10"/>
    </row>
    <row r="716" spans="1:14" ht="15" customHeight="1" x14ac:dyDescent="0.25">
      <c r="A716" s="17">
        <v>41248</v>
      </c>
      <c r="B716" s="18">
        <v>57678.62</v>
      </c>
      <c r="D716" s="9">
        <f t="shared" si="62"/>
        <v>2.00457826984346E-3</v>
      </c>
      <c r="E716" s="9">
        <f t="shared" si="61"/>
        <v>4.0183340399285993E-6</v>
      </c>
      <c r="K716" s="21">
        <f t="shared" si="63"/>
        <v>1.6282386470412079E-4</v>
      </c>
      <c r="L716" s="15">
        <f t="shared" si="65"/>
        <v>0.20256261724572588</v>
      </c>
      <c r="M716" s="10">
        <f t="shared" si="64"/>
        <v>0.21658239303055593</v>
      </c>
      <c r="N716" s="10"/>
    </row>
    <row r="717" spans="1:14" ht="15" customHeight="1" x14ac:dyDescent="0.25">
      <c r="A717" s="17">
        <v>41249</v>
      </c>
      <c r="B717" s="18">
        <v>57656.42</v>
      </c>
      <c r="D717" s="9">
        <f t="shared" si="62"/>
        <v>-3.84891316747904E-4</v>
      </c>
      <c r="E717" s="9">
        <f t="shared" si="61"/>
        <v>1.4814132570793536E-7</v>
      </c>
      <c r="K717" s="21">
        <f t="shared" si="63"/>
        <v>1.5329553286426927E-4</v>
      </c>
      <c r="L717" s="15">
        <f t="shared" si="65"/>
        <v>0.19654636674788944</v>
      </c>
      <c r="M717" s="10">
        <f t="shared" si="64"/>
        <v>0.21651585924094319</v>
      </c>
      <c r="N717" s="10"/>
    </row>
    <row r="718" spans="1:14" ht="15" customHeight="1" x14ac:dyDescent="0.25">
      <c r="A718" s="17">
        <v>41250</v>
      </c>
      <c r="B718" s="18">
        <v>58487.32</v>
      </c>
      <c r="D718" s="9">
        <f t="shared" si="62"/>
        <v>1.4411231221085119E-2</v>
      </c>
      <c r="E718" s="9">
        <f t="shared" si="61"/>
        <v>2.0768358530757848E-4</v>
      </c>
      <c r="K718" s="21">
        <f t="shared" si="63"/>
        <v>1.4410668937195559E-4</v>
      </c>
      <c r="L718" s="15">
        <f t="shared" si="65"/>
        <v>0.19056464971692103</v>
      </c>
      <c r="M718" s="10">
        <f t="shared" si="64"/>
        <v>0.21499441326754118</v>
      </c>
      <c r="N718" s="10"/>
    </row>
    <row r="719" spans="1:14" ht="15" customHeight="1" x14ac:dyDescent="0.25">
      <c r="A719" s="17">
        <v>41253</v>
      </c>
      <c r="B719" s="18">
        <v>59248.23</v>
      </c>
      <c r="D719" s="9">
        <f t="shared" si="62"/>
        <v>1.3009828455124994E-2</v>
      </c>
      <c r="E719" s="9">
        <f t="shared" si="61"/>
        <v>1.6925563643177999E-4</v>
      </c>
      <c r="K719" s="21">
        <f t="shared" si="63"/>
        <v>1.4792130312809296E-4</v>
      </c>
      <c r="L719" s="15">
        <f t="shared" si="65"/>
        <v>0.19307037159616033</v>
      </c>
      <c r="M719" s="10">
        <f t="shared" si="64"/>
        <v>0.21419705322409655</v>
      </c>
      <c r="N719" s="10"/>
    </row>
    <row r="720" spans="1:14" ht="15" customHeight="1" x14ac:dyDescent="0.25">
      <c r="A720" s="17">
        <v>41254</v>
      </c>
      <c r="B720" s="18">
        <v>59623.34</v>
      </c>
      <c r="D720" s="9">
        <f t="shared" si="62"/>
        <v>6.3311595975101831E-3</v>
      </c>
      <c r="E720" s="9">
        <f t="shared" si="61"/>
        <v>4.0083581849145303E-5</v>
      </c>
      <c r="K720" s="21">
        <f t="shared" si="63"/>
        <v>1.4920136312631418E-4</v>
      </c>
      <c r="L720" s="15">
        <f t="shared" si="65"/>
        <v>0.19390395433778854</v>
      </c>
      <c r="M720" s="10">
        <f t="shared" si="64"/>
        <v>0.21461488957383459</v>
      </c>
      <c r="N720" s="10"/>
    </row>
    <row r="721" spans="1:14" ht="15" customHeight="1" x14ac:dyDescent="0.25">
      <c r="A721" s="17">
        <v>41255</v>
      </c>
      <c r="B721" s="18">
        <v>59474.18</v>
      </c>
      <c r="D721" s="9">
        <f t="shared" si="62"/>
        <v>-2.5017048692675958E-3</v>
      </c>
      <c r="E721" s="9">
        <f t="shared" si="61"/>
        <v>6.2585272529171991E-6</v>
      </c>
      <c r="K721" s="21">
        <f t="shared" si="63"/>
        <v>1.4265429624968405E-4</v>
      </c>
      <c r="L721" s="15">
        <f t="shared" si="65"/>
        <v>0.18960190572597202</v>
      </c>
      <c r="M721" s="10">
        <f t="shared" si="64"/>
        <v>0.21401070552703316</v>
      </c>
      <c r="N721" s="10"/>
    </row>
    <row r="722" spans="1:14" ht="15" customHeight="1" x14ac:dyDescent="0.25">
      <c r="A722" s="17">
        <v>41256</v>
      </c>
      <c r="B722" s="18">
        <v>59316.75</v>
      </c>
      <c r="D722" s="9">
        <f t="shared" si="62"/>
        <v>-2.6470310309448797E-3</v>
      </c>
      <c r="E722" s="9">
        <f t="shared" si="61"/>
        <v>7.0067732787851125E-6</v>
      </c>
      <c r="K722" s="21">
        <f t="shared" si="63"/>
        <v>1.3447055010987804E-4</v>
      </c>
      <c r="L722" s="15">
        <f t="shared" si="65"/>
        <v>0.18408307534287138</v>
      </c>
      <c r="M722" s="10">
        <f t="shared" si="64"/>
        <v>0.21307438639175308</v>
      </c>
      <c r="N722" s="10"/>
    </row>
    <row r="723" spans="1:14" ht="15" customHeight="1" x14ac:dyDescent="0.25">
      <c r="A723" s="17">
        <v>41257</v>
      </c>
      <c r="B723" s="18">
        <v>59604.92</v>
      </c>
      <c r="D723" s="9">
        <f t="shared" si="62"/>
        <v>4.8581555800004672E-3</v>
      </c>
      <c r="E723" s="9">
        <f t="shared" si="61"/>
        <v>2.3601675639489675E-5</v>
      </c>
      <c r="K723" s="21">
        <f t="shared" si="63"/>
        <v>1.2682272350001246E-4</v>
      </c>
      <c r="L723" s="15">
        <f t="shared" si="65"/>
        <v>0.17877171566554689</v>
      </c>
      <c r="M723" s="10">
        <f t="shared" si="64"/>
        <v>0.21037267198586784</v>
      </c>
      <c r="N723" s="10"/>
    </row>
    <row r="724" spans="1:14" ht="15" customHeight="1" x14ac:dyDescent="0.25">
      <c r="A724" s="17">
        <v>41260</v>
      </c>
      <c r="B724" s="18">
        <v>59566.52</v>
      </c>
      <c r="D724" s="9">
        <f t="shared" si="62"/>
        <v>-6.4424211961033873E-4</v>
      </c>
      <c r="E724" s="9">
        <f t="shared" si="61"/>
        <v>4.1504790868002201E-7</v>
      </c>
      <c r="K724" s="21">
        <f t="shared" si="63"/>
        <v>1.2062946062838109E-4</v>
      </c>
      <c r="L724" s="15">
        <f t="shared" si="65"/>
        <v>0.17435201197104677</v>
      </c>
      <c r="M724" s="10">
        <f t="shared" si="64"/>
        <v>0.20742475602936286</v>
      </c>
      <c r="N724" s="10"/>
    </row>
    <row r="725" spans="1:14" ht="15" customHeight="1" x14ac:dyDescent="0.25">
      <c r="A725" s="17">
        <v>41261</v>
      </c>
      <c r="B725" s="18">
        <v>60460.73</v>
      </c>
      <c r="D725" s="9">
        <f t="shared" si="62"/>
        <v>1.5011956380866387E-2</v>
      </c>
      <c r="E725" s="9">
        <f t="shared" si="61"/>
        <v>2.2535883438103504E-4</v>
      </c>
      <c r="K725" s="21">
        <f t="shared" si="63"/>
        <v>1.1341659586519902E-4</v>
      </c>
      <c r="L725" s="15">
        <f t="shared" si="65"/>
        <v>0.16905910847401909</v>
      </c>
      <c r="M725" s="10">
        <f t="shared" si="64"/>
        <v>0.2069881025823361</v>
      </c>
      <c r="N725" s="10"/>
    </row>
    <row r="726" spans="1:14" ht="15" customHeight="1" x14ac:dyDescent="0.25">
      <c r="A726" s="17">
        <v>41262</v>
      </c>
      <c r="B726" s="18">
        <v>60998.34</v>
      </c>
      <c r="D726" s="9">
        <f t="shared" si="62"/>
        <v>8.8918873457199954E-3</v>
      </c>
      <c r="E726" s="9">
        <f t="shared" si="61"/>
        <v>7.906566056897539E-5</v>
      </c>
      <c r="K726" s="21">
        <f t="shared" si="63"/>
        <v>1.2013313017614918E-4</v>
      </c>
      <c r="L726" s="15">
        <f t="shared" si="65"/>
        <v>0.17399295619188038</v>
      </c>
      <c r="M726" s="10">
        <f t="shared" si="64"/>
        <v>0.20808058000402285</v>
      </c>
      <c r="N726" s="10"/>
    </row>
    <row r="727" spans="1:14" ht="15" customHeight="1" x14ac:dyDescent="0.25">
      <c r="A727" s="17">
        <v>41263</v>
      </c>
      <c r="B727" s="18">
        <v>61276.12</v>
      </c>
      <c r="D727" s="9">
        <f t="shared" si="62"/>
        <v>4.5538944174547957E-3</v>
      </c>
      <c r="E727" s="9">
        <f t="shared" si="61"/>
        <v>2.0737954365325952E-5</v>
      </c>
      <c r="K727" s="21">
        <f t="shared" si="63"/>
        <v>1.1766908199971876E-4</v>
      </c>
      <c r="L727" s="15">
        <f t="shared" si="65"/>
        <v>0.17219932829116708</v>
      </c>
      <c r="M727" s="10">
        <f t="shared" si="64"/>
        <v>0.20459968243015955</v>
      </c>
      <c r="N727" s="10"/>
    </row>
    <row r="728" spans="1:14" ht="15" customHeight="1" x14ac:dyDescent="0.25">
      <c r="A728" s="17">
        <v>41264</v>
      </c>
      <c r="B728" s="18">
        <v>61007.03</v>
      </c>
      <c r="D728" s="9">
        <f t="shared" si="62"/>
        <v>-4.3914334001565747E-3</v>
      </c>
      <c r="E728" s="9">
        <f t="shared" si="61"/>
        <v>1.9284687308010734E-5</v>
      </c>
      <c r="K728" s="21">
        <f t="shared" si="63"/>
        <v>1.1185321434165518E-4</v>
      </c>
      <c r="L728" s="15">
        <f t="shared" si="65"/>
        <v>0.16788987466222347</v>
      </c>
      <c r="M728" s="10">
        <f t="shared" si="64"/>
        <v>0.19125203974778643</v>
      </c>
      <c r="N728" s="10"/>
    </row>
    <row r="729" spans="1:14" ht="15" customHeight="1" x14ac:dyDescent="0.25">
      <c r="A729" s="17">
        <v>41267</v>
      </c>
      <c r="B729" s="18">
        <v>61007.03</v>
      </c>
      <c r="D729" s="9">
        <f t="shared" si="62"/>
        <v>0</v>
      </c>
      <c r="E729" s="9">
        <f t="shared" si="61"/>
        <v>0</v>
      </c>
      <c r="K729" s="21">
        <f t="shared" si="63"/>
        <v>1.062991027196365E-4</v>
      </c>
      <c r="L729" s="15">
        <f t="shared" si="65"/>
        <v>0.16366848775909307</v>
      </c>
      <c r="M729" s="10">
        <f t="shared" si="64"/>
        <v>0.1905813070124007</v>
      </c>
      <c r="N729" s="10"/>
    </row>
    <row r="730" spans="1:14" ht="15" customHeight="1" x14ac:dyDescent="0.25">
      <c r="A730" s="17">
        <v>41269</v>
      </c>
      <c r="B730" s="18">
        <v>60959.79</v>
      </c>
      <c r="D730" s="9">
        <f t="shared" si="62"/>
        <v>-7.7433699034357151E-4</v>
      </c>
      <c r="E730" s="9">
        <f t="shared" si="61"/>
        <v>5.9959777461434031E-7</v>
      </c>
      <c r="K730" s="21">
        <f t="shared" si="63"/>
        <v>9.9921156556458303E-5</v>
      </c>
      <c r="L730" s="15">
        <f t="shared" si="65"/>
        <v>0.1586824862807093</v>
      </c>
      <c r="M730" s="10">
        <f t="shared" si="64"/>
        <v>0.1877362810482045</v>
      </c>
      <c r="N730" s="10"/>
    </row>
    <row r="731" spans="1:14" ht="15" customHeight="1" x14ac:dyDescent="0.25">
      <c r="A731" s="17">
        <v>41270</v>
      </c>
      <c r="B731" s="18">
        <v>60415.95</v>
      </c>
      <c r="D731" s="9">
        <f t="shared" si="62"/>
        <v>-8.9212905753121019E-3</v>
      </c>
      <c r="E731" s="9">
        <f t="shared" si="61"/>
        <v>7.9589425529152537E-5</v>
      </c>
      <c r="K731" s="21">
        <f t="shared" si="63"/>
        <v>9.3961863029547651E-5</v>
      </c>
      <c r="L731" s="15">
        <f t="shared" si="65"/>
        <v>0.15387783948134315</v>
      </c>
      <c r="M731" s="10">
        <f t="shared" si="64"/>
        <v>0.18770973636765734</v>
      </c>
      <c r="N731" s="10"/>
    </row>
    <row r="732" spans="1:14" ht="15" customHeight="1" x14ac:dyDescent="0.25">
      <c r="A732" s="17">
        <v>41271</v>
      </c>
      <c r="B732" s="18">
        <v>60952.08</v>
      </c>
      <c r="D732" s="9">
        <f t="shared" si="62"/>
        <v>8.8739811258451429E-3</v>
      </c>
      <c r="E732" s="9">
        <f t="shared" si="61"/>
        <v>7.8747541021855825E-5</v>
      </c>
      <c r="K732" s="21">
        <f t="shared" si="63"/>
        <v>9.3099516779523943E-5</v>
      </c>
      <c r="L732" s="15">
        <f t="shared" si="65"/>
        <v>0.15317009573816956</v>
      </c>
      <c r="M732" s="10">
        <f t="shared" si="64"/>
        <v>0.18693250207081308</v>
      </c>
      <c r="N732" s="10"/>
    </row>
    <row r="733" spans="1:14" ht="15" customHeight="1" x14ac:dyDescent="0.25">
      <c r="A733" s="17">
        <v>41274</v>
      </c>
      <c r="B733" s="18">
        <v>60952.08</v>
      </c>
      <c r="D733" s="9">
        <f t="shared" si="62"/>
        <v>0</v>
      </c>
      <c r="E733" s="9">
        <f t="shared" si="61"/>
        <v>0</v>
      </c>
      <c r="K733" s="21">
        <f t="shared" si="63"/>
        <v>9.2238398234063856E-5</v>
      </c>
      <c r="L733" s="15">
        <f t="shared" si="65"/>
        <v>0.15246008118515514</v>
      </c>
      <c r="M733" s="10">
        <f t="shared" si="64"/>
        <v>0.18108836573066014</v>
      </c>
      <c r="N733" s="10"/>
    </row>
    <row r="734" spans="1:14" ht="15" customHeight="1" x14ac:dyDescent="0.25">
      <c r="A734" s="17">
        <v>41276</v>
      </c>
      <c r="B734" s="18">
        <v>62550.1</v>
      </c>
      <c r="D734" s="9">
        <f t="shared" si="62"/>
        <v>2.6217645074622542E-2</v>
      </c>
      <c r="E734" s="9">
        <f t="shared" si="61"/>
        <v>6.8736491325887964E-4</v>
      </c>
      <c r="K734" s="21">
        <f t="shared" si="63"/>
        <v>8.6704094340020024E-5</v>
      </c>
      <c r="L734" s="15">
        <f t="shared" si="65"/>
        <v>0.14781553292426697</v>
      </c>
      <c r="M734" s="10">
        <f t="shared" si="64"/>
        <v>0.17873382845178379</v>
      </c>
      <c r="N734" s="10"/>
    </row>
    <row r="735" spans="1:14" ht="15" customHeight="1" x14ac:dyDescent="0.25">
      <c r="A735" s="17">
        <v>41277</v>
      </c>
      <c r="B735" s="18">
        <v>63312.46</v>
      </c>
      <c r="D735" s="9">
        <f t="shared" si="62"/>
        <v>1.2187990107130231E-2</v>
      </c>
      <c r="E735" s="9">
        <f t="shared" si="61"/>
        <v>1.4854710285150437E-4</v>
      </c>
      <c r="K735" s="21">
        <f t="shared" si="63"/>
        <v>1.2274374347515164E-4</v>
      </c>
      <c r="L735" s="15">
        <f t="shared" si="65"/>
        <v>0.17587331621294405</v>
      </c>
      <c r="M735" s="10">
        <f t="shared" si="64"/>
        <v>0.18236040521121177</v>
      </c>
      <c r="N735" s="10"/>
    </row>
    <row r="736" spans="1:14" ht="15" customHeight="1" x14ac:dyDescent="0.25">
      <c r="A736" s="17">
        <v>41278</v>
      </c>
      <c r="B736" s="18">
        <v>62523.06</v>
      </c>
      <c r="D736" s="9">
        <f t="shared" si="62"/>
        <v>-1.2468319822038221E-2</v>
      </c>
      <c r="E736" s="9">
        <f t="shared" si="61"/>
        <v>1.5545899918463122E-4</v>
      </c>
      <c r="K736" s="21">
        <f t="shared" si="63"/>
        <v>1.2429194503773281E-4</v>
      </c>
      <c r="L736" s="15">
        <f t="shared" si="65"/>
        <v>0.17697901047725595</v>
      </c>
      <c r="M736" s="10">
        <f t="shared" si="64"/>
        <v>0.18038448867203211</v>
      </c>
      <c r="N736" s="10"/>
    </row>
    <row r="737" spans="1:14" ht="15" customHeight="1" x14ac:dyDescent="0.25">
      <c r="A737" s="17">
        <v>41281</v>
      </c>
      <c r="B737" s="18">
        <v>61932.54</v>
      </c>
      <c r="D737" s="9">
        <f t="shared" si="62"/>
        <v>-9.4448352335921859E-3</v>
      </c>
      <c r="E737" s="9">
        <f t="shared" si="61"/>
        <v>8.9204912589704361E-5</v>
      </c>
      <c r="K737" s="21">
        <f t="shared" si="63"/>
        <v>1.2616196828654671E-4</v>
      </c>
      <c r="L737" s="15">
        <f t="shared" si="65"/>
        <v>0.17830540095075575</v>
      </c>
      <c r="M737" s="10">
        <f t="shared" si="64"/>
        <v>0.18150754814789491</v>
      </c>
      <c r="N737" s="10"/>
    </row>
    <row r="738" spans="1:14" ht="15" customHeight="1" x14ac:dyDescent="0.25">
      <c r="A738" s="17">
        <v>41282</v>
      </c>
      <c r="B738" s="18">
        <v>61127.839999999997</v>
      </c>
      <c r="D738" s="9">
        <f t="shared" si="62"/>
        <v>-1.2993169664929027E-2</v>
      </c>
      <c r="E738" s="9">
        <f t="shared" si="61"/>
        <v>1.6882245794163188E-4</v>
      </c>
      <c r="K738" s="21">
        <f t="shared" si="63"/>
        <v>1.2394454494473616E-4</v>
      </c>
      <c r="L738" s="15">
        <f t="shared" si="65"/>
        <v>0.17673150631982265</v>
      </c>
      <c r="M738" s="10">
        <f t="shared" si="64"/>
        <v>0.18179749610051155</v>
      </c>
      <c r="N738" s="10"/>
    </row>
    <row r="739" spans="1:14" ht="15" customHeight="1" x14ac:dyDescent="0.25">
      <c r="A739" s="17">
        <v>41283</v>
      </c>
      <c r="B739" s="18">
        <v>61578.58</v>
      </c>
      <c r="D739" s="9">
        <f t="shared" si="62"/>
        <v>7.3737269303153496E-3</v>
      </c>
      <c r="E739" s="9">
        <f t="shared" ref="E739:E802" si="66">D739^2</f>
        <v>5.4371848842857832E-5</v>
      </c>
      <c r="K739" s="21">
        <f t="shared" si="63"/>
        <v>1.2663721972454992E-4</v>
      </c>
      <c r="L739" s="15">
        <f t="shared" si="65"/>
        <v>0.17864092300082471</v>
      </c>
      <c r="M739" s="10">
        <f t="shared" si="64"/>
        <v>0.18296678124154689</v>
      </c>
      <c r="N739" s="10"/>
    </row>
    <row r="740" spans="1:14" ht="15" customHeight="1" x14ac:dyDescent="0.25">
      <c r="A740" s="17">
        <v>41284</v>
      </c>
      <c r="B740" s="18">
        <v>61678.31</v>
      </c>
      <c r="D740" s="9">
        <f t="shared" si="62"/>
        <v>1.6195566705174969E-3</v>
      </c>
      <c r="E740" s="9">
        <f t="shared" si="66"/>
        <v>2.62296380901772E-6</v>
      </c>
      <c r="K740" s="21">
        <f t="shared" si="63"/>
        <v>1.223012974716484E-4</v>
      </c>
      <c r="L740" s="15">
        <f t="shared" si="65"/>
        <v>0.17555605077255357</v>
      </c>
      <c r="M740" s="10">
        <f t="shared" si="64"/>
        <v>0.18104132406102455</v>
      </c>
      <c r="N740" s="10"/>
    </row>
    <row r="741" spans="1:14" ht="15" customHeight="1" x14ac:dyDescent="0.25">
      <c r="A741" s="17">
        <v>41285</v>
      </c>
      <c r="B741" s="18">
        <v>61497.43</v>
      </c>
      <c r="D741" s="9">
        <f t="shared" si="62"/>
        <v>-2.9326354759071638E-3</v>
      </c>
      <c r="E741" s="9">
        <f t="shared" si="66"/>
        <v>8.6003508345492365E-6</v>
      </c>
      <c r="K741" s="21">
        <f t="shared" si="63"/>
        <v>1.1512059745189055E-4</v>
      </c>
      <c r="L741" s="15">
        <f t="shared" si="65"/>
        <v>0.17032436865544645</v>
      </c>
      <c r="M741" s="10">
        <f t="shared" si="64"/>
        <v>0.1810381660773846</v>
      </c>
      <c r="N741" s="10"/>
    </row>
    <row r="742" spans="1:14" ht="15" customHeight="1" x14ac:dyDescent="0.25">
      <c r="A742" s="17">
        <v>41288</v>
      </c>
      <c r="B742" s="18">
        <v>62080.79</v>
      </c>
      <c r="D742" s="9">
        <f t="shared" si="62"/>
        <v>9.4859248589738154E-3</v>
      </c>
      <c r="E742" s="9">
        <f t="shared" si="66"/>
        <v>8.9982770430097398E-5</v>
      </c>
      <c r="K742" s="21">
        <f t="shared" si="63"/>
        <v>1.0872938265485008E-4</v>
      </c>
      <c r="L742" s="15">
        <f t="shared" si="65"/>
        <v>0.1655288628276719</v>
      </c>
      <c r="M742" s="10">
        <f t="shared" si="64"/>
        <v>0.17803522057432275</v>
      </c>
      <c r="N742" s="10"/>
    </row>
    <row r="743" spans="1:14" ht="15" customHeight="1" x14ac:dyDescent="0.25">
      <c r="A743" s="17">
        <v>41289</v>
      </c>
      <c r="B743" s="18">
        <v>61727.61</v>
      </c>
      <c r="D743" s="9">
        <f t="shared" si="62"/>
        <v>-5.6890384287957563E-3</v>
      </c>
      <c r="E743" s="9">
        <f t="shared" si="66"/>
        <v>3.2365158244314888E-5</v>
      </c>
      <c r="K743" s="21">
        <f t="shared" si="63"/>
        <v>1.0760458592136492E-4</v>
      </c>
      <c r="L743" s="15">
        <f t="shared" si="65"/>
        <v>0.16467044559417443</v>
      </c>
      <c r="M743" s="10">
        <f t="shared" si="64"/>
        <v>0.17829962001865995</v>
      </c>
      <c r="N743" s="10"/>
    </row>
    <row r="744" spans="1:14" ht="15" customHeight="1" x14ac:dyDescent="0.25">
      <c r="A744" s="17">
        <v>41290</v>
      </c>
      <c r="B744" s="18">
        <v>61787.35</v>
      </c>
      <c r="D744" s="9">
        <f t="shared" si="62"/>
        <v>9.6780030848431231E-4</v>
      </c>
      <c r="E744" s="9">
        <f t="shared" si="66"/>
        <v>9.3663743710233007E-7</v>
      </c>
      <c r="K744" s="21">
        <f t="shared" si="63"/>
        <v>1.0309022026074191E-4</v>
      </c>
      <c r="L744" s="15">
        <f t="shared" si="65"/>
        <v>0.16117920308063</v>
      </c>
      <c r="M744" s="10">
        <f t="shared" si="64"/>
        <v>0.17850980515488063</v>
      </c>
      <c r="N744" s="10"/>
    </row>
    <row r="745" spans="1:14" ht="15" customHeight="1" x14ac:dyDescent="0.25">
      <c r="A745" s="17">
        <v>41291</v>
      </c>
      <c r="B745" s="18">
        <v>62194.06</v>
      </c>
      <c r="D745" s="9">
        <f t="shared" si="62"/>
        <v>6.5824153325881873E-3</v>
      </c>
      <c r="E745" s="9">
        <f t="shared" si="66"/>
        <v>4.3328191610692058E-5</v>
      </c>
      <c r="K745" s="21">
        <f t="shared" si="63"/>
        <v>9.6961005291323541E-5</v>
      </c>
      <c r="L745" s="15">
        <f t="shared" si="65"/>
        <v>0.15631434141950484</v>
      </c>
      <c r="M745" s="10">
        <f t="shared" si="64"/>
        <v>0.17820096231095747</v>
      </c>
      <c r="N745" s="10"/>
    </row>
    <row r="746" spans="1:14" ht="15" customHeight="1" x14ac:dyDescent="0.25">
      <c r="A746" s="17">
        <v>41292</v>
      </c>
      <c r="B746" s="18">
        <v>61956.14</v>
      </c>
      <c r="D746" s="9">
        <f t="shared" si="62"/>
        <v>-3.8254457097670613E-3</v>
      </c>
      <c r="E746" s="9">
        <f t="shared" si="66"/>
        <v>1.4634034878375215E-5</v>
      </c>
      <c r="K746" s="21">
        <f t="shared" si="63"/>
        <v>9.3743036470485649E-5</v>
      </c>
      <c r="L746" s="15">
        <f t="shared" si="65"/>
        <v>0.15369855298786123</v>
      </c>
      <c r="M746" s="10">
        <f t="shared" si="64"/>
        <v>0.17808129534503239</v>
      </c>
      <c r="N746" s="10"/>
    </row>
    <row r="747" spans="1:14" ht="15" customHeight="1" x14ac:dyDescent="0.25">
      <c r="A747" s="17">
        <v>41295</v>
      </c>
      <c r="B747" s="18">
        <v>61899.71</v>
      </c>
      <c r="D747" s="9">
        <f t="shared" ref="D747:D810" si="67">B747/B746-1</f>
        <v>-9.1080561184087028E-4</v>
      </c>
      <c r="E747" s="9">
        <f t="shared" si="66"/>
        <v>8.2956686256082203E-7</v>
      </c>
      <c r="K747" s="21">
        <f t="shared" ref="K747:K810" si="68">K746*Lambda+E746*(1-Lambda)</f>
        <v>8.8996496374959026E-5</v>
      </c>
      <c r="L747" s="15">
        <f t="shared" si="65"/>
        <v>0.14975685989793483</v>
      </c>
      <c r="M747" s="10">
        <f t="shared" ref="M747:M810" si="69">_xlfn.STDEV.P((D646:D746))*SQRT(252)</f>
        <v>0.17658948090995946</v>
      </c>
      <c r="N747" s="10"/>
    </row>
    <row r="748" spans="1:14" ht="15" customHeight="1" x14ac:dyDescent="0.25">
      <c r="A748" s="17">
        <v>41296</v>
      </c>
      <c r="B748" s="18">
        <v>61692.29</v>
      </c>
      <c r="D748" s="9">
        <f t="shared" si="67"/>
        <v>-3.3509042287920288E-3</v>
      </c>
      <c r="E748" s="9">
        <f t="shared" si="66"/>
        <v>1.12285591505363E-5</v>
      </c>
      <c r="K748" s="21">
        <f t="shared" si="68"/>
        <v>8.3706480604215131E-5</v>
      </c>
      <c r="L748" s="15">
        <f t="shared" ref="L748:L811" si="70">SQRT(K748)*SQRT(252)</f>
        <v>0.14523785013646481</v>
      </c>
      <c r="M748" s="10">
        <f t="shared" si="69"/>
        <v>0.17657520265279497</v>
      </c>
      <c r="N748" s="10"/>
    </row>
    <row r="749" spans="1:14" ht="15" customHeight="1" x14ac:dyDescent="0.25">
      <c r="A749" s="17">
        <v>41297</v>
      </c>
      <c r="B749" s="18">
        <v>61966.26</v>
      </c>
      <c r="D749" s="9">
        <f t="shared" si="67"/>
        <v>4.4409114980170639E-3</v>
      </c>
      <c r="E749" s="9">
        <f t="shared" si="66"/>
        <v>1.9721694933220161E-5</v>
      </c>
      <c r="K749" s="21">
        <f t="shared" si="68"/>
        <v>7.9357805316994398E-5</v>
      </c>
      <c r="L749" s="15">
        <f t="shared" si="70"/>
        <v>0.14141487524260871</v>
      </c>
      <c r="M749" s="10">
        <f t="shared" si="69"/>
        <v>0.17643156771543747</v>
      </c>
      <c r="N749" s="10"/>
    </row>
    <row r="750" spans="1:14" ht="15" customHeight="1" x14ac:dyDescent="0.25">
      <c r="A750" s="17">
        <v>41298</v>
      </c>
      <c r="B750" s="18">
        <v>61169.83</v>
      </c>
      <c r="D750" s="9">
        <f t="shared" si="67"/>
        <v>-1.2852639484777661E-2</v>
      </c>
      <c r="E750" s="9">
        <f t="shared" si="66"/>
        <v>1.6519034172566579E-4</v>
      </c>
      <c r="K750" s="21">
        <f t="shared" si="68"/>
        <v>7.5779638693967947E-5</v>
      </c>
      <c r="L750" s="15">
        <f t="shared" si="70"/>
        <v>0.1381899741330026</v>
      </c>
      <c r="M750" s="10">
        <f t="shared" si="69"/>
        <v>0.17639470673872584</v>
      </c>
      <c r="N750" s="10"/>
    </row>
    <row r="751" spans="1:14" ht="15" customHeight="1" x14ac:dyDescent="0.25">
      <c r="A751" s="17">
        <v>41299</v>
      </c>
      <c r="B751" s="18">
        <v>61169.83</v>
      </c>
      <c r="D751" s="9">
        <f t="shared" si="67"/>
        <v>0</v>
      </c>
      <c r="E751" s="9">
        <f t="shared" si="66"/>
        <v>0</v>
      </c>
      <c r="K751" s="21">
        <f t="shared" si="68"/>
        <v>8.1144280875869825E-5</v>
      </c>
      <c r="L751" s="15">
        <f t="shared" si="70"/>
        <v>0.14299775795696659</v>
      </c>
      <c r="M751" s="10">
        <f t="shared" si="69"/>
        <v>0.17528250264493897</v>
      </c>
      <c r="N751" s="10"/>
    </row>
    <row r="752" spans="1:14" ht="15" customHeight="1" x14ac:dyDescent="0.25">
      <c r="A752" s="17">
        <v>41302</v>
      </c>
      <c r="B752" s="18">
        <v>60027.07</v>
      </c>
      <c r="D752" s="9">
        <f t="shared" si="67"/>
        <v>-1.8681758638204538E-2</v>
      </c>
      <c r="E752" s="9">
        <f t="shared" si="66"/>
        <v>3.4900810581612988E-4</v>
      </c>
      <c r="K752" s="21">
        <f t="shared" si="68"/>
        <v>7.6275624023317636E-5</v>
      </c>
      <c r="L752" s="15">
        <f t="shared" si="70"/>
        <v>0.13864147018073647</v>
      </c>
      <c r="M752" s="10">
        <f t="shared" si="69"/>
        <v>0.17523525417744282</v>
      </c>
      <c r="N752" s="10"/>
    </row>
    <row r="753" spans="1:14" ht="15" customHeight="1" x14ac:dyDescent="0.25">
      <c r="A753" s="17">
        <v>41303</v>
      </c>
      <c r="B753" s="18">
        <v>60406.33</v>
      </c>
      <c r="D753" s="9">
        <f t="shared" si="67"/>
        <v>6.3181494615680567E-3</v>
      </c>
      <c r="E753" s="9">
        <f t="shared" si="66"/>
        <v>3.9919012618712724E-5</v>
      </c>
      <c r="K753" s="21">
        <f t="shared" si="68"/>
        <v>9.2639572930886387E-5</v>
      </c>
      <c r="L753" s="15">
        <f t="shared" si="70"/>
        <v>0.15279127062297562</v>
      </c>
      <c r="M753" s="10">
        <f t="shared" si="69"/>
        <v>0.17775835261017256</v>
      </c>
      <c r="N753" s="10"/>
    </row>
    <row r="754" spans="1:14" ht="15" customHeight="1" x14ac:dyDescent="0.25">
      <c r="A754" s="17">
        <v>41304</v>
      </c>
      <c r="B754" s="18">
        <v>59336.7</v>
      </c>
      <c r="D754" s="9">
        <f t="shared" si="67"/>
        <v>-1.7707250216988935E-2</v>
      </c>
      <c r="E754" s="9">
        <f t="shared" si="66"/>
        <v>3.1354671024705469E-4</v>
      </c>
      <c r="K754" s="21">
        <f t="shared" si="68"/>
        <v>8.9476339312155964E-5</v>
      </c>
      <c r="L754" s="15">
        <f t="shared" si="70"/>
        <v>0.15016003964658275</v>
      </c>
      <c r="M754" s="10">
        <f t="shared" si="69"/>
        <v>0.17791419097321007</v>
      </c>
      <c r="N754" s="10"/>
    </row>
    <row r="755" spans="1:14" ht="15" customHeight="1" x14ac:dyDescent="0.25">
      <c r="A755" s="17">
        <v>41305</v>
      </c>
      <c r="B755" s="18">
        <v>59761.49</v>
      </c>
      <c r="D755" s="9">
        <f t="shared" si="67"/>
        <v>7.1589758109231738E-3</v>
      </c>
      <c r="E755" s="9">
        <f t="shared" si="66"/>
        <v>5.1250934661383112E-5</v>
      </c>
      <c r="K755" s="21">
        <f t="shared" si="68"/>
        <v>1.0292056156824991E-4</v>
      </c>
      <c r="L755" s="15">
        <f t="shared" si="70"/>
        <v>0.16104651972395734</v>
      </c>
      <c r="M755" s="10">
        <f t="shared" si="69"/>
        <v>0.17776279043373994</v>
      </c>
      <c r="N755" s="10"/>
    </row>
    <row r="756" spans="1:14" ht="15" customHeight="1" x14ac:dyDescent="0.25">
      <c r="A756" s="17">
        <v>41306</v>
      </c>
      <c r="B756" s="18">
        <v>60351.16</v>
      </c>
      <c r="D756" s="9">
        <f t="shared" si="67"/>
        <v>9.8670565275398303E-3</v>
      </c>
      <c r="E756" s="9">
        <f t="shared" si="66"/>
        <v>9.7358804517666379E-5</v>
      </c>
      <c r="K756" s="21">
        <f t="shared" si="68"/>
        <v>9.9820383953837897E-5</v>
      </c>
      <c r="L756" s="15">
        <f t="shared" si="70"/>
        <v>0.15860244877166035</v>
      </c>
      <c r="M756" s="10">
        <f t="shared" si="69"/>
        <v>0.17727353750250083</v>
      </c>
      <c r="N756" s="10"/>
    </row>
    <row r="757" spans="1:14" ht="15" customHeight="1" x14ac:dyDescent="0.25">
      <c r="A757" s="17">
        <v>41309</v>
      </c>
      <c r="B757" s="18">
        <v>59575.66</v>
      </c>
      <c r="D757" s="9">
        <f t="shared" si="67"/>
        <v>-1.2849794436428419E-2</v>
      </c>
      <c r="E757" s="9">
        <f t="shared" si="66"/>
        <v>1.6511721705846674E-4</v>
      </c>
      <c r="K757" s="21">
        <f t="shared" si="68"/>
        <v>9.9672689187667619E-5</v>
      </c>
      <c r="L757" s="15">
        <f t="shared" si="70"/>
        <v>0.15848507082779831</v>
      </c>
      <c r="M757" s="10">
        <f t="shared" si="69"/>
        <v>0.17339983294753245</v>
      </c>
      <c r="N757" s="10"/>
    </row>
    <row r="758" spans="1:14" ht="15" customHeight="1" x14ac:dyDescent="0.25">
      <c r="A758" s="17">
        <v>41310</v>
      </c>
      <c r="B758" s="18">
        <v>59444.97</v>
      </c>
      <c r="D758" s="9">
        <f t="shared" si="67"/>
        <v>-2.1936811107087228E-3</v>
      </c>
      <c r="E758" s="9">
        <f t="shared" si="66"/>
        <v>4.8122368154802563E-6</v>
      </c>
      <c r="K758" s="21">
        <f t="shared" si="68"/>
        <v>1.0359936085991557E-4</v>
      </c>
      <c r="L758" s="15">
        <f t="shared" si="70"/>
        <v>0.1615767277076087</v>
      </c>
      <c r="M758" s="10">
        <f t="shared" si="69"/>
        <v>0.17463611876993348</v>
      </c>
      <c r="N758" s="10"/>
    </row>
    <row r="759" spans="1:14" ht="15" customHeight="1" x14ac:dyDescent="0.25">
      <c r="A759" s="17">
        <v>41311</v>
      </c>
      <c r="B759" s="18">
        <v>58951.07</v>
      </c>
      <c r="D759" s="9">
        <f t="shared" si="67"/>
        <v>-8.3085246741650964E-3</v>
      </c>
      <c r="E759" s="9">
        <f t="shared" si="66"/>
        <v>6.9031582261210218E-5</v>
      </c>
      <c r="K759" s="21">
        <f t="shared" si="68"/>
        <v>9.7672133417249439E-5</v>
      </c>
      <c r="L759" s="15">
        <f t="shared" si="70"/>
        <v>0.15688651191592876</v>
      </c>
      <c r="M759" s="10">
        <f t="shared" si="69"/>
        <v>0.17253038615973795</v>
      </c>
      <c r="N759" s="10"/>
    </row>
    <row r="760" spans="1:14" ht="15" customHeight="1" x14ac:dyDescent="0.25">
      <c r="A760" s="17">
        <v>41312</v>
      </c>
      <c r="B760" s="18">
        <v>58372.46</v>
      </c>
      <c r="D760" s="9">
        <f t="shared" si="67"/>
        <v>-9.8150890221331277E-3</v>
      </c>
      <c r="E760" s="9">
        <f t="shared" si="66"/>
        <v>9.633597251239824E-5</v>
      </c>
      <c r="K760" s="21">
        <f t="shared" si="68"/>
        <v>9.5953700347887086E-5</v>
      </c>
      <c r="L760" s="15">
        <f t="shared" si="70"/>
        <v>0.15550026523343149</v>
      </c>
      <c r="M760" s="10">
        <f t="shared" si="69"/>
        <v>0.1725142732472765</v>
      </c>
      <c r="N760" s="10"/>
    </row>
    <row r="761" spans="1:14" ht="15" customHeight="1" x14ac:dyDescent="0.25">
      <c r="A761" s="17">
        <v>41313</v>
      </c>
      <c r="B761" s="18">
        <v>58497.83</v>
      </c>
      <c r="D761" s="9">
        <f t="shared" si="67"/>
        <v>2.1477594057197624E-3</v>
      </c>
      <c r="E761" s="9">
        <f t="shared" si="66"/>
        <v>4.6128704648577072E-6</v>
      </c>
      <c r="K761" s="21">
        <f t="shared" si="68"/>
        <v>9.5976636677757747E-5</v>
      </c>
      <c r="L761" s="15">
        <f t="shared" si="70"/>
        <v>0.15551884915596229</v>
      </c>
      <c r="M761" s="10">
        <f t="shared" si="69"/>
        <v>0.16446973094881409</v>
      </c>
      <c r="N761" s="10"/>
    </row>
    <row r="762" spans="1:14" ht="15" customHeight="1" x14ac:dyDescent="0.25">
      <c r="A762" s="17">
        <v>41316</v>
      </c>
      <c r="B762" s="18">
        <v>58497.83</v>
      </c>
      <c r="D762" s="9">
        <f t="shared" si="67"/>
        <v>0</v>
      </c>
      <c r="E762" s="9">
        <f t="shared" si="66"/>
        <v>0</v>
      </c>
      <c r="K762" s="21">
        <f t="shared" si="68"/>
        <v>9.049481070498374E-5</v>
      </c>
      <c r="L762" s="15">
        <f t="shared" si="70"/>
        <v>0.15101222565625572</v>
      </c>
      <c r="M762" s="10">
        <f t="shared" si="69"/>
        <v>0.16445993941208967</v>
      </c>
      <c r="N762" s="10"/>
    </row>
    <row r="763" spans="1:14" ht="15" customHeight="1" x14ac:dyDescent="0.25">
      <c r="A763" s="17">
        <v>41317</v>
      </c>
      <c r="B763" s="18">
        <v>58497.83</v>
      </c>
      <c r="D763" s="9">
        <f t="shared" si="67"/>
        <v>0</v>
      </c>
      <c r="E763" s="9">
        <f t="shared" si="66"/>
        <v>0</v>
      </c>
      <c r="K763" s="21">
        <f t="shared" si="68"/>
        <v>8.5065122062684707E-5</v>
      </c>
      <c r="L763" s="15">
        <f t="shared" si="70"/>
        <v>0.14641178490748807</v>
      </c>
      <c r="M763" s="10">
        <f t="shared" si="69"/>
        <v>0.16432115021214569</v>
      </c>
      <c r="N763" s="10"/>
    </row>
    <row r="764" spans="1:14" ht="15" customHeight="1" x14ac:dyDescent="0.25">
      <c r="A764" s="17">
        <v>41318</v>
      </c>
      <c r="B764" s="18">
        <v>58405.74</v>
      </c>
      <c r="D764" s="9">
        <f t="shared" si="67"/>
        <v>-1.5742464293120317E-3</v>
      </c>
      <c r="E764" s="9">
        <f t="shared" si="66"/>
        <v>2.4782518202016817E-6</v>
      </c>
      <c r="K764" s="21">
        <f t="shared" si="68"/>
        <v>7.9961214738923626E-5</v>
      </c>
      <c r="L764" s="15">
        <f t="shared" si="70"/>
        <v>0.14195149211688041</v>
      </c>
      <c r="M764" s="10">
        <f t="shared" si="69"/>
        <v>0.16432134377640711</v>
      </c>
      <c r="N764" s="10"/>
    </row>
    <row r="765" spans="1:14" ht="15" customHeight="1" x14ac:dyDescent="0.25">
      <c r="A765" s="17">
        <v>41319</v>
      </c>
      <c r="B765" s="18">
        <v>58077.31</v>
      </c>
      <c r="D765" s="9">
        <f t="shared" si="67"/>
        <v>-5.6232486738461152E-3</v>
      </c>
      <c r="E765" s="9">
        <f t="shared" si="66"/>
        <v>3.1620925647912092E-5</v>
      </c>
      <c r="K765" s="21">
        <f t="shared" si="68"/>
        <v>7.5312236963800307E-5</v>
      </c>
      <c r="L765" s="15">
        <f t="shared" si="70"/>
        <v>0.1377631435285856</v>
      </c>
      <c r="M765" s="10">
        <f t="shared" si="69"/>
        <v>0.16430053001780703</v>
      </c>
      <c r="N765" s="10"/>
    </row>
    <row r="766" spans="1:14" ht="15" customHeight="1" x14ac:dyDescent="0.25">
      <c r="A766" s="17">
        <v>41320</v>
      </c>
      <c r="B766" s="18">
        <v>57903.3</v>
      </c>
      <c r="D766" s="9">
        <f t="shared" si="67"/>
        <v>-2.9961787141999929E-3</v>
      </c>
      <c r="E766" s="9">
        <f t="shared" si="66"/>
        <v>8.9770868874251237E-6</v>
      </c>
      <c r="K766" s="21">
        <f t="shared" si="68"/>
        <v>7.2690758284847006E-5</v>
      </c>
      <c r="L766" s="15">
        <f t="shared" si="70"/>
        <v>0.13534426876591946</v>
      </c>
      <c r="M766" s="10">
        <f t="shared" si="69"/>
        <v>0.16448956949514185</v>
      </c>
      <c r="N766" s="10"/>
    </row>
    <row r="767" spans="1:14" ht="15" customHeight="1" x14ac:dyDescent="0.25">
      <c r="A767" s="17">
        <v>41323</v>
      </c>
      <c r="B767" s="18">
        <v>57613.9</v>
      </c>
      <c r="D767" s="9">
        <f t="shared" si="67"/>
        <v>-4.9979880248621766E-3</v>
      </c>
      <c r="E767" s="9">
        <f t="shared" si="66"/>
        <v>2.4979884296665721E-5</v>
      </c>
      <c r="K767" s="21">
        <f t="shared" si="68"/>
        <v>6.886793800100169E-5</v>
      </c>
      <c r="L767" s="15">
        <f t="shared" si="70"/>
        <v>0.13173731580783188</v>
      </c>
      <c r="M767" s="10">
        <f t="shared" si="69"/>
        <v>0.16431160098552924</v>
      </c>
      <c r="N767" s="10"/>
    </row>
    <row r="768" spans="1:14" ht="15" customHeight="1" x14ac:dyDescent="0.25">
      <c r="A768" s="17">
        <v>41324</v>
      </c>
      <c r="B768" s="18">
        <v>57314.400000000001</v>
      </c>
      <c r="D768" s="9">
        <f t="shared" si="67"/>
        <v>-5.1983983031872461E-3</v>
      </c>
      <c r="E768" s="9">
        <f t="shared" si="66"/>
        <v>2.7023344918580038E-5</v>
      </c>
      <c r="K768" s="21">
        <f t="shared" si="68"/>
        <v>6.6234654778741538E-5</v>
      </c>
      <c r="L768" s="15">
        <f t="shared" si="70"/>
        <v>0.12919416784144269</v>
      </c>
      <c r="M768" s="10">
        <f t="shared" si="69"/>
        <v>0.16366715168000684</v>
      </c>
      <c r="N768" s="10"/>
    </row>
    <row r="769" spans="1:14" ht="15" customHeight="1" x14ac:dyDescent="0.25">
      <c r="A769" s="17">
        <v>41325</v>
      </c>
      <c r="B769" s="18">
        <v>56177.599999999999</v>
      </c>
      <c r="D769" s="9">
        <f t="shared" si="67"/>
        <v>-1.9834456960205471E-2</v>
      </c>
      <c r="E769" s="9">
        <f t="shared" si="66"/>
        <v>3.9340568290624326E-4</v>
      </c>
      <c r="K769" s="21">
        <f t="shared" si="68"/>
        <v>6.3881976187131842E-5</v>
      </c>
      <c r="L769" s="15">
        <f t="shared" si="70"/>
        <v>0.12687891077384464</v>
      </c>
      <c r="M769" s="10">
        <f t="shared" si="69"/>
        <v>0.16003847865288467</v>
      </c>
      <c r="N769" s="10"/>
    </row>
    <row r="770" spans="1:14" ht="15" customHeight="1" x14ac:dyDescent="0.25">
      <c r="A770" s="17">
        <v>41326</v>
      </c>
      <c r="B770" s="18">
        <v>56154.68</v>
      </c>
      <c r="D770" s="9">
        <f t="shared" si="67"/>
        <v>-4.0799179744233083E-4</v>
      </c>
      <c r="E770" s="9">
        <f t="shared" si="66"/>
        <v>1.664573067802239E-7</v>
      </c>
      <c r="K770" s="21">
        <f t="shared" si="68"/>
        <v>8.3653398590278547E-5</v>
      </c>
      <c r="L770" s="15">
        <f t="shared" si="70"/>
        <v>0.14519179193311926</v>
      </c>
      <c r="M770" s="10">
        <f t="shared" si="69"/>
        <v>0.16290212318170338</v>
      </c>
      <c r="N770" s="10"/>
    </row>
    <row r="771" spans="1:14" ht="15" customHeight="1" x14ac:dyDescent="0.25">
      <c r="A771" s="17">
        <v>41327</v>
      </c>
      <c r="B771" s="18">
        <v>56697.06</v>
      </c>
      <c r="D771" s="9">
        <f t="shared" si="67"/>
        <v>9.658678493048134E-3</v>
      </c>
      <c r="E771" s="9">
        <f t="shared" si="66"/>
        <v>9.3290070232070576E-5</v>
      </c>
      <c r="K771" s="21">
        <f t="shared" si="68"/>
        <v>7.8644182113268653E-5</v>
      </c>
      <c r="L771" s="15">
        <f t="shared" si="70"/>
        <v>0.14077760437137615</v>
      </c>
      <c r="M771" s="10">
        <f t="shared" si="69"/>
        <v>0.16282021909378322</v>
      </c>
      <c r="N771" s="10"/>
    </row>
    <row r="772" spans="1:14" ht="15" customHeight="1" x14ac:dyDescent="0.25">
      <c r="A772" s="17">
        <v>41330</v>
      </c>
      <c r="B772" s="18">
        <v>56617.56</v>
      </c>
      <c r="D772" s="9">
        <f t="shared" si="67"/>
        <v>-1.4021891082183213E-3</v>
      </c>
      <c r="E772" s="9">
        <f t="shared" si="66"/>
        <v>1.9661342952060913E-6</v>
      </c>
      <c r="K772" s="21">
        <f t="shared" si="68"/>
        <v>7.9522935400396763E-5</v>
      </c>
      <c r="L772" s="15">
        <f t="shared" si="70"/>
        <v>0.14156192892476419</v>
      </c>
      <c r="M772" s="10">
        <f t="shared" si="69"/>
        <v>0.16135073067765512</v>
      </c>
      <c r="N772" s="10"/>
    </row>
    <row r="773" spans="1:14" ht="15" customHeight="1" x14ac:dyDescent="0.25">
      <c r="A773" s="17">
        <v>41331</v>
      </c>
      <c r="B773" s="18">
        <v>56948.87</v>
      </c>
      <c r="D773" s="9">
        <f t="shared" si="67"/>
        <v>5.8517180888757458E-3</v>
      </c>
      <c r="E773" s="9">
        <f t="shared" si="66"/>
        <v>3.4242604591675615E-5</v>
      </c>
      <c r="K773" s="21">
        <f t="shared" si="68"/>
        <v>7.4869527334085311E-5</v>
      </c>
      <c r="L773" s="15">
        <f t="shared" si="70"/>
        <v>0.13735763862337436</v>
      </c>
      <c r="M773" s="10">
        <f t="shared" si="69"/>
        <v>0.16096963896871336</v>
      </c>
      <c r="N773" s="10"/>
    </row>
    <row r="774" spans="1:14" ht="15" customHeight="1" x14ac:dyDescent="0.25">
      <c r="A774" s="17">
        <v>41332</v>
      </c>
      <c r="B774" s="18">
        <v>57273.88</v>
      </c>
      <c r="D774" s="9">
        <f t="shared" si="67"/>
        <v>5.7070491477704266E-3</v>
      </c>
      <c r="E774" s="9">
        <f t="shared" si="66"/>
        <v>3.2570409975067155E-5</v>
      </c>
      <c r="K774" s="21">
        <f t="shared" si="68"/>
        <v>7.2431911969540722E-5</v>
      </c>
      <c r="L774" s="15">
        <f t="shared" si="70"/>
        <v>0.13510307848574088</v>
      </c>
      <c r="M774" s="10">
        <f t="shared" si="69"/>
        <v>0.16104091941858598</v>
      </c>
      <c r="N774" s="10"/>
    </row>
    <row r="775" spans="1:14" ht="15" customHeight="1" x14ac:dyDescent="0.25">
      <c r="A775" s="17">
        <v>41333</v>
      </c>
      <c r="B775" s="18">
        <v>57424.29</v>
      </c>
      <c r="D775" s="9">
        <f t="shared" si="67"/>
        <v>2.6261534926568242E-3</v>
      </c>
      <c r="E775" s="9">
        <f t="shared" si="66"/>
        <v>6.896682166993636E-6</v>
      </c>
      <c r="K775" s="21">
        <f t="shared" si="68"/>
        <v>7.0040221849872308E-5</v>
      </c>
      <c r="L775" s="15">
        <f t="shared" si="70"/>
        <v>0.13285381404448959</v>
      </c>
      <c r="M775" s="10">
        <f t="shared" si="69"/>
        <v>0.16057424324190089</v>
      </c>
      <c r="N775" s="10"/>
    </row>
    <row r="776" spans="1:14" ht="15" customHeight="1" x14ac:dyDescent="0.25">
      <c r="A776" s="17">
        <v>41334</v>
      </c>
      <c r="B776" s="18">
        <v>56883.99</v>
      </c>
      <c r="D776" s="9">
        <f t="shared" si="67"/>
        <v>-9.4089104105598009E-3</v>
      </c>
      <c r="E776" s="9">
        <f t="shared" si="66"/>
        <v>8.8527595113940604E-5</v>
      </c>
      <c r="K776" s="21">
        <f t="shared" si="68"/>
        <v>6.6251609468899597E-5</v>
      </c>
      <c r="L776" s="15">
        <f t="shared" si="70"/>
        <v>0.12921070228956538</v>
      </c>
      <c r="M776" s="10">
        <f t="shared" si="69"/>
        <v>0.16057611100408731</v>
      </c>
      <c r="N776" s="10"/>
    </row>
    <row r="777" spans="1:14" ht="15" customHeight="1" x14ac:dyDescent="0.25">
      <c r="A777" s="17">
        <v>41337</v>
      </c>
      <c r="B777" s="18">
        <v>56499.17</v>
      </c>
      <c r="D777" s="9">
        <f t="shared" si="67"/>
        <v>-6.7649966185564514E-3</v>
      </c>
      <c r="E777" s="9">
        <f t="shared" si="66"/>
        <v>4.5765179249080219E-5</v>
      </c>
      <c r="K777" s="21">
        <f t="shared" si="68"/>
        <v>6.758816860760206E-5</v>
      </c>
      <c r="L777" s="15">
        <f t="shared" si="70"/>
        <v>0.13050754188596045</v>
      </c>
      <c r="M777" s="10">
        <f t="shared" si="69"/>
        <v>0.16120127923921598</v>
      </c>
      <c r="N777" s="10"/>
    </row>
    <row r="778" spans="1:14" ht="15" customHeight="1" x14ac:dyDescent="0.25">
      <c r="A778" s="17">
        <v>41338</v>
      </c>
      <c r="B778" s="18">
        <v>55950.73</v>
      </c>
      <c r="D778" s="9">
        <f t="shared" si="67"/>
        <v>-9.7070452539390617E-3</v>
      </c>
      <c r="E778" s="9">
        <f t="shared" si="66"/>
        <v>9.4226727562020859E-5</v>
      </c>
      <c r="K778" s="21">
        <f t="shared" si="68"/>
        <v>6.6278789246090742E-5</v>
      </c>
      <c r="L778" s="15">
        <f t="shared" si="70"/>
        <v>0.12923720397012181</v>
      </c>
      <c r="M778" s="10">
        <f t="shared" si="69"/>
        <v>0.16019749059372274</v>
      </c>
      <c r="N778" s="10"/>
    </row>
    <row r="779" spans="1:14" ht="15" customHeight="1" x14ac:dyDescent="0.25">
      <c r="A779" s="17">
        <v>41339</v>
      </c>
      <c r="B779" s="18">
        <v>57940.14</v>
      </c>
      <c r="D779" s="9">
        <f t="shared" si="67"/>
        <v>3.5556461908539783E-2</v>
      </c>
      <c r="E779" s="9">
        <f t="shared" si="66"/>
        <v>1.2642619834534405E-3</v>
      </c>
      <c r="K779" s="21">
        <f t="shared" si="68"/>
        <v>6.7955665545046547E-5</v>
      </c>
      <c r="L779" s="15">
        <f t="shared" si="70"/>
        <v>0.13086186502320579</v>
      </c>
      <c r="M779" s="10">
        <f t="shared" si="69"/>
        <v>0.16059179057909256</v>
      </c>
      <c r="N779" s="10"/>
    </row>
    <row r="780" spans="1:14" ht="15" customHeight="1" x14ac:dyDescent="0.25">
      <c r="A780" s="17">
        <v>41340</v>
      </c>
      <c r="B780" s="18">
        <v>58846.81</v>
      </c>
      <c r="D780" s="9">
        <f t="shared" si="67"/>
        <v>1.5648391598639622E-2</v>
      </c>
      <c r="E780" s="9">
        <f t="shared" si="66"/>
        <v>2.4487215962437512E-4</v>
      </c>
      <c r="K780" s="21">
        <f t="shared" si="68"/>
        <v>1.3973404461955027E-4</v>
      </c>
      <c r="L780" s="15">
        <f t="shared" si="70"/>
        <v>0.18765121700678275</v>
      </c>
      <c r="M780" s="10">
        <f t="shared" si="69"/>
        <v>0.16979534040763783</v>
      </c>
      <c r="N780" s="10"/>
    </row>
    <row r="781" spans="1:14" ht="15" customHeight="1" x14ac:dyDescent="0.25">
      <c r="A781" s="17">
        <v>41341</v>
      </c>
      <c r="B781" s="18">
        <v>58432.75</v>
      </c>
      <c r="D781" s="9">
        <f t="shared" si="67"/>
        <v>-7.0362352691675234E-3</v>
      </c>
      <c r="E781" s="9">
        <f t="shared" si="66"/>
        <v>4.9508606763076971E-5</v>
      </c>
      <c r="K781" s="21">
        <f t="shared" si="68"/>
        <v>1.4604233151983977E-4</v>
      </c>
      <c r="L781" s="15">
        <f t="shared" si="70"/>
        <v>0.19184021357108533</v>
      </c>
      <c r="M781" s="10">
        <f t="shared" si="69"/>
        <v>0.17052360426327004</v>
      </c>
      <c r="N781" s="10"/>
    </row>
    <row r="782" spans="1:14" ht="15" customHeight="1" x14ac:dyDescent="0.25">
      <c r="A782" s="17">
        <v>41344</v>
      </c>
      <c r="B782" s="18">
        <v>58544.79</v>
      </c>
      <c r="D782" s="9">
        <f t="shared" si="67"/>
        <v>1.9174178863736735E-3</v>
      </c>
      <c r="E782" s="9">
        <f t="shared" si="66"/>
        <v>3.6764913509856855E-6</v>
      </c>
      <c r="K782" s="21">
        <f t="shared" si="68"/>
        <v>1.40250308034434E-4</v>
      </c>
      <c r="L782" s="15">
        <f t="shared" si="70"/>
        <v>0.18799754685813688</v>
      </c>
      <c r="M782" s="10">
        <f t="shared" si="69"/>
        <v>0.17088231652865077</v>
      </c>
      <c r="N782" s="10"/>
    </row>
    <row r="783" spans="1:14" ht="15" customHeight="1" x14ac:dyDescent="0.25">
      <c r="A783" s="17">
        <v>41345</v>
      </c>
      <c r="B783" s="18">
        <v>58208.61</v>
      </c>
      <c r="D783" s="9">
        <f t="shared" si="67"/>
        <v>-5.7422701490602579E-3</v>
      </c>
      <c r="E783" s="9">
        <f t="shared" si="66"/>
        <v>3.2973666464788519E-5</v>
      </c>
      <c r="K783" s="21">
        <f t="shared" si="68"/>
        <v>1.3205587903342711E-4</v>
      </c>
      <c r="L783" s="15">
        <f t="shared" si="70"/>
        <v>0.18242280974818809</v>
      </c>
      <c r="M783" s="10">
        <f t="shared" si="69"/>
        <v>0.17049749058128691</v>
      </c>
      <c r="N783" s="10"/>
    </row>
    <row r="784" spans="1:14" ht="15" customHeight="1" x14ac:dyDescent="0.25">
      <c r="A784" s="17">
        <v>41346</v>
      </c>
      <c r="B784" s="18">
        <v>57385.9</v>
      </c>
      <c r="D784" s="9">
        <f t="shared" si="67"/>
        <v>-1.4133819721859009E-2</v>
      </c>
      <c r="E784" s="9">
        <f t="shared" si="66"/>
        <v>1.9976485993001067E-4</v>
      </c>
      <c r="K784" s="21">
        <f t="shared" si="68"/>
        <v>1.2611094627930881E-4</v>
      </c>
      <c r="L784" s="15">
        <f t="shared" si="70"/>
        <v>0.1782693424635482</v>
      </c>
      <c r="M784" s="10">
        <f t="shared" si="69"/>
        <v>0.17067801734386118</v>
      </c>
      <c r="N784" s="10"/>
    </row>
    <row r="785" spans="1:14" ht="15" customHeight="1" x14ac:dyDescent="0.25">
      <c r="A785" s="17">
        <v>41347</v>
      </c>
      <c r="B785" s="18">
        <v>57281.02</v>
      </c>
      <c r="D785" s="9">
        <f t="shared" si="67"/>
        <v>-1.827626646963898E-3</v>
      </c>
      <c r="E785" s="9">
        <f t="shared" si="66"/>
        <v>3.3402191606925005E-6</v>
      </c>
      <c r="K785" s="21">
        <f t="shared" si="68"/>
        <v>1.3053018109835093E-4</v>
      </c>
      <c r="L785" s="15">
        <f t="shared" si="70"/>
        <v>0.18136594398283387</v>
      </c>
      <c r="M785" s="10">
        <f t="shared" si="69"/>
        <v>0.17180612920151936</v>
      </c>
      <c r="N785" s="10"/>
    </row>
    <row r="786" spans="1:14" ht="15" customHeight="1" x14ac:dyDescent="0.25">
      <c r="A786" s="17">
        <v>41348</v>
      </c>
      <c r="B786" s="18">
        <v>56869.279999999999</v>
      </c>
      <c r="D786" s="9">
        <f t="shared" si="67"/>
        <v>-7.1880703241666843E-3</v>
      </c>
      <c r="E786" s="9">
        <f t="shared" si="66"/>
        <v>5.1668354985165741E-5</v>
      </c>
      <c r="K786" s="21">
        <f t="shared" si="68"/>
        <v>1.228987833820914E-4</v>
      </c>
      <c r="L786" s="15">
        <f t="shared" si="70"/>
        <v>0.17598435558960074</v>
      </c>
      <c r="M786" s="10">
        <f t="shared" si="69"/>
        <v>0.17160128845219808</v>
      </c>
      <c r="N786" s="10"/>
    </row>
    <row r="787" spans="1:14" ht="15" customHeight="1" x14ac:dyDescent="0.25">
      <c r="A787" s="17">
        <v>41351</v>
      </c>
      <c r="B787" s="18">
        <v>56972.959999999999</v>
      </c>
      <c r="D787" s="9">
        <f t="shared" si="67"/>
        <v>1.823128409573771E-3</v>
      </c>
      <c r="E787" s="9">
        <f t="shared" si="66"/>
        <v>3.3237971977949876E-6</v>
      </c>
      <c r="K787" s="21">
        <f t="shared" si="68"/>
        <v>1.1862495767827586E-4</v>
      </c>
      <c r="L787" s="15">
        <f t="shared" si="70"/>
        <v>0.17289733755881123</v>
      </c>
      <c r="M787" s="10">
        <f t="shared" si="69"/>
        <v>0.17066169567493802</v>
      </c>
      <c r="N787" s="10"/>
    </row>
    <row r="788" spans="1:14" ht="15" customHeight="1" x14ac:dyDescent="0.25">
      <c r="A788" s="17">
        <v>41352</v>
      </c>
      <c r="B788" s="18">
        <v>56361.24</v>
      </c>
      <c r="D788" s="9">
        <f t="shared" si="67"/>
        <v>-1.07370233177283E-2</v>
      </c>
      <c r="E788" s="9">
        <f t="shared" si="66"/>
        <v>1.1528366972544124E-4</v>
      </c>
      <c r="K788" s="21">
        <f t="shared" si="68"/>
        <v>1.11706888049447E-4</v>
      </c>
      <c r="L788" s="15">
        <f t="shared" si="70"/>
        <v>0.16778002201829825</v>
      </c>
      <c r="M788" s="10">
        <f t="shared" si="69"/>
        <v>0.17060416640013587</v>
      </c>
      <c r="N788" s="10"/>
    </row>
    <row r="789" spans="1:14" ht="15" customHeight="1" x14ac:dyDescent="0.25">
      <c r="A789" s="17">
        <v>41353</v>
      </c>
      <c r="B789" s="18">
        <v>56030.03</v>
      </c>
      <c r="D789" s="9">
        <f t="shared" si="67"/>
        <v>-5.8765563000388044E-3</v>
      </c>
      <c r="E789" s="9">
        <f t="shared" si="66"/>
        <v>3.4533913947525763E-5</v>
      </c>
      <c r="K789" s="21">
        <f t="shared" si="68"/>
        <v>1.1192149495000665E-4</v>
      </c>
      <c r="L789" s="15">
        <f t="shared" si="70"/>
        <v>0.16794111089129329</v>
      </c>
      <c r="M789" s="10">
        <f t="shared" si="69"/>
        <v>0.1692965819877954</v>
      </c>
      <c r="N789" s="10"/>
    </row>
    <row r="790" spans="1:14" ht="15" customHeight="1" x14ac:dyDescent="0.25">
      <c r="A790" s="17">
        <v>41354</v>
      </c>
      <c r="B790" s="18">
        <v>55576.67</v>
      </c>
      <c r="D790" s="9">
        <f t="shared" si="67"/>
        <v>-8.0913752857173504E-3</v>
      </c>
      <c r="E790" s="9">
        <f t="shared" si="66"/>
        <v>6.547035401431753E-5</v>
      </c>
      <c r="K790" s="21">
        <f t="shared" si="68"/>
        <v>1.072782400898578E-4</v>
      </c>
      <c r="L790" s="15">
        <f t="shared" si="70"/>
        <v>0.16442054768989237</v>
      </c>
      <c r="M790" s="10">
        <f t="shared" si="69"/>
        <v>0.1689375867663275</v>
      </c>
      <c r="N790" s="10"/>
    </row>
    <row r="791" spans="1:14" ht="15" customHeight="1" x14ac:dyDescent="0.25">
      <c r="A791" s="17">
        <v>41355</v>
      </c>
      <c r="B791" s="18">
        <v>55243.4</v>
      </c>
      <c r="D791" s="9">
        <f t="shared" si="67"/>
        <v>-5.996580939448104E-3</v>
      </c>
      <c r="E791" s="9">
        <f t="shared" si="66"/>
        <v>3.5958982963352306E-5</v>
      </c>
      <c r="K791" s="21">
        <f t="shared" si="68"/>
        <v>1.0476976692532538E-4</v>
      </c>
      <c r="L791" s="15">
        <f t="shared" si="70"/>
        <v>0.1624868649004651</v>
      </c>
      <c r="M791" s="10">
        <f t="shared" si="69"/>
        <v>0.16831637682783898</v>
      </c>
      <c r="N791" s="10"/>
    </row>
    <row r="792" spans="1:14" ht="15" customHeight="1" x14ac:dyDescent="0.25">
      <c r="A792" s="17">
        <v>41358</v>
      </c>
      <c r="B792" s="18">
        <v>54873.120000000003</v>
      </c>
      <c r="D792" s="9">
        <f t="shared" si="67"/>
        <v>-6.7027011371494361E-3</v>
      </c>
      <c r="E792" s="9">
        <f t="shared" si="66"/>
        <v>4.4926202533944344E-5</v>
      </c>
      <c r="K792" s="21">
        <f t="shared" si="68"/>
        <v>1.0064111988760699E-4</v>
      </c>
      <c r="L792" s="15">
        <f t="shared" si="70"/>
        <v>0.15925313878124023</v>
      </c>
      <c r="M792" s="10">
        <f t="shared" si="69"/>
        <v>0.16790512115844985</v>
      </c>
      <c r="N792" s="10"/>
    </row>
    <row r="793" spans="1:14" ht="15" customHeight="1" x14ac:dyDescent="0.25">
      <c r="A793" s="17">
        <v>41359</v>
      </c>
      <c r="B793" s="18">
        <v>55671.39</v>
      </c>
      <c r="D793" s="9">
        <f t="shared" si="67"/>
        <v>1.4547559898179685E-2</v>
      </c>
      <c r="E793" s="9">
        <f t="shared" si="66"/>
        <v>2.1163149899112573E-4</v>
      </c>
      <c r="K793" s="21">
        <f t="shared" si="68"/>
        <v>9.7298224846387225E-5</v>
      </c>
      <c r="L793" s="15">
        <f t="shared" si="70"/>
        <v>0.15658592740501806</v>
      </c>
      <c r="M793" s="10">
        <f t="shared" si="69"/>
        <v>0.16819188315069408</v>
      </c>
      <c r="N793" s="10"/>
    </row>
    <row r="794" spans="1:14" ht="15" customHeight="1" x14ac:dyDescent="0.25">
      <c r="A794" s="17">
        <v>41360</v>
      </c>
      <c r="B794" s="18">
        <v>56034.29</v>
      </c>
      <c r="D794" s="9">
        <f t="shared" si="67"/>
        <v>6.5186085707578112E-3</v>
      </c>
      <c r="E794" s="9">
        <f t="shared" si="66"/>
        <v>4.2492257698757196E-5</v>
      </c>
      <c r="K794" s="21">
        <f t="shared" si="68"/>
        <v>1.0415822129507154E-4</v>
      </c>
      <c r="L794" s="15">
        <f t="shared" si="70"/>
        <v>0.16201194945545846</v>
      </c>
      <c r="M794" s="10">
        <f t="shared" si="69"/>
        <v>0.16920216141415603</v>
      </c>
      <c r="N794" s="10"/>
    </row>
    <row r="795" spans="1:14" ht="15" customHeight="1" x14ac:dyDescent="0.25">
      <c r="A795" s="17">
        <v>41361</v>
      </c>
      <c r="B795" s="18">
        <v>56352.09</v>
      </c>
      <c r="D795" s="9">
        <f t="shared" si="67"/>
        <v>5.6715272023610819E-3</v>
      </c>
      <c r="E795" s="9">
        <f t="shared" si="66"/>
        <v>3.2166220807121722E-5</v>
      </c>
      <c r="K795" s="21">
        <f t="shared" si="68"/>
        <v>1.0045826347929267E-4</v>
      </c>
      <c r="L795" s="15">
        <f t="shared" si="70"/>
        <v>0.1591083982597454</v>
      </c>
      <c r="M795" s="10">
        <f t="shared" si="69"/>
        <v>0.16872832315285388</v>
      </c>
      <c r="N795" s="10"/>
    </row>
    <row r="796" spans="1:14" ht="15" customHeight="1" x14ac:dyDescent="0.25">
      <c r="A796" s="17">
        <v>41365</v>
      </c>
      <c r="B796" s="18">
        <v>55902.18</v>
      </c>
      <c r="D796" s="9">
        <f t="shared" si="67"/>
        <v>-7.9839097360895339E-3</v>
      </c>
      <c r="E796" s="9">
        <f t="shared" si="66"/>
        <v>6.3742814674025249E-5</v>
      </c>
      <c r="K796" s="21">
        <f t="shared" si="68"/>
        <v>9.6360740918962406E-5</v>
      </c>
      <c r="L796" s="15">
        <f t="shared" si="70"/>
        <v>0.15582973628797081</v>
      </c>
      <c r="M796" s="10">
        <f t="shared" si="69"/>
        <v>0.16494689768156354</v>
      </c>
      <c r="N796" s="10"/>
    </row>
    <row r="797" spans="1:14" ht="15" customHeight="1" x14ac:dyDescent="0.25">
      <c r="A797" s="17">
        <v>41366</v>
      </c>
      <c r="B797" s="18">
        <v>54889.1</v>
      </c>
      <c r="D797" s="9">
        <f t="shared" si="67"/>
        <v>-1.8122370183059067E-2</v>
      </c>
      <c r="E797" s="9">
        <f t="shared" si="66"/>
        <v>3.2842030105182833E-4</v>
      </c>
      <c r="K797" s="21">
        <f t="shared" si="68"/>
        <v>9.440366534426617E-5</v>
      </c>
      <c r="L797" s="15">
        <f t="shared" si="70"/>
        <v>0.15423917682208718</v>
      </c>
      <c r="M797" s="10">
        <f t="shared" si="69"/>
        <v>0.16533776161346872</v>
      </c>
      <c r="N797" s="10"/>
    </row>
    <row r="798" spans="1:14" ht="15" customHeight="1" x14ac:dyDescent="0.25">
      <c r="A798" s="17">
        <v>41367</v>
      </c>
      <c r="B798" s="18">
        <v>55562.74</v>
      </c>
      <c r="D798" s="9">
        <f t="shared" si="67"/>
        <v>1.2272746319396788E-2</v>
      </c>
      <c r="E798" s="9">
        <f t="shared" si="66"/>
        <v>1.5062030222026741E-4</v>
      </c>
      <c r="K798" s="21">
        <f t="shared" si="68"/>
        <v>1.084446634867199E-4</v>
      </c>
      <c r="L798" s="15">
        <f t="shared" si="70"/>
        <v>0.16531199351121934</v>
      </c>
      <c r="M798" s="10">
        <f t="shared" si="69"/>
        <v>0.16401371676948148</v>
      </c>
      <c r="N798" s="10"/>
    </row>
    <row r="799" spans="1:14" ht="15" customHeight="1" x14ac:dyDescent="0.25">
      <c r="A799" s="17">
        <v>41368</v>
      </c>
      <c r="B799" s="18">
        <v>54648.15</v>
      </c>
      <c r="D799" s="9">
        <f t="shared" si="67"/>
        <v>-1.6460491329261195E-2</v>
      </c>
      <c r="E799" s="9">
        <f t="shared" si="66"/>
        <v>2.7094777480068298E-4</v>
      </c>
      <c r="K799" s="21">
        <f t="shared" si="68"/>
        <v>1.1097520181073276E-4</v>
      </c>
      <c r="L799" s="15">
        <f t="shared" si="70"/>
        <v>0.16722963510187019</v>
      </c>
      <c r="M799" s="10">
        <f t="shared" si="69"/>
        <v>0.16350863563451667</v>
      </c>
      <c r="N799" s="10"/>
    </row>
    <row r="800" spans="1:14" ht="15" customHeight="1" x14ac:dyDescent="0.25">
      <c r="A800" s="17">
        <v>41369</v>
      </c>
      <c r="B800" s="18">
        <v>55050.6</v>
      </c>
      <c r="D800" s="9">
        <f t="shared" si="67"/>
        <v>7.3643847046971356E-3</v>
      </c>
      <c r="E800" s="9">
        <f t="shared" si="66"/>
        <v>5.4234162078777119E-5</v>
      </c>
      <c r="K800" s="21">
        <f t="shared" si="68"/>
        <v>1.2057355619012977E-4</v>
      </c>
      <c r="L800" s="15">
        <f t="shared" si="70"/>
        <v>0.17431160649799746</v>
      </c>
      <c r="M800" s="10">
        <f t="shared" si="69"/>
        <v>0.16338278628721928</v>
      </c>
      <c r="N800" s="10"/>
    </row>
    <row r="801" spans="1:14" ht="15" customHeight="1" x14ac:dyDescent="0.25">
      <c r="A801" s="17">
        <v>41372</v>
      </c>
      <c r="B801" s="18">
        <v>55092.31</v>
      </c>
      <c r="D801" s="9">
        <f t="shared" si="67"/>
        <v>7.5766658310705282E-4</v>
      </c>
      <c r="E801" s="9">
        <f t="shared" si="66"/>
        <v>5.7405865115711654E-7</v>
      </c>
      <c r="K801" s="21">
        <f t="shared" si="68"/>
        <v>1.1659319254344862E-4</v>
      </c>
      <c r="L801" s="15">
        <f t="shared" si="70"/>
        <v>0.17141028125800697</v>
      </c>
      <c r="M801" s="10">
        <f t="shared" si="69"/>
        <v>0.16379556280405874</v>
      </c>
      <c r="N801" s="10"/>
    </row>
    <row r="802" spans="1:14" ht="15" customHeight="1" x14ac:dyDescent="0.25">
      <c r="A802" s="17">
        <v>41373</v>
      </c>
      <c r="B802" s="18">
        <v>55912.04</v>
      </c>
      <c r="D802" s="9">
        <f t="shared" si="67"/>
        <v>1.4879209094699419E-2</v>
      </c>
      <c r="E802" s="9">
        <f t="shared" si="66"/>
        <v>2.2139086328378592E-4</v>
      </c>
      <c r="K802" s="21">
        <f t="shared" si="68"/>
        <v>1.0963204450991113E-4</v>
      </c>
      <c r="L802" s="15">
        <f t="shared" si="70"/>
        <v>0.16621454574283687</v>
      </c>
      <c r="M802" s="10">
        <f t="shared" si="69"/>
        <v>0.16362957075980747</v>
      </c>
      <c r="N802" s="10"/>
    </row>
    <row r="803" spans="1:14" ht="15" customHeight="1" x14ac:dyDescent="0.25">
      <c r="A803" s="17">
        <v>41374</v>
      </c>
      <c r="B803" s="18">
        <v>56186.559999999998</v>
      </c>
      <c r="D803" s="9">
        <f t="shared" si="67"/>
        <v>4.9098548362749295E-3</v>
      </c>
      <c r="E803" s="9">
        <f t="shared" ref="E803:E866" si="71">D803^2</f>
        <v>2.4106674513292313E-5</v>
      </c>
      <c r="K803" s="21">
        <f t="shared" si="68"/>
        <v>1.1633757363634363E-4</v>
      </c>
      <c r="L803" s="15">
        <f t="shared" si="70"/>
        <v>0.17122227821273317</v>
      </c>
      <c r="M803" s="10">
        <f t="shared" si="69"/>
        <v>0.16492533928836886</v>
      </c>
      <c r="N803" s="10"/>
    </row>
    <row r="804" spans="1:14" ht="15" customHeight="1" x14ac:dyDescent="0.25">
      <c r="A804" s="17">
        <v>41375</v>
      </c>
      <c r="B804" s="18">
        <v>55400.91</v>
      </c>
      <c r="D804" s="9">
        <f t="shared" si="67"/>
        <v>-1.3982881315389162E-2</v>
      </c>
      <c r="E804" s="9">
        <f t="shared" si="71"/>
        <v>1.9552096988025933E-4</v>
      </c>
      <c r="K804" s="21">
        <f t="shared" si="68"/>
        <v>1.1080371968896056E-4</v>
      </c>
      <c r="L804" s="15">
        <f t="shared" si="70"/>
        <v>0.1671003810935752</v>
      </c>
      <c r="M804" s="10">
        <f t="shared" si="69"/>
        <v>0.16178103252095502</v>
      </c>
      <c r="N804" s="10"/>
    </row>
    <row r="805" spans="1:14" ht="15" customHeight="1" x14ac:dyDescent="0.25">
      <c r="A805" s="17">
        <v>41376</v>
      </c>
      <c r="B805" s="18">
        <v>54962.65</v>
      </c>
      <c r="D805" s="9">
        <f t="shared" si="67"/>
        <v>-7.9107003838023715E-3</v>
      </c>
      <c r="E805" s="9">
        <f t="shared" si="71"/>
        <v>6.2579180562290988E-5</v>
      </c>
      <c r="K805" s="21">
        <f t="shared" si="68"/>
        <v>1.1588675470043849E-4</v>
      </c>
      <c r="L805" s="15">
        <f t="shared" si="70"/>
        <v>0.17089020505725455</v>
      </c>
      <c r="M805" s="10">
        <f t="shared" si="69"/>
        <v>0.16141461726705242</v>
      </c>
      <c r="N805" s="10"/>
    </row>
    <row r="806" spans="1:14" ht="15" customHeight="1" x14ac:dyDescent="0.25">
      <c r="A806" s="17">
        <v>41379</v>
      </c>
      <c r="B806" s="18">
        <v>52949.93</v>
      </c>
      <c r="D806" s="9">
        <f t="shared" si="67"/>
        <v>-3.6619777248731666E-2</v>
      </c>
      <c r="E806" s="9">
        <f t="shared" si="71"/>
        <v>1.3410080857467253E-3</v>
      </c>
      <c r="K806" s="21">
        <f t="shared" si="68"/>
        <v>1.1268830025214963E-4</v>
      </c>
      <c r="L806" s="15">
        <f t="shared" si="70"/>
        <v>0.16851543449649267</v>
      </c>
      <c r="M806" s="10">
        <f t="shared" si="69"/>
        <v>0.15907923295708515</v>
      </c>
      <c r="N806" s="10"/>
    </row>
    <row r="807" spans="1:14" ht="15" customHeight="1" x14ac:dyDescent="0.25">
      <c r="A807" s="17">
        <v>41380</v>
      </c>
      <c r="B807" s="18">
        <v>53990.83</v>
      </c>
      <c r="D807" s="9">
        <f t="shared" si="67"/>
        <v>1.965819407126701E-2</v>
      </c>
      <c r="E807" s="9">
        <f t="shared" si="71"/>
        <v>3.8644459414359744E-4</v>
      </c>
      <c r="K807" s="21">
        <f t="shared" si="68"/>
        <v>1.8638748738182423E-4</v>
      </c>
      <c r="L807" s="15">
        <f t="shared" si="70"/>
        <v>0.21672481819168682</v>
      </c>
      <c r="M807" s="10">
        <f t="shared" si="69"/>
        <v>0.16905551265092619</v>
      </c>
      <c r="N807" s="10"/>
    </row>
    <row r="808" spans="1:14" ht="15" customHeight="1" x14ac:dyDescent="0.25">
      <c r="A808" s="17">
        <v>41381</v>
      </c>
      <c r="B808" s="18">
        <v>52881.96</v>
      </c>
      <c r="D808" s="9">
        <f t="shared" si="67"/>
        <v>-2.0538117306216686E-2</v>
      </c>
      <c r="E808" s="9">
        <f t="shared" si="71"/>
        <v>4.2181426248391732E-4</v>
      </c>
      <c r="K808" s="21">
        <f t="shared" si="68"/>
        <v>1.9839091378753064E-4</v>
      </c>
      <c r="L808" s="15">
        <f t="shared" si="70"/>
        <v>0.22359452201352725</v>
      </c>
      <c r="M808" s="10">
        <f t="shared" si="69"/>
        <v>0.17194076338227637</v>
      </c>
      <c r="N808" s="10"/>
    </row>
    <row r="809" spans="1:14" ht="15" customHeight="1" x14ac:dyDescent="0.25">
      <c r="A809" s="17">
        <v>41382</v>
      </c>
      <c r="B809" s="18">
        <v>53165.91</v>
      </c>
      <c r="D809" s="9">
        <f t="shared" si="67"/>
        <v>5.3695059714127247E-3</v>
      </c>
      <c r="E809" s="9">
        <f t="shared" si="71"/>
        <v>2.8831594377036907E-5</v>
      </c>
      <c r="K809" s="21">
        <f t="shared" si="68"/>
        <v>2.1179631470931386E-4</v>
      </c>
      <c r="L809" s="15">
        <f t="shared" si="70"/>
        <v>0.23102526118748809</v>
      </c>
      <c r="M809" s="10">
        <f t="shared" si="69"/>
        <v>0.17472972631381115</v>
      </c>
      <c r="N809" s="10"/>
    </row>
    <row r="810" spans="1:14" ht="15" customHeight="1" x14ac:dyDescent="0.25">
      <c r="A810" s="17">
        <v>41383</v>
      </c>
      <c r="B810" s="18">
        <v>53928.92</v>
      </c>
      <c r="D810" s="9">
        <f t="shared" si="67"/>
        <v>1.4351489516496452E-2</v>
      </c>
      <c r="E810" s="9">
        <f t="shared" si="71"/>
        <v>2.0596525134210757E-4</v>
      </c>
      <c r="K810" s="21">
        <f t="shared" si="68"/>
        <v>2.0081843148937723E-4</v>
      </c>
      <c r="L810" s="15">
        <f t="shared" si="70"/>
        <v>0.22495831777314451</v>
      </c>
      <c r="M810" s="10">
        <f t="shared" si="69"/>
        <v>0.17187555384414882</v>
      </c>
      <c r="N810" s="10"/>
    </row>
    <row r="811" spans="1:14" ht="15" customHeight="1" x14ac:dyDescent="0.25">
      <c r="A811" s="17">
        <v>41386</v>
      </c>
      <c r="B811" s="18">
        <v>54297.73</v>
      </c>
      <c r="D811" s="9">
        <f t="shared" ref="D811:D874" si="72">B811/B810-1</f>
        <v>6.8388167239397113E-3</v>
      </c>
      <c r="E811" s="9">
        <f t="shared" si="71"/>
        <v>4.6769414183637486E-5</v>
      </c>
      <c r="K811" s="21">
        <f t="shared" ref="K811:K874" si="73">K810*Lambda+E810*(1-Lambda)</f>
        <v>2.0112724068054106E-4</v>
      </c>
      <c r="L811" s="15">
        <f t="shared" si="70"/>
        <v>0.22513121651938089</v>
      </c>
      <c r="M811" s="10">
        <f t="shared" ref="M811:M874" si="74">_xlfn.STDEV.P((D710:D810))*SQRT(252)</f>
        <v>0.17208267230459812</v>
      </c>
      <c r="N811" s="10"/>
    </row>
    <row r="812" spans="1:14" ht="15" customHeight="1" x14ac:dyDescent="0.25">
      <c r="A812" s="17">
        <v>41387</v>
      </c>
      <c r="B812" s="18">
        <v>54884.75</v>
      </c>
      <c r="D812" s="9">
        <f t="shared" si="72"/>
        <v>1.0811133356771974E-2</v>
      </c>
      <c r="E812" s="9">
        <f t="shared" si="71"/>
        <v>1.1688060445790764E-4</v>
      </c>
      <c r="K812" s="21">
        <f t="shared" si="73"/>
        <v>1.9186577109072685E-4</v>
      </c>
      <c r="L812" s="15">
        <f t="shared" ref="L812:L875" si="75">SQRT(K812)*SQRT(252)</f>
        <v>0.21988673064753855</v>
      </c>
      <c r="M812" s="10">
        <f t="shared" si="74"/>
        <v>0.17196545629831397</v>
      </c>
      <c r="N812" s="10"/>
    </row>
    <row r="813" spans="1:14" ht="15" customHeight="1" x14ac:dyDescent="0.25">
      <c r="A813" s="17">
        <v>41388</v>
      </c>
      <c r="B813" s="18">
        <v>54984.23</v>
      </c>
      <c r="D813" s="9">
        <f t="shared" si="72"/>
        <v>1.8125253371839012E-3</v>
      </c>
      <c r="E813" s="9">
        <f t="shared" si="71"/>
        <v>3.2852480979336147E-6</v>
      </c>
      <c r="K813" s="21">
        <f t="shared" si="73"/>
        <v>1.8736666109275769E-4</v>
      </c>
      <c r="L813" s="15">
        <f t="shared" si="75"/>
        <v>0.21729334687324173</v>
      </c>
      <c r="M813" s="10">
        <f t="shared" si="74"/>
        <v>0.1726389419317558</v>
      </c>
      <c r="N813" s="10"/>
    </row>
    <row r="814" spans="1:14" ht="15" customHeight="1" x14ac:dyDescent="0.25">
      <c r="A814" s="17">
        <v>41389</v>
      </c>
      <c r="B814" s="18">
        <v>54963.32</v>
      </c>
      <c r="D814" s="9">
        <f t="shared" si="72"/>
        <v>-3.8029085794244466E-4</v>
      </c>
      <c r="E814" s="9">
        <f t="shared" si="71"/>
        <v>1.4462113663460063E-7</v>
      </c>
      <c r="K814" s="21">
        <f t="shared" si="73"/>
        <v>1.7632177631306825E-4</v>
      </c>
      <c r="L814" s="15">
        <f t="shared" si="75"/>
        <v>0.21079157390866746</v>
      </c>
      <c r="M814" s="10">
        <f t="shared" si="74"/>
        <v>0.16861238634814879</v>
      </c>
      <c r="N814" s="10"/>
    </row>
    <row r="815" spans="1:14" ht="15" customHeight="1" x14ac:dyDescent="0.25">
      <c r="A815" s="17">
        <v>41390</v>
      </c>
      <c r="B815" s="18">
        <v>54252.04</v>
      </c>
      <c r="D815" s="9">
        <f t="shared" si="72"/>
        <v>-1.2940994102976333E-2</v>
      </c>
      <c r="E815" s="9">
        <f t="shared" si="71"/>
        <v>1.6746932837326823E-4</v>
      </c>
      <c r="K815" s="21">
        <f t="shared" si="73"/>
        <v>1.6575114700248224E-4</v>
      </c>
      <c r="L815" s="15">
        <f t="shared" si="75"/>
        <v>0.20437536310579493</v>
      </c>
      <c r="M815" s="10">
        <f t="shared" si="74"/>
        <v>0.16833535106969078</v>
      </c>
      <c r="N815" s="10"/>
    </row>
    <row r="816" spans="1:14" ht="15" customHeight="1" x14ac:dyDescent="0.25">
      <c r="A816" s="17">
        <v>41393</v>
      </c>
      <c r="B816" s="18">
        <v>54887.25</v>
      </c>
      <c r="D816" s="9">
        <f t="shared" si="72"/>
        <v>1.1708499809408135E-2</v>
      </c>
      <c r="E816" s="9">
        <f t="shared" si="71"/>
        <v>1.3708896778691034E-4</v>
      </c>
      <c r="K816" s="21">
        <f t="shared" si="73"/>
        <v>1.6585423788472941E-4</v>
      </c>
      <c r="L816" s="15">
        <f t="shared" si="75"/>
        <v>0.20443891006105422</v>
      </c>
      <c r="M816" s="10">
        <f t="shared" si="74"/>
        <v>0.16819351839255223</v>
      </c>
      <c r="N816" s="10"/>
    </row>
    <row r="817" spans="1:14" ht="15" customHeight="1" x14ac:dyDescent="0.25">
      <c r="A817" s="17">
        <v>41394</v>
      </c>
      <c r="B817" s="18">
        <v>55910.37</v>
      </c>
      <c r="D817" s="9">
        <f t="shared" si="72"/>
        <v>1.86403946271676E-2</v>
      </c>
      <c r="E817" s="9">
        <f t="shared" si="71"/>
        <v>3.4746431185653871E-4</v>
      </c>
      <c r="K817" s="21">
        <f t="shared" si="73"/>
        <v>1.6412832167886026E-4</v>
      </c>
      <c r="L817" s="15">
        <f t="shared" si="75"/>
        <v>0.20337240978823257</v>
      </c>
      <c r="M817" s="10">
        <f t="shared" si="74"/>
        <v>0.16849312701059282</v>
      </c>
      <c r="N817" s="10"/>
    </row>
    <row r="818" spans="1:14" ht="15" customHeight="1" x14ac:dyDescent="0.25">
      <c r="A818" s="17">
        <v>41395</v>
      </c>
      <c r="B818" s="18">
        <v>55910.37</v>
      </c>
      <c r="D818" s="9">
        <f t="shared" si="72"/>
        <v>0</v>
      </c>
      <c r="E818" s="9">
        <f t="shared" si="71"/>
        <v>0</v>
      </c>
      <c r="K818" s="21">
        <f t="shared" si="73"/>
        <v>1.7512848108952096E-4</v>
      </c>
      <c r="L818" s="15">
        <f t="shared" si="75"/>
        <v>0.21007707450971247</v>
      </c>
      <c r="M818" s="10">
        <f t="shared" si="74"/>
        <v>0.17109778285335972</v>
      </c>
      <c r="N818" s="10"/>
    </row>
    <row r="819" spans="1:14" ht="15" customHeight="1" x14ac:dyDescent="0.25">
      <c r="A819" s="17">
        <v>41396</v>
      </c>
      <c r="B819" s="18">
        <v>55321.93</v>
      </c>
      <c r="D819" s="9">
        <f t="shared" si="72"/>
        <v>-1.05247023047782E-2</v>
      </c>
      <c r="E819" s="9">
        <f t="shared" si="71"/>
        <v>1.1076935860420355E-4</v>
      </c>
      <c r="K819" s="21">
        <f t="shared" si="73"/>
        <v>1.646207722241497E-4</v>
      </c>
      <c r="L819" s="15">
        <f t="shared" si="75"/>
        <v>0.20367728052113651</v>
      </c>
      <c r="M819" s="10">
        <f t="shared" si="74"/>
        <v>0.17109809603611306</v>
      </c>
      <c r="N819" s="10"/>
    </row>
    <row r="820" spans="1:14" ht="15" customHeight="1" x14ac:dyDescent="0.25">
      <c r="A820" s="17">
        <v>41397</v>
      </c>
      <c r="B820" s="18">
        <v>55488.08</v>
      </c>
      <c r="D820" s="9">
        <f t="shared" si="72"/>
        <v>3.0033297826015382E-3</v>
      </c>
      <c r="E820" s="9">
        <f t="shared" si="71"/>
        <v>9.0199897830614022E-6</v>
      </c>
      <c r="K820" s="21">
        <f t="shared" si="73"/>
        <v>1.6138968740695293E-4</v>
      </c>
      <c r="L820" s="15">
        <f t="shared" si="75"/>
        <v>0.20166854297721334</v>
      </c>
      <c r="M820" s="10">
        <f t="shared" si="74"/>
        <v>0.17025492469337675</v>
      </c>
      <c r="N820" s="10"/>
    </row>
    <row r="821" spans="1:14" ht="15" customHeight="1" x14ac:dyDescent="0.25">
      <c r="A821" s="17">
        <v>41400</v>
      </c>
      <c r="B821" s="18">
        <v>55429.88</v>
      </c>
      <c r="D821" s="9">
        <f t="shared" si="72"/>
        <v>-1.0488739203087238E-3</v>
      </c>
      <c r="E821" s="9">
        <f t="shared" si="71"/>
        <v>1.1001365007037911E-6</v>
      </c>
      <c r="K821" s="21">
        <f t="shared" si="73"/>
        <v>1.5224750554951942E-4</v>
      </c>
      <c r="L821" s="15">
        <f t="shared" si="75"/>
        <v>0.19587335550931601</v>
      </c>
      <c r="M821" s="10">
        <f t="shared" si="74"/>
        <v>0.16899657190567802</v>
      </c>
      <c r="N821" s="10"/>
    </row>
    <row r="822" spans="1:14" ht="15" customHeight="1" x14ac:dyDescent="0.25">
      <c r="A822" s="17">
        <v>41401</v>
      </c>
      <c r="B822" s="18">
        <v>56274.66</v>
      </c>
      <c r="D822" s="9">
        <f t="shared" si="72"/>
        <v>1.5240516486775935E-2</v>
      </c>
      <c r="E822" s="9">
        <f t="shared" si="71"/>
        <v>2.3227334278368906E-4</v>
      </c>
      <c r="K822" s="21">
        <f t="shared" si="73"/>
        <v>1.431786634065905E-4</v>
      </c>
      <c r="L822" s="15">
        <f t="shared" si="75"/>
        <v>0.18995005443131838</v>
      </c>
      <c r="M822" s="10">
        <f t="shared" si="74"/>
        <v>0.16863990449683364</v>
      </c>
      <c r="N822" s="10"/>
    </row>
    <row r="823" spans="1:14" ht="15" customHeight="1" x14ac:dyDescent="0.25">
      <c r="A823" s="17">
        <v>41402</v>
      </c>
      <c r="B823" s="18">
        <v>55804.800000000003</v>
      </c>
      <c r="D823" s="9">
        <f t="shared" si="72"/>
        <v>-8.349406286950467E-3</v>
      </c>
      <c r="E823" s="9">
        <f t="shared" si="71"/>
        <v>6.9712585344567981E-5</v>
      </c>
      <c r="K823" s="21">
        <f t="shared" si="73"/>
        <v>1.485243441692164E-4</v>
      </c>
      <c r="L823" s="15">
        <f t="shared" si="75"/>
        <v>0.19346352299759906</v>
      </c>
      <c r="M823" s="10">
        <f t="shared" si="74"/>
        <v>0.17045371324429995</v>
      </c>
      <c r="N823" s="10"/>
    </row>
    <row r="824" spans="1:14" ht="15" customHeight="1" x14ac:dyDescent="0.25">
      <c r="A824" s="17">
        <v>41403</v>
      </c>
      <c r="B824" s="18">
        <v>55447.56</v>
      </c>
      <c r="D824" s="9">
        <f t="shared" si="72"/>
        <v>-6.4015998623775383E-3</v>
      </c>
      <c r="E824" s="9">
        <f t="shared" si="71"/>
        <v>4.0980480797992115E-5</v>
      </c>
      <c r="K824" s="21">
        <f t="shared" si="73"/>
        <v>1.437956386397375E-4</v>
      </c>
      <c r="L824" s="15">
        <f t="shared" si="75"/>
        <v>0.19035887407004132</v>
      </c>
      <c r="M824" s="10">
        <f t="shared" si="74"/>
        <v>0.17086890980466793</v>
      </c>
      <c r="N824" s="10"/>
    </row>
    <row r="825" spans="1:14" ht="15" customHeight="1" x14ac:dyDescent="0.25">
      <c r="A825" s="17">
        <v>41404</v>
      </c>
      <c r="B825" s="18">
        <v>55107.8</v>
      </c>
      <c r="D825" s="9">
        <f t="shared" si="72"/>
        <v>-6.1275915477614351E-3</v>
      </c>
      <c r="E825" s="9">
        <f t="shared" si="71"/>
        <v>3.754737817619738E-5</v>
      </c>
      <c r="K825" s="21">
        <f t="shared" si="73"/>
        <v>1.3762672916923279E-4</v>
      </c>
      <c r="L825" s="15">
        <f t="shared" si="75"/>
        <v>0.186230866804208</v>
      </c>
      <c r="M825" s="10">
        <f t="shared" si="74"/>
        <v>0.17089682768455944</v>
      </c>
      <c r="N825" s="10"/>
    </row>
    <row r="826" spans="1:14" ht="15" customHeight="1" x14ac:dyDescent="0.25">
      <c r="A826" s="17">
        <v>41407</v>
      </c>
      <c r="B826" s="18">
        <v>54447.77</v>
      </c>
      <c r="D826" s="9">
        <f t="shared" si="72"/>
        <v>-1.1977070396568257E-2</v>
      </c>
      <c r="E826" s="9">
        <f t="shared" si="71"/>
        <v>1.434502152843517E-4</v>
      </c>
      <c r="K826" s="21">
        <f t="shared" si="73"/>
        <v>1.3162196810965067E-4</v>
      </c>
      <c r="L826" s="15">
        <f t="shared" si="75"/>
        <v>0.1821228595306805</v>
      </c>
      <c r="M826" s="10">
        <f t="shared" si="74"/>
        <v>0.17111293066259961</v>
      </c>
      <c r="N826" s="10"/>
    </row>
    <row r="827" spans="1:14" ht="15" customHeight="1" x14ac:dyDescent="0.25">
      <c r="A827" s="17">
        <v>41408</v>
      </c>
      <c r="B827" s="18">
        <v>54666.82</v>
      </c>
      <c r="D827" s="9">
        <f t="shared" si="72"/>
        <v>4.0231216081025867E-3</v>
      </c>
      <c r="E827" s="9">
        <f t="shared" si="71"/>
        <v>1.6185507473581944E-5</v>
      </c>
      <c r="K827" s="21">
        <f t="shared" si="73"/>
        <v>1.3233166294013271E-4</v>
      </c>
      <c r="L827" s="15">
        <f t="shared" si="75"/>
        <v>0.18261319519934327</v>
      </c>
      <c r="M827" s="10">
        <f t="shared" si="74"/>
        <v>0.1701804693566108</v>
      </c>
      <c r="N827" s="10"/>
    </row>
    <row r="828" spans="1:14" ht="15" customHeight="1" x14ac:dyDescent="0.25">
      <c r="A828" s="17">
        <v>41409</v>
      </c>
      <c r="B828" s="18">
        <v>54936.41</v>
      </c>
      <c r="D828" s="9">
        <f t="shared" si="72"/>
        <v>4.931510557958152E-3</v>
      </c>
      <c r="E828" s="9">
        <f t="shared" si="71"/>
        <v>2.4319796383252725E-5</v>
      </c>
      <c r="K828" s="21">
        <f t="shared" si="73"/>
        <v>1.2536289361213967E-4</v>
      </c>
      <c r="L828" s="15">
        <f t="shared" si="75"/>
        <v>0.1777398356876117</v>
      </c>
      <c r="M828" s="10">
        <f t="shared" si="74"/>
        <v>0.16964706952584038</v>
      </c>
      <c r="N828" s="10"/>
    </row>
    <row r="829" spans="1:14" ht="15" customHeight="1" x14ac:dyDescent="0.25">
      <c r="A829" s="17">
        <v>41410</v>
      </c>
      <c r="B829" s="18">
        <v>54772.62</v>
      </c>
      <c r="D829" s="9">
        <f t="shared" si="72"/>
        <v>-2.9814470949229843E-3</v>
      </c>
      <c r="E829" s="9">
        <f t="shared" si="71"/>
        <v>8.8890267798247032E-6</v>
      </c>
      <c r="K829" s="21">
        <f t="shared" si="73"/>
        <v>1.1930030777840645E-4</v>
      </c>
      <c r="L829" s="15">
        <f t="shared" si="75"/>
        <v>0.17338880459867767</v>
      </c>
      <c r="M829" s="10">
        <f t="shared" si="74"/>
        <v>0.16967910140741535</v>
      </c>
      <c r="N829" s="10"/>
    </row>
    <row r="830" spans="1:14" ht="15" customHeight="1" x14ac:dyDescent="0.25">
      <c r="A830" s="17">
        <v>41411</v>
      </c>
      <c r="B830" s="18">
        <v>55164.27</v>
      </c>
      <c r="D830" s="9">
        <f t="shared" si="72"/>
        <v>7.1504704357761018E-3</v>
      </c>
      <c r="E830" s="9">
        <f t="shared" si="71"/>
        <v>5.1129227452908075E-5</v>
      </c>
      <c r="K830" s="21">
        <f t="shared" si="73"/>
        <v>1.1267563091849154E-4</v>
      </c>
      <c r="L830" s="15">
        <f t="shared" si="75"/>
        <v>0.16850596129353962</v>
      </c>
      <c r="M830" s="10">
        <f t="shared" si="74"/>
        <v>0.16962373906008676</v>
      </c>
      <c r="N830" s="10"/>
    </row>
    <row r="831" spans="1:14" ht="15" customHeight="1" x14ac:dyDescent="0.25">
      <c r="A831" s="17">
        <v>41414</v>
      </c>
      <c r="B831" s="18">
        <v>55700.77</v>
      </c>
      <c r="D831" s="9">
        <f t="shared" si="72"/>
        <v>9.7254980442957883E-3</v>
      </c>
      <c r="E831" s="9">
        <f t="shared" si="71"/>
        <v>9.4585312209601206E-5</v>
      </c>
      <c r="K831" s="21">
        <f t="shared" si="73"/>
        <v>1.0898284671055652E-4</v>
      </c>
      <c r="L831" s="15">
        <f t="shared" si="75"/>
        <v>0.16572168648387645</v>
      </c>
      <c r="M831" s="10">
        <f t="shared" si="74"/>
        <v>0.17010157599309522</v>
      </c>
      <c r="N831" s="10"/>
    </row>
    <row r="832" spans="1:14" ht="15" customHeight="1" x14ac:dyDescent="0.25">
      <c r="A832" s="17">
        <v>41415</v>
      </c>
      <c r="B832" s="18">
        <v>56265.32</v>
      </c>
      <c r="D832" s="9">
        <f t="shared" si="72"/>
        <v>1.0135407463846668E-2</v>
      </c>
      <c r="E832" s="9">
        <f t="shared" si="71"/>
        <v>1.0272648445819876E-4</v>
      </c>
      <c r="K832" s="21">
        <f t="shared" si="73"/>
        <v>1.0811899464049919E-4</v>
      </c>
      <c r="L832" s="15">
        <f t="shared" si="75"/>
        <v>0.16506358365613477</v>
      </c>
      <c r="M832" s="10">
        <f t="shared" si="74"/>
        <v>0.17092546299687872</v>
      </c>
      <c r="N832" s="10"/>
    </row>
    <row r="833" spans="1:14" ht="15" customHeight="1" x14ac:dyDescent="0.25">
      <c r="A833" s="17">
        <v>41416</v>
      </c>
      <c r="B833" s="18">
        <v>56429.27</v>
      </c>
      <c r="D833" s="9">
        <f t="shared" si="72"/>
        <v>2.913873057151406E-3</v>
      </c>
      <c r="E833" s="9">
        <f t="shared" si="71"/>
        <v>8.4906561931928801E-6</v>
      </c>
      <c r="K833" s="21">
        <f t="shared" si="73"/>
        <v>1.0779544402956116E-4</v>
      </c>
      <c r="L833" s="15">
        <f t="shared" si="75"/>
        <v>0.16481641876782002</v>
      </c>
      <c r="M833" s="10">
        <f t="shared" si="74"/>
        <v>0.17129993086961615</v>
      </c>
      <c r="N833" s="10"/>
    </row>
    <row r="834" spans="1:14" ht="15" customHeight="1" x14ac:dyDescent="0.25">
      <c r="A834" s="17">
        <v>41417</v>
      </c>
      <c r="B834" s="18">
        <v>56349.91</v>
      </c>
      <c r="D834" s="9">
        <f t="shared" si="72"/>
        <v>-1.4063623364256594E-3</v>
      </c>
      <c r="E834" s="9">
        <f t="shared" si="71"/>
        <v>1.9778550213166399E-6</v>
      </c>
      <c r="K834" s="21">
        <f t="shared" si="73"/>
        <v>1.0183715675937906E-4</v>
      </c>
      <c r="L834" s="15">
        <f t="shared" si="75"/>
        <v>0.16019664011259263</v>
      </c>
      <c r="M834" s="10">
        <f t="shared" si="74"/>
        <v>0.17072865759295747</v>
      </c>
      <c r="N834" s="10"/>
    </row>
    <row r="835" spans="1:14" ht="15" customHeight="1" x14ac:dyDescent="0.25">
      <c r="A835" s="17">
        <v>41418</v>
      </c>
      <c r="B835" s="18">
        <v>56406.21</v>
      </c>
      <c r="D835" s="9">
        <f t="shared" si="72"/>
        <v>9.9911428429955151E-4</v>
      </c>
      <c r="E835" s="9">
        <f t="shared" si="71"/>
        <v>9.9822935309140512E-7</v>
      </c>
      <c r="K835" s="21">
        <f t="shared" si="73"/>
        <v>9.5845598655095306E-5</v>
      </c>
      <c r="L835" s="15">
        <f t="shared" si="75"/>
        <v>0.15541264704355312</v>
      </c>
      <c r="M835" s="10">
        <f t="shared" si="74"/>
        <v>0.17072847217994863</v>
      </c>
      <c r="N835" s="10"/>
    </row>
    <row r="836" spans="1:14" ht="15" customHeight="1" x14ac:dyDescent="0.25">
      <c r="A836" s="17">
        <v>41421</v>
      </c>
      <c r="B836" s="18">
        <v>56395.94</v>
      </c>
      <c r="D836" s="9">
        <f t="shared" si="72"/>
        <v>-1.8207215127552523E-4</v>
      </c>
      <c r="E836" s="9">
        <f t="shared" si="71"/>
        <v>3.3150268270097745E-8</v>
      </c>
      <c r="K836" s="21">
        <f t="shared" si="73"/>
        <v>9.0154756496975066E-5</v>
      </c>
      <c r="L836" s="15">
        <f t="shared" si="75"/>
        <v>0.15072822773866121</v>
      </c>
      <c r="M836" s="10">
        <f t="shared" si="74"/>
        <v>0.16531630221068813</v>
      </c>
      <c r="N836" s="10"/>
    </row>
    <row r="837" spans="1:14" ht="15" customHeight="1" x14ac:dyDescent="0.25">
      <c r="A837" s="17">
        <v>41422</v>
      </c>
      <c r="B837" s="18">
        <v>56036.26</v>
      </c>
      <c r="D837" s="9">
        <f t="shared" si="72"/>
        <v>-6.377764073087544E-3</v>
      </c>
      <c r="E837" s="9">
        <f t="shared" si="71"/>
        <v>4.0675874571966218E-5</v>
      </c>
      <c r="K837" s="21">
        <f t="shared" si="73"/>
        <v>8.4747460123252766E-5</v>
      </c>
      <c r="L837" s="15">
        <f t="shared" si="75"/>
        <v>0.14613815364599245</v>
      </c>
      <c r="M837" s="10">
        <f t="shared" si="74"/>
        <v>0.16399800249716764</v>
      </c>
      <c r="N837" s="10"/>
    </row>
    <row r="838" spans="1:14" ht="15" customHeight="1" x14ac:dyDescent="0.25">
      <c r="A838" s="17">
        <v>41423</v>
      </c>
      <c r="B838" s="18">
        <v>54634.69</v>
      </c>
      <c r="D838" s="9">
        <f t="shared" si="72"/>
        <v>-2.5011840547531139E-2</v>
      </c>
      <c r="E838" s="9">
        <f t="shared" si="71"/>
        <v>6.2559216757512273E-4</v>
      </c>
      <c r="K838" s="21">
        <f t="shared" si="73"/>
        <v>8.2103164990175571E-5</v>
      </c>
      <c r="L838" s="15">
        <f t="shared" si="75"/>
        <v>0.14384018067815491</v>
      </c>
      <c r="M838" s="10">
        <f t="shared" si="74"/>
        <v>0.1632213437720452</v>
      </c>
      <c r="N838" s="10"/>
    </row>
    <row r="839" spans="1:14" ht="15" customHeight="1" x14ac:dyDescent="0.25">
      <c r="A839" s="17">
        <v>41424</v>
      </c>
      <c r="B839" s="18">
        <v>54634.69</v>
      </c>
      <c r="D839" s="9">
        <f t="shared" si="72"/>
        <v>0</v>
      </c>
      <c r="E839" s="9">
        <f t="shared" si="71"/>
        <v>0</v>
      </c>
      <c r="K839" s="21">
        <f t="shared" si="73"/>
        <v>1.1471250514527242E-4</v>
      </c>
      <c r="L839" s="15">
        <f t="shared" si="75"/>
        <v>0.17002220824530145</v>
      </c>
      <c r="M839" s="10">
        <f t="shared" si="74"/>
        <v>0.16701329985501898</v>
      </c>
      <c r="N839" s="10"/>
    </row>
    <row r="840" spans="1:14" ht="15" customHeight="1" x14ac:dyDescent="0.25">
      <c r="A840" s="17">
        <v>41425</v>
      </c>
      <c r="B840" s="18">
        <v>53506.080000000002</v>
      </c>
      <c r="D840" s="9">
        <f t="shared" si="72"/>
        <v>-2.0657388190543413E-2</v>
      </c>
      <c r="E840" s="9">
        <f t="shared" si="71"/>
        <v>4.2672768685480248E-4</v>
      </c>
      <c r="K840" s="21">
        <f t="shared" si="73"/>
        <v>1.0782975483655607E-4</v>
      </c>
      <c r="L840" s="15">
        <f t="shared" si="75"/>
        <v>0.16484264684483846</v>
      </c>
      <c r="M840" s="10">
        <f t="shared" si="74"/>
        <v>0.16596654357921248</v>
      </c>
      <c r="N840" s="10"/>
    </row>
    <row r="841" spans="1:14" ht="15" customHeight="1" x14ac:dyDescent="0.25">
      <c r="A841" s="17">
        <v>41428</v>
      </c>
      <c r="B841" s="18">
        <v>53944.36</v>
      </c>
      <c r="D841" s="9">
        <f t="shared" si="72"/>
        <v>8.1912186428159117E-3</v>
      </c>
      <c r="E841" s="9">
        <f t="shared" si="71"/>
        <v>6.7096062854414947E-5</v>
      </c>
      <c r="K841" s="21">
        <f t="shared" si="73"/>
        <v>1.2696363075765087E-4</v>
      </c>
      <c r="L841" s="15">
        <f t="shared" si="75"/>
        <v>0.17887100086634508</v>
      </c>
      <c r="M841" s="10">
        <f t="shared" si="74"/>
        <v>0.16824608974450214</v>
      </c>
      <c r="N841" s="10"/>
    </row>
    <row r="842" spans="1:14" ht="15" customHeight="1" x14ac:dyDescent="0.25">
      <c r="A842" s="17">
        <v>41429</v>
      </c>
      <c r="B842" s="18">
        <v>54017.9</v>
      </c>
      <c r="D842" s="9">
        <f t="shared" si="72"/>
        <v>1.363256510968025E-3</v>
      </c>
      <c r="E842" s="9">
        <f t="shared" si="71"/>
        <v>1.8584683146967129E-6</v>
      </c>
      <c r="K842" s="21">
        <f t="shared" si="73"/>
        <v>1.2337157668345671E-4</v>
      </c>
      <c r="L842" s="15">
        <f t="shared" si="75"/>
        <v>0.17632253776596765</v>
      </c>
      <c r="M842" s="10">
        <f t="shared" si="74"/>
        <v>0.16884990705874992</v>
      </c>
      <c r="N842" s="10"/>
    </row>
    <row r="843" spans="1:14" ht="15" customHeight="1" x14ac:dyDescent="0.25">
      <c r="A843" s="17">
        <v>41430</v>
      </c>
      <c r="B843" s="18">
        <v>52798.63</v>
      </c>
      <c r="D843" s="9">
        <f t="shared" si="72"/>
        <v>-2.2571592009315466E-2</v>
      </c>
      <c r="E843" s="9">
        <f t="shared" si="71"/>
        <v>5.0947676583499386E-4</v>
      </c>
      <c r="K843" s="21">
        <f t="shared" si="73"/>
        <v>1.1608079018133109E-4</v>
      </c>
      <c r="L843" s="15">
        <f t="shared" si="75"/>
        <v>0.17103321059284199</v>
      </c>
      <c r="M843" s="10">
        <f t="shared" si="74"/>
        <v>0.16887929687994005</v>
      </c>
      <c r="N843" s="10"/>
    </row>
    <row r="844" spans="1:14" ht="15" customHeight="1" x14ac:dyDescent="0.25">
      <c r="A844" s="17">
        <v>41431</v>
      </c>
      <c r="B844" s="18">
        <v>52884.83</v>
      </c>
      <c r="D844" s="9">
        <f t="shared" si="72"/>
        <v>1.6326181190686739E-3</v>
      </c>
      <c r="E844" s="9">
        <f t="shared" si="71"/>
        <v>2.6654419227113346E-6</v>
      </c>
      <c r="K844" s="21">
        <f t="shared" si="73"/>
        <v>1.3968454872055088E-4</v>
      </c>
      <c r="L844" s="15">
        <f t="shared" si="75"/>
        <v>0.18761797962236673</v>
      </c>
      <c r="M844" s="10">
        <f t="shared" si="74"/>
        <v>0.17130467890869899</v>
      </c>
      <c r="N844" s="10"/>
    </row>
    <row r="845" spans="1:14" ht="15" customHeight="1" x14ac:dyDescent="0.25">
      <c r="A845" s="17">
        <v>41432</v>
      </c>
      <c r="B845" s="18">
        <v>51618.63</v>
      </c>
      <c r="D845" s="9">
        <f t="shared" si="72"/>
        <v>-2.3942593745692409E-2</v>
      </c>
      <c r="E845" s="9">
        <f t="shared" si="71"/>
        <v>5.7324779527126923E-4</v>
      </c>
      <c r="K845" s="21">
        <f t="shared" si="73"/>
        <v>1.314634023126805E-4</v>
      </c>
      <c r="L845" s="15">
        <f t="shared" si="75"/>
        <v>0.1820131242048097</v>
      </c>
      <c r="M845" s="10">
        <f t="shared" si="74"/>
        <v>0.17124915231387747</v>
      </c>
      <c r="N845" s="10"/>
    </row>
    <row r="846" spans="1:14" ht="15" customHeight="1" x14ac:dyDescent="0.25">
      <c r="A846" s="17">
        <v>41435</v>
      </c>
      <c r="B846" s="18">
        <v>51316.65</v>
      </c>
      <c r="D846" s="9">
        <f t="shared" si="72"/>
        <v>-5.8502133822613267E-3</v>
      </c>
      <c r="E846" s="9">
        <f t="shared" si="71"/>
        <v>3.4224996617989513E-5</v>
      </c>
      <c r="K846" s="21">
        <f t="shared" si="73"/>
        <v>1.5797046589019584E-4</v>
      </c>
      <c r="L846" s="15">
        <f t="shared" si="75"/>
        <v>0.19952081947588665</v>
      </c>
      <c r="M846" s="10">
        <f t="shared" si="74"/>
        <v>0.17480271821657312</v>
      </c>
      <c r="N846" s="10"/>
    </row>
    <row r="847" spans="1:14" ht="15" customHeight="1" x14ac:dyDescent="0.25">
      <c r="A847" s="17">
        <v>41436</v>
      </c>
      <c r="B847" s="18">
        <v>49769.93</v>
      </c>
      <c r="D847" s="9">
        <f t="shared" si="72"/>
        <v>-3.014070481997555E-2</v>
      </c>
      <c r="E847" s="9">
        <f t="shared" si="71"/>
        <v>9.084620870448974E-4</v>
      </c>
      <c r="K847" s="21">
        <f t="shared" si="73"/>
        <v>1.5054573773386345E-4</v>
      </c>
      <c r="L847" s="15">
        <f t="shared" si="75"/>
        <v>0.19477557831754369</v>
      </c>
      <c r="M847" s="10">
        <f t="shared" si="74"/>
        <v>0.1744215427287093</v>
      </c>
      <c r="N847" s="10"/>
    </row>
    <row r="848" spans="1:14" ht="15" customHeight="1" x14ac:dyDescent="0.25">
      <c r="A848" s="17">
        <v>41437</v>
      </c>
      <c r="B848" s="18">
        <v>49180.58</v>
      </c>
      <c r="D848" s="9">
        <f t="shared" si="72"/>
        <v>-1.1841487420215402E-2</v>
      </c>
      <c r="E848" s="9">
        <f t="shared" si="71"/>
        <v>1.4022082432311962E-4</v>
      </c>
      <c r="K848" s="21">
        <f t="shared" si="73"/>
        <v>1.9602071869252551E-4</v>
      </c>
      <c r="L848" s="15">
        <f t="shared" si="75"/>
        <v>0.22225485621357394</v>
      </c>
      <c r="M848" s="10">
        <f t="shared" si="74"/>
        <v>0.17998374623369809</v>
      </c>
      <c r="N848" s="10"/>
    </row>
    <row r="849" spans="1:14" ht="15" customHeight="1" x14ac:dyDescent="0.25">
      <c r="A849" s="17">
        <v>41438</v>
      </c>
      <c r="B849" s="18">
        <v>50414.89</v>
      </c>
      <c r="D849" s="9">
        <f t="shared" si="72"/>
        <v>2.5097508000109015E-2</v>
      </c>
      <c r="E849" s="9">
        <f t="shared" si="71"/>
        <v>6.29884907815536E-4</v>
      </c>
      <c r="K849" s="21">
        <f t="shared" si="73"/>
        <v>1.9267272503036115E-4</v>
      </c>
      <c r="L849" s="15">
        <f t="shared" si="75"/>
        <v>0.22034864807311846</v>
      </c>
      <c r="M849" s="10">
        <f t="shared" si="74"/>
        <v>0.18062212301680319</v>
      </c>
      <c r="N849" s="10"/>
    </row>
    <row r="850" spans="1:14" ht="15" customHeight="1" x14ac:dyDescent="0.25">
      <c r="A850" s="17">
        <v>41439</v>
      </c>
      <c r="B850" s="18">
        <v>49332.34</v>
      </c>
      <c r="D850" s="9">
        <f t="shared" si="72"/>
        <v>-2.1472822810879921E-2</v>
      </c>
      <c r="E850" s="9">
        <f t="shared" si="71"/>
        <v>4.6108211946744508E-4</v>
      </c>
      <c r="K850" s="21">
        <f t="shared" si="73"/>
        <v>2.1890545599747164E-4</v>
      </c>
      <c r="L850" s="15">
        <f t="shared" si="75"/>
        <v>0.23487054926355252</v>
      </c>
      <c r="M850" s="10">
        <f t="shared" si="74"/>
        <v>0.185638491070757</v>
      </c>
      <c r="N850" s="10"/>
    </row>
    <row r="851" spans="1:14" ht="15" customHeight="1" x14ac:dyDescent="0.25">
      <c r="A851" s="17">
        <v>41442</v>
      </c>
      <c r="B851" s="18">
        <v>49088.65</v>
      </c>
      <c r="D851" s="9">
        <f t="shared" si="72"/>
        <v>-4.9397616249299281E-3</v>
      </c>
      <c r="E851" s="9">
        <f t="shared" si="71"/>
        <v>2.4401244911130363E-5</v>
      </c>
      <c r="K851" s="21">
        <f t="shared" si="73"/>
        <v>2.3343605580567007E-4</v>
      </c>
      <c r="L851" s="15">
        <f t="shared" si="75"/>
        <v>0.24254048334871617</v>
      </c>
      <c r="M851" s="10">
        <f t="shared" si="74"/>
        <v>0.18787479314944586</v>
      </c>
      <c r="N851" s="10"/>
    </row>
    <row r="852" spans="1:14" ht="15" customHeight="1" x14ac:dyDescent="0.25">
      <c r="A852" s="17">
        <v>41443</v>
      </c>
      <c r="B852" s="18">
        <v>49464.94</v>
      </c>
      <c r="D852" s="9">
        <f t="shared" si="72"/>
        <v>7.6655194225141443E-3</v>
      </c>
      <c r="E852" s="9">
        <f t="shared" si="71"/>
        <v>5.8760188016941581E-5</v>
      </c>
      <c r="K852" s="21">
        <f t="shared" si="73"/>
        <v>2.2089396715199768E-4</v>
      </c>
      <c r="L852" s="15">
        <f t="shared" si="75"/>
        <v>0.23593490568863146</v>
      </c>
      <c r="M852" s="10">
        <f t="shared" si="74"/>
        <v>0.18716405388719443</v>
      </c>
      <c r="N852" s="10"/>
    </row>
    <row r="853" spans="1:14" ht="15" customHeight="1" x14ac:dyDescent="0.25">
      <c r="A853" s="17">
        <v>41444</v>
      </c>
      <c r="B853" s="18">
        <v>47893.06</v>
      </c>
      <c r="D853" s="9">
        <f t="shared" si="72"/>
        <v>-3.1777659085404864E-2</v>
      </c>
      <c r="E853" s="9">
        <f t="shared" si="71"/>
        <v>1.0098196169482142E-3</v>
      </c>
      <c r="K853" s="21">
        <f t="shared" si="73"/>
        <v>2.111659404038943E-4</v>
      </c>
      <c r="L853" s="15">
        <f t="shared" si="75"/>
        <v>0.23068120205552375</v>
      </c>
      <c r="M853" s="10">
        <f t="shared" si="74"/>
        <v>0.18776611829871179</v>
      </c>
      <c r="N853" s="10"/>
    </row>
    <row r="854" spans="1:14" ht="15" customHeight="1" x14ac:dyDescent="0.25">
      <c r="A854" s="17">
        <v>41445</v>
      </c>
      <c r="B854" s="18">
        <v>48214.43</v>
      </c>
      <c r="D854" s="9">
        <f t="shared" si="72"/>
        <v>6.7101580061914579E-3</v>
      </c>
      <c r="E854" s="9">
        <f t="shared" si="71"/>
        <v>4.5026220468055323E-5</v>
      </c>
      <c r="K854" s="21">
        <f t="shared" si="73"/>
        <v>2.5908516099655354E-4</v>
      </c>
      <c r="L854" s="15">
        <f t="shared" si="75"/>
        <v>0.25551802396529971</v>
      </c>
      <c r="M854" s="10">
        <f t="shared" si="74"/>
        <v>0.19174968463845779</v>
      </c>
      <c r="N854" s="10"/>
    </row>
    <row r="855" spans="1:14" ht="15" customHeight="1" x14ac:dyDescent="0.25">
      <c r="A855" s="17">
        <v>41446</v>
      </c>
      <c r="B855" s="18">
        <v>47056.04</v>
      </c>
      <c r="D855" s="9">
        <f t="shared" si="72"/>
        <v>-2.4025794767251196E-2</v>
      </c>
      <c r="E855" s="9">
        <f t="shared" si="71"/>
        <v>5.7723881419807495E-4</v>
      </c>
      <c r="K855" s="21">
        <f t="shared" si="73"/>
        <v>2.462416245648436E-4</v>
      </c>
      <c r="L855" s="15">
        <f t="shared" si="75"/>
        <v>0.24910417377141753</v>
      </c>
      <c r="M855" s="10">
        <f t="shared" si="74"/>
        <v>0.19179391588468733</v>
      </c>
      <c r="N855" s="10"/>
    </row>
    <row r="856" spans="1:14" ht="15" customHeight="1" x14ac:dyDescent="0.25">
      <c r="A856" s="17">
        <v>41449</v>
      </c>
      <c r="B856" s="18">
        <v>45965.05</v>
      </c>
      <c r="D856" s="9">
        <f t="shared" si="72"/>
        <v>-2.3184908887360689E-2</v>
      </c>
      <c r="E856" s="9">
        <f t="shared" si="71"/>
        <v>5.3754000011521663E-4</v>
      </c>
      <c r="K856" s="21">
        <f t="shared" si="73"/>
        <v>2.661014559428375E-4</v>
      </c>
      <c r="L856" s="15">
        <f t="shared" si="75"/>
        <v>0.2589547583992135</v>
      </c>
      <c r="M856" s="10">
        <f t="shared" si="74"/>
        <v>0.19332319091448946</v>
      </c>
      <c r="N856" s="10"/>
    </row>
    <row r="857" spans="1:14" ht="15" customHeight="1" x14ac:dyDescent="0.25">
      <c r="A857" s="17">
        <v>41450</v>
      </c>
      <c r="B857" s="18">
        <v>46893.04</v>
      </c>
      <c r="D857" s="9">
        <f t="shared" si="72"/>
        <v>2.0189034929799954E-2</v>
      </c>
      <c r="E857" s="9">
        <f t="shared" si="71"/>
        <v>4.0759713139668265E-4</v>
      </c>
      <c r="K857" s="21">
        <f t="shared" si="73"/>
        <v>2.8238776859318025E-4</v>
      </c>
      <c r="L857" s="15">
        <f t="shared" si="75"/>
        <v>0.26676153711785627</v>
      </c>
      <c r="M857" s="10">
        <f t="shared" si="74"/>
        <v>0.19552096452307252</v>
      </c>
      <c r="N857" s="10"/>
    </row>
    <row r="858" spans="1:14" ht="15" customHeight="1" x14ac:dyDescent="0.25">
      <c r="A858" s="17">
        <v>41451</v>
      </c>
      <c r="B858" s="18">
        <v>47171.98</v>
      </c>
      <c r="D858" s="9">
        <f t="shared" si="72"/>
        <v>5.9484307266068903E-3</v>
      </c>
      <c r="E858" s="9">
        <f t="shared" si="71"/>
        <v>3.538382810924098E-5</v>
      </c>
      <c r="K858" s="21">
        <f t="shared" si="73"/>
        <v>2.8990033036139042E-4</v>
      </c>
      <c r="L858" s="15">
        <f t="shared" si="75"/>
        <v>0.27028666865213757</v>
      </c>
      <c r="M858" s="10">
        <f t="shared" si="74"/>
        <v>0.19781213010282137</v>
      </c>
      <c r="N858" s="10"/>
    </row>
    <row r="859" spans="1:14" ht="15" customHeight="1" x14ac:dyDescent="0.25">
      <c r="A859" s="17">
        <v>41452</v>
      </c>
      <c r="B859" s="18">
        <v>47609.46</v>
      </c>
      <c r="D859" s="9">
        <f t="shared" si="72"/>
        <v>9.2741496116972577E-3</v>
      </c>
      <c r="E859" s="9">
        <f t="shared" si="71"/>
        <v>8.6009851020144392E-5</v>
      </c>
      <c r="K859" s="21">
        <f t="shared" si="73"/>
        <v>2.7462934022626147E-4</v>
      </c>
      <c r="L859" s="15">
        <f t="shared" si="75"/>
        <v>0.2630714612743425</v>
      </c>
      <c r="M859" s="10">
        <f t="shared" si="74"/>
        <v>0.19754481561464671</v>
      </c>
      <c r="N859" s="10"/>
    </row>
    <row r="860" spans="1:14" ht="15" customHeight="1" x14ac:dyDescent="0.25">
      <c r="A860" s="17">
        <v>41453</v>
      </c>
      <c r="B860" s="18">
        <v>47457.13</v>
      </c>
      <c r="D860" s="9">
        <f t="shared" si="72"/>
        <v>-3.1995742022699059E-3</v>
      </c>
      <c r="E860" s="9">
        <f t="shared" si="71"/>
        <v>1.0237275075831105E-5</v>
      </c>
      <c r="K860" s="21">
        <f t="shared" si="73"/>
        <v>2.6331217087389444E-4</v>
      </c>
      <c r="L860" s="15">
        <f t="shared" si="75"/>
        <v>0.25759399655314447</v>
      </c>
      <c r="M860" s="10">
        <f t="shared" si="74"/>
        <v>0.19837078068443614</v>
      </c>
      <c r="N860" s="10"/>
    </row>
    <row r="861" spans="1:14" ht="15" customHeight="1" x14ac:dyDescent="0.25">
      <c r="A861" s="17">
        <v>41456</v>
      </c>
      <c r="B861" s="18">
        <v>47229.59</v>
      </c>
      <c r="D861" s="9">
        <f t="shared" si="72"/>
        <v>-4.7946430810291707E-3</v>
      </c>
      <c r="E861" s="9">
        <f t="shared" si="71"/>
        <v>2.2988602274460899E-5</v>
      </c>
      <c r="K861" s="21">
        <f t="shared" si="73"/>
        <v>2.4812767712601059E-4</v>
      </c>
      <c r="L861" s="15">
        <f t="shared" si="75"/>
        <v>0.25005634292245954</v>
      </c>
      <c r="M861" s="10">
        <f t="shared" si="74"/>
        <v>0.19813533106260098</v>
      </c>
      <c r="N861" s="10"/>
    </row>
    <row r="862" spans="1:14" ht="15" customHeight="1" x14ac:dyDescent="0.25">
      <c r="A862" s="17">
        <v>41457</v>
      </c>
      <c r="B862" s="18">
        <v>45228.95</v>
      </c>
      <c r="D862" s="9">
        <f t="shared" si="72"/>
        <v>-4.2359884978887208E-2</v>
      </c>
      <c r="E862" s="9">
        <f t="shared" si="71"/>
        <v>1.794359855424554E-3</v>
      </c>
      <c r="K862" s="21">
        <f t="shared" si="73"/>
        <v>2.3461933263491759E-4</v>
      </c>
      <c r="L862" s="15">
        <f t="shared" si="75"/>
        <v>0.24315441970895621</v>
      </c>
      <c r="M862" s="10">
        <f t="shared" si="74"/>
        <v>0.19780232892551536</v>
      </c>
      <c r="N862" s="10"/>
    </row>
    <row r="863" spans="1:14" ht="15" customHeight="1" x14ac:dyDescent="0.25">
      <c r="A863" s="17">
        <v>41458</v>
      </c>
      <c r="B863" s="18">
        <v>45044.03</v>
      </c>
      <c r="D863" s="9">
        <f t="shared" si="72"/>
        <v>-4.0885317921375286E-3</v>
      </c>
      <c r="E863" s="9">
        <f t="shared" si="71"/>
        <v>1.6716092215319311E-5</v>
      </c>
      <c r="K863" s="21">
        <f t="shared" si="73"/>
        <v>3.2820376400229589E-4</v>
      </c>
      <c r="L863" s="15">
        <f t="shared" si="75"/>
        <v>0.28758885327595463</v>
      </c>
      <c r="M863" s="10">
        <f t="shared" si="74"/>
        <v>0.20759173808442391</v>
      </c>
      <c r="N863" s="10"/>
    </row>
    <row r="864" spans="1:14" ht="15" customHeight="1" x14ac:dyDescent="0.25">
      <c r="A864" s="17">
        <v>41459</v>
      </c>
      <c r="B864" s="18">
        <v>45763.16</v>
      </c>
      <c r="D864" s="9">
        <f t="shared" si="72"/>
        <v>1.5965045756341167E-2</v>
      </c>
      <c r="E864" s="9">
        <f t="shared" si="71"/>
        <v>2.5488268600206711E-4</v>
      </c>
      <c r="K864" s="21">
        <f t="shared" si="73"/>
        <v>3.0951450369507723E-4</v>
      </c>
      <c r="L864" s="15">
        <f t="shared" si="75"/>
        <v>0.27928060249712916</v>
      </c>
      <c r="M864" s="10">
        <f t="shared" si="74"/>
        <v>0.20757042049843258</v>
      </c>
      <c r="N864" s="10"/>
    </row>
    <row r="865" spans="1:14" ht="15" customHeight="1" x14ac:dyDescent="0.25">
      <c r="A865" s="17">
        <v>41460</v>
      </c>
      <c r="B865" s="18">
        <v>45210.49</v>
      </c>
      <c r="D865" s="9">
        <f t="shared" si="72"/>
        <v>-1.2076744700322384E-2</v>
      </c>
      <c r="E865" s="9">
        <f t="shared" si="71"/>
        <v>1.4584776255676478E-4</v>
      </c>
      <c r="K865" s="21">
        <f t="shared" si="73"/>
        <v>3.0623659463349662E-4</v>
      </c>
      <c r="L865" s="15">
        <f t="shared" si="75"/>
        <v>0.27779780749250194</v>
      </c>
      <c r="M865" s="10">
        <f t="shared" si="74"/>
        <v>0.2095570567521233</v>
      </c>
      <c r="N865" s="10"/>
    </row>
    <row r="866" spans="1:14" ht="15" customHeight="1" x14ac:dyDescent="0.25">
      <c r="A866" s="17">
        <v>41463</v>
      </c>
      <c r="B866" s="18">
        <v>45075.5</v>
      </c>
      <c r="D866" s="9">
        <f t="shared" si="72"/>
        <v>-2.9858114787076895E-3</v>
      </c>
      <c r="E866" s="9">
        <f t="shared" si="71"/>
        <v>8.9150701863825985E-6</v>
      </c>
      <c r="K866" s="21">
        <f t="shared" si="73"/>
        <v>2.9661326470889271E-4</v>
      </c>
      <c r="L866" s="15">
        <f t="shared" si="75"/>
        <v>0.2733981395449519</v>
      </c>
      <c r="M866" s="10">
        <f t="shared" si="74"/>
        <v>0.21011068857767548</v>
      </c>
      <c r="N866" s="10"/>
    </row>
    <row r="867" spans="1:14" ht="15" customHeight="1" x14ac:dyDescent="0.25">
      <c r="A867" s="17">
        <v>41464</v>
      </c>
      <c r="B867" s="18">
        <v>45075.5</v>
      </c>
      <c r="D867" s="9">
        <f t="shared" si="72"/>
        <v>0</v>
      </c>
      <c r="E867" s="9">
        <f t="shared" ref="E867:E930" si="76">D867^2</f>
        <v>0</v>
      </c>
      <c r="K867" s="21">
        <f t="shared" si="73"/>
        <v>2.7935137303754205E-4</v>
      </c>
      <c r="L867" s="15">
        <f t="shared" si="75"/>
        <v>0.26532347428273401</v>
      </c>
      <c r="M867" s="10">
        <f t="shared" si="74"/>
        <v>0.21005200742632538</v>
      </c>
      <c r="N867" s="10"/>
    </row>
    <row r="868" spans="1:14" ht="15" customHeight="1" x14ac:dyDescent="0.25">
      <c r="A868" s="17">
        <v>41465</v>
      </c>
      <c r="B868" s="18">
        <v>45483.43</v>
      </c>
      <c r="D868" s="9">
        <f t="shared" si="72"/>
        <v>9.049927344122688E-3</v>
      </c>
      <c r="E868" s="9">
        <f t="shared" si="76"/>
        <v>8.1901184933899534E-5</v>
      </c>
      <c r="K868" s="21">
        <f t="shared" si="73"/>
        <v>2.6259029065528949E-4</v>
      </c>
      <c r="L868" s="15">
        <f t="shared" si="75"/>
        <v>0.25724065239602578</v>
      </c>
      <c r="M868" s="10">
        <f t="shared" si="74"/>
        <v>0.21008421958342016</v>
      </c>
      <c r="N868" s="10"/>
    </row>
    <row r="869" spans="1:14" ht="15" customHeight="1" x14ac:dyDescent="0.25">
      <c r="A869" s="17">
        <v>41466</v>
      </c>
      <c r="B869" s="18">
        <v>46626.26</v>
      </c>
      <c r="D869" s="9">
        <f t="shared" si="72"/>
        <v>2.5126293245694153E-2</v>
      </c>
      <c r="E869" s="9">
        <f t="shared" si="76"/>
        <v>6.3133061226861562E-4</v>
      </c>
      <c r="K869" s="21">
        <f t="shared" si="73"/>
        <v>2.5174894431200608E-4</v>
      </c>
      <c r="L869" s="15">
        <f t="shared" si="75"/>
        <v>0.25187444087605543</v>
      </c>
      <c r="M869" s="10">
        <f t="shared" si="74"/>
        <v>0.21080786515970606</v>
      </c>
      <c r="N869" s="10"/>
    </row>
    <row r="870" spans="1:14" ht="15" customHeight="1" x14ac:dyDescent="0.25">
      <c r="A870" s="17">
        <v>41467</v>
      </c>
      <c r="B870" s="18">
        <v>45533.24</v>
      </c>
      <c r="D870" s="9">
        <f t="shared" si="72"/>
        <v>-2.3442154699948148E-2</v>
      </c>
      <c r="E870" s="9">
        <f t="shared" si="76"/>
        <v>5.4953461697630106E-4</v>
      </c>
      <c r="K870" s="21">
        <f t="shared" si="73"/>
        <v>2.7452384438940268E-4</v>
      </c>
      <c r="L870" s="15">
        <f t="shared" si="75"/>
        <v>0.26302092841849961</v>
      </c>
      <c r="M870" s="10">
        <f t="shared" si="74"/>
        <v>0.21509391816767712</v>
      </c>
      <c r="N870" s="10"/>
    </row>
    <row r="871" spans="1:14" ht="15" customHeight="1" x14ac:dyDescent="0.25">
      <c r="A871" s="17">
        <v>41470</v>
      </c>
      <c r="B871" s="18">
        <v>46738.9</v>
      </c>
      <c r="D871" s="9">
        <f t="shared" si="72"/>
        <v>2.6478677994361988E-2</v>
      </c>
      <c r="E871" s="9">
        <f t="shared" si="76"/>
        <v>7.0112038832910982E-4</v>
      </c>
      <c r="K871" s="21">
        <f t="shared" si="73"/>
        <v>2.9102449074461657E-4</v>
      </c>
      <c r="L871" s="15">
        <f t="shared" si="75"/>
        <v>0.27081021337394828</v>
      </c>
      <c r="M871" s="10">
        <f t="shared" si="74"/>
        <v>0.21591556758594582</v>
      </c>
      <c r="N871" s="10"/>
    </row>
    <row r="872" spans="1:14" ht="15" customHeight="1" x14ac:dyDescent="0.25">
      <c r="A872" s="17">
        <v>41471</v>
      </c>
      <c r="B872" s="18">
        <v>46869.29</v>
      </c>
      <c r="D872" s="9">
        <f t="shared" si="72"/>
        <v>2.7897532890162058E-3</v>
      </c>
      <c r="E872" s="9">
        <f t="shared" si="76"/>
        <v>7.7827234135767373E-6</v>
      </c>
      <c r="K872" s="21">
        <f t="shared" si="73"/>
        <v>3.1563024459968622E-4</v>
      </c>
      <c r="L872" s="15">
        <f t="shared" si="75"/>
        <v>0.28202627827761179</v>
      </c>
      <c r="M872" s="10">
        <f t="shared" si="74"/>
        <v>0.22049237343433334</v>
      </c>
      <c r="N872" s="10"/>
    </row>
    <row r="873" spans="1:14" ht="15" customHeight="1" x14ac:dyDescent="0.25">
      <c r="A873" s="17">
        <v>41472</v>
      </c>
      <c r="B873" s="18">
        <v>47407.31</v>
      </c>
      <c r="D873" s="9">
        <f t="shared" si="72"/>
        <v>1.1479158314538163E-2</v>
      </c>
      <c r="E873" s="9">
        <f t="shared" si="76"/>
        <v>1.3177107561023062E-4</v>
      </c>
      <c r="K873" s="21">
        <f t="shared" si="73"/>
        <v>2.9715939332851962E-4</v>
      </c>
      <c r="L873" s="15">
        <f t="shared" si="75"/>
        <v>0.27364971609484073</v>
      </c>
      <c r="M873" s="10">
        <f t="shared" si="74"/>
        <v>0.21987148019059113</v>
      </c>
      <c r="N873" s="10"/>
    </row>
    <row r="874" spans="1:14" ht="15" customHeight="1" x14ac:dyDescent="0.25">
      <c r="A874" s="17">
        <v>41473</v>
      </c>
      <c r="B874" s="18">
        <v>47656.92</v>
      </c>
      <c r="D874" s="9">
        <f t="shared" si="72"/>
        <v>5.2652217558852854E-3</v>
      </c>
      <c r="E874" s="9">
        <f t="shared" si="76"/>
        <v>2.7722560138647728E-5</v>
      </c>
      <c r="K874" s="21">
        <f t="shared" si="73"/>
        <v>2.8723609426542225E-4</v>
      </c>
      <c r="L874" s="15">
        <f t="shared" si="75"/>
        <v>0.26904181042151498</v>
      </c>
      <c r="M874" s="10">
        <f t="shared" si="74"/>
        <v>0.22085760416631089</v>
      </c>
      <c r="N874" s="10"/>
    </row>
    <row r="875" spans="1:14" ht="15" customHeight="1" x14ac:dyDescent="0.25">
      <c r="A875" s="17">
        <v>41474</v>
      </c>
      <c r="B875" s="18">
        <v>47400.23</v>
      </c>
      <c r="D875" s="9">
        <f t="shared" ref="D875:D938" si="77">B875/B874-1</f>
        <v>-5.3862062424511192E-3</v>
      </c>
      <c r="E875" s="9">
        <f t="shared" si="76"/>
        <v>2.9011217686219406E-5</v>
      </c>
      <c r="K875" s="21">
        <f t="shared" ref="K875:K938" si="78">K874*Lambda+E874*(1-Lambda)</f>
        <v>2.7166528221781572E-4</v>
      </c>
      <c r="L875" s="15">
        <f t="shared" si="75"/>
        <v>0.26164795263653329</v>
      </c>
      <c r="M875" s="10">
        <f t="shared" ref="M875:M938" si="79">_xlfn.STDEV.P((D774:D874))*SQRT(252)</f>
        <v>0.22080975834620309</v>
      </c>
      <c r="N875" s="10"/>
    </row>
    <row r="876" spans="1:14" ht="15" customHeight="1" x14ac:dyDescent="0.25">
      <c r="A876" s="17">
        <v>41477</v>
      </c>
      <c r="B876" s="18">
        <v>48574.09</v>
      </c>
      <c r="D876" s="9">
        <f t="shared" si="77"/>
        <v>2.4764858735917272E-2</v>
      </c>
      <c r="E876" s="9">
        <f t="shared" si="76"/>
        <v>6.13298228209938E-4</v>
      </c>
      <c r="K876" s="21">
        <f t="shared" si="78"/>
        <v>2.5710603834591992E-4</v>
      </c>
      <c r="L876" s="15">
        <f t="shared" ref="L876:L939" si="80">SQRT(K876)*SQRT(252)</f>
        <v>0.25454021620005712</v>
      </c>
      <c r="M876" s="10">
        <f t="shared" si="79"/>
        <v>0.22057394777947267</v>
      </c>
      <c r="N876" s="10"/>
    </row>
    <row r="877" spans="1:14" ht="15" customHeight="1" x14ac:dyDescent="0.25">
      <c r="A877" s="17">
        <v>41478</v>
      </c>
      <c r="B877" s="18">
        <v>48819.519999999997</v>
      </c>
      <c r="D877" s="9">
        <f t="shared" si="77"/>
        <v>5.0526937303405628E-3</v>
      </c>
      <c r="E877" s="9">
        <f t="shared" si="76"/>
        <v>2.5529713932622831E-5</v>
      </c>
      <c r="K877" s="21">
        <f t="shared" si="78"/>
        <v>2.7847756973776105E-4</v>
      </c>
      <c r="L877" s="15">
        <f t="shared" si="80"/>
        <v>0.2649081870647183</v>
      </c>
      <c r="M877" s="10">
        <f t="shared" si="79"/>
        <v>0.22438766103401109</v>
      </c>
      <c r="N877" s="10"/>
    </row>
    <row r="878" spans="1:14" ht="15" customHeight="1" x14ac:dyDescent="0.25">
      <c r="A878" s="17">
        <v>41479</v>
      </c>
      <c r="B878" s="18">
        <v>48374.23</v>
      </c>
      <c r="D878" s="9">
        <f t="shared" si="77"/>
        <v>-9.1211466233177552E-3</v>
      </c>
      <c r="E878" s="9">
        <f t="shared" si="76"/>
        <v>8.3195315724060887E-5</v>
      </c>
      <c r="K878" s="21">
        <f t="shared" si="78"/>
        <v>2.6330069838945277E-4</v>
      </c>
      <c r="L878" s="15">
        <f t="shared" si="80"/>
        <v>0.2575883848199334</v>
      </c>
      <c r="M878" s="10">
        <f t="shared" si="79"/>
        <v>0.22427600829116048</v>
      </c>
      <c r="N878" s="10"/>
    </row>
    <row r="879" spans="1:14" ht="15" customHeight="1" x14ac:dyDescent="0.25">
      <c r="A879" s="17">
        <v>41480</v>
      </c>
      <c r="B879" s="18">
        <v>49066.75</v>
      </c>
      <c r="D879" s="9">
        <f t="shared" si="77"/>
        <v>1.4315886785174703E-2</v>
      </c>
      <c r="E879" s="9">
        <f t="shared" si="76"/>
        <v>2.0494461444593969E-4</v>
      </c>
      <c r="K879" s="21">
        <f t="shared" si="78"/>
        <v>2.5249437542952923E-4</v>
      </c>
      <c r="L879" s="15">
        <f t="shared" si="80"/>
        <v>0.25224706659987423</v>
      </c>
      <c r="M879" s="10">
        <f t="shared" si="79"/>
        <v>0.22444682048567452</v>
      </c>
      <c r="N879" s="10"/>
    </row>
    <row r="880" spans="1:14" ht="15" customHeight="1" x14ac:dyDescent="0.25">
      <c r="A880" s="17">
        <v>41481</v>
      </c>
      <c r="B880" s="18">
        <v>49422.05</v>
      </c>
      <c r="D880" s="9">
        <f t="shared" si="77"/>
        <v>7.2411561801015711E-3</v>
      </c>
      <c r="E880" s="9">
        <f t="shared" si="76"/>
        <v>5.2434342824623175E-5</v>
      </c>
      <c r="K880" s="21">
        <f t="shared" si="78"/>
        <v>2.4964138977051387E-4</v>
      </c>
      <c r="L880" s="15">
        <f t="shared" si="80"/>
        <v>0.25081792245007034</v>
      </c>
      <c r="M880" s="10">
        <f t="shared" si="79"/>
        <v>0.22541177816343644</v>
      </c>
      <c r="N880" s="10"/>
    </row>
    <row r="881" spans="1:14" ht="15" customHeight="1" x14ac:dyDescent="0.25">
      <c r="A881" s="17">
        <v>41484</v>
      </c>
      <c r="B881" s="18">
        <v>49212.33</v>
      </c>
      <c r="D881" s="9">
        <f t="shared" si="77"/>
        <v>-4.2434500390008401E-3</v>
      </c>
      <c r="E881" s="9">
        <f t="shared" si="76"/>
        <v>1.8006868233496231E-5</v>
      </c>
      <c r="K881" s="21">
        <f t="shared" si="78"/>
        <v>2.3780896695376041E-4</v>
      </c>
      <c r="L881" s="15">
        <f t="shared" si="80"/>
        <v>0.24480167416165197</v>
      </c>
      <c r="M881" s="10">
        <f t="shared" si="79"/>
        <v>0.21816930455452627</v>
      </c>
      <c r="N881" s="10"/>
    </row>
    <row r="882" spans="1:14" ht="15" customHeight="1" x14ac:dyDescent="0.25">
      <c r="A882" s="17">
        <v>41485</v>
      </c>
      <c r="B882" s="18">
        <v>48561.78</v>
      </c>
      <c r="D882" s="9">
        <f t="shared" si="77"/>
        <v>-1.3219248103066961E-2</v>
      </c>
      <c r="E882" s="9">
        <f t="shared" si="76"/>
        <v>1.7474852041043945E-4</v>
      </c>
      <c r="K882" s="21">
        <f t="shared" si="78"/>
        <v>2.2462084103054455E-4</v>
      </c>
      <c r="L882" s="15">
        <f t="shared" si="80"/>
        <v>0.23791690133258131</v>
      </c>
      <c r="M882" s="10">
        <f t="shared" si="79"/>
        <v>0.21650705189641728</v>
      </c>
      <c r="N882" s="10"/>
    </row>
    <row r="883" spans="1:14" ht="15" customHeight="1" x14ac:dyDescent="0.25">
      <c r="A883" s="17">
        <v>41486</v>
      </c>
      <c r="B883" s="18">
        <v>48234.49</v>
      </c>
      <c r="D883" s="9">
        <f t="shared" si="77"/>
        <v>-6.7396623435137526E-3</v>
      </c>
      <c r="E883" s="9">
        <f t="shared" si="76"/>
        <v>4.5423048504577289E-5</v>
      </c>
      <c r="K883" s="21">
        <f t="shared" si="78"/>
        <v>2.2162850179333824E-4</v>
      </c>
      <c r="L883" s="15">
        <f t="shared" si="80"/>
        <v>0.23632685512214061</v>
      </c>
      <c r="M883" s="10">
        <f t="shared" si="79"/>
        <v>0.21710632160823215</v>
      </c>
      <c r="N883" s="10"/>
    </row>
    <row r="884" spans="1:14" ht="15" customHeight="1" x14ac:dyDescent="0.25">
      <c r="A884" s="17">
        <v>41487</v>
      </c>
      <c r="B884" s="18">
        <v>49140.78</v>
      </c>
      <c r="D884" s="9">
        <f t="shared" si="77"/>
        <v>1.8789252254973521E-2</v>
      </c>
      <c r="E884" s="9">
        <f t="shared" si="76"/>
        <v>3.5303600030102753E-4</v>
      </c>
      <c r="K884" s="21">
        <f t="shared" si="78"/>
        <v>2.1105617459601258E-4</v>
      </c>
      <c r="L884" s="15">
        <f t="shared" si="80"/>
        <v>0.23062123926081737</v>
      </c>
      <c r="M884" s="10">
        <f t="shared" si="79"/>
        <v>0.21716918238388333</v>
      </c>
      <c r="N884" s="10"/>
    </row>
    <row r="885" spans="1:14" ht="15" customHeight="1" x14ac:dyDescent="0.25">
      <c r="A885" s="17">
        <v>41488</v>
      </c>
      <c r="B885" s="18">
        <v>48474.04</v>
      </c>
      <c r="D885" s="9">
        <f t="shared" si="77"/>
        <v>-1.3567957203772463E-2</v>
      </c>
      <c r="E885" s="9">
        <f t="shared" si="76"/>
        <v>1.8408946268340108E-4</v>
      </c>
      <c r="K885" s="21">
        <f t="shared" si="78"/>
        <v>2.1957496413831348E-4</v>
      </c>
      <c r="L885" s="15">
        <f t="shared" si="80"/>
        <v>0.23522944323118863</v>
      </c>
      <c r="M885" s="10">
        <f t="shared" si="79"/>
        <v>0.21947483944767596</v>
      </c>
      <c r="N885" s="10"/>
    </row>
    <row r="886" spans="1:14" ht="15" customHeight="1" x14ac:dyDescent="0.25">
      <c r="A886" s="17">
        <v>41491</v>
      </c>
      <c r="B886" s="18">
        <v>48436.44</v>
      </c>
      <c r="D886" s="9">
        <f t="shared" si="77"/>
        <v>-7.7567291688496187E-4</v>
      </c>
      <c r="E886" s="9">
        <f t="shared" si="76"/>
        <v>6.0166847398882497E-7</v>
      </c>
      <c r="K886" s="21">
        <f t="shared" si="78"/>
        <v>2.1744583405101874E-4</v>
      </c>
      <c r="L886" s="15">
        <f t="shared" si="80"/>
        <v>0.2340862024572502</v>
      </c>
      <c r="M886" s="10">
        <f t="shared" si="79"/>
        <v>0.2193958647386309</v>
      </c>
      <c r="N886" s="10"/>
    </row>
    <row r="887" spans="1:14" ht="15" customHeight="1" x14ac:dyDescent="0.25">
      <c r="A887" s="17">
        <v>41492</v>
      </c>
      <c r="B887" s="18">
        <v>47421.85</v>
      </c>
      <c r="D887" s="9">
        <f t="shared" si="77"/>
        <v>-2.0946832591330122E-2</v>
      </c>
      <c r="E887" s="9">
        <f t="shared" si="76"/>
        <v>4.3876979560920979E-4</v>
      </c>
      <c r="K887" s="21">
        <f t="shared" si="78"/>
        <v>2.0443518411639692E-4</v>
      </c>
      <c r="L887" s="15">
        <f t="shared" si="80"/>
        <v>0.22697503474464328</v>
      </c>
      <c r="M887" s="10">
        <f t="shared" si="79"/>
        <v>0.21939905541084498</v>
      </c>
      <c r="N887" s="10"/>
    </row>
    <row r="888" spans="1:14" ht="15" customHeight="1" x14ac:dyDescent="0.25">
      <c r="A888" s="17">
        <v>41493</v>
      </c>
      <c r="B888" s="18">
        <v>47446.71</v>
      </c>
      <c r="D888" s="9">
        <f t="shared" si="77"/>
        <v>5.2423091886977247E-4</v>
      </c>
      <c r="E888" s="9">
        <f t="shared" si="76"/>
        <v>2.7481805629904595E-7</v>
      </c>
      <c r="K888" s="21">
        <f t="shared" si="78"/>
        <v>2.1849526080596572E-4</v>
      </c>
      <c r="L888" s="15">
        <f t="shared" si="80"/>
        <v>0.23465039041753877</v>
      </c>
      <c r="M888" s="10">
        <f t="shared" si="79"/>
        <v>0.22133635970408397</v>
      </c>
      <c r="N888" s="10"/>
    </row>
    <row r="889" spans="1:14" ht="15" customHeight="1" x14ac:dyDescent="0.25">
      <c r="A889" s="17">
        <v>41494</v>
      </c>
      <c r="B889" s="18">
        <v>48928.82</v>
      </c>
      <c r="D889" s="9">
        <f t="shared" si="77"/>
        <v>3.123736082017059E-2</v>
      </c>
      <c r="E889" s="9">
        <f t="shared" si="76"/>
        <v>9.7577271100952867E-4</v>
      </c>
      <c r="K889" s="21">
        <f t="shared" si="78"/>
        <v>2.0540203424098571E-4</v>
      </c>
      <c r="L889" s="15">
        <f t="shared" si="80"/>
        <v>0.22751112638446588</v>
      </c>
      <c r="M889" s="10">
        <f t="shared" si="79"/>
        <v>0.2212941941610278</v>
      </c>
      <c r="N889" s="10"/>
    </row>
    <row r="890" spans="1:14" ht="15" customHeight="1" x14ac:dyDescent="0.25">
      <c r="A890" s="17">
        <v>41495</v>
      </c>
      <c r="B890" s="18">
        <v>49874.9</v>
      </c>
      <c r="D890" s="9">
        <f t="shared" si="77"/>
        <v>1.933584337410954E-2</v>
      </c>
      <c r="E890" s="9">
        <f t="shared" si="76"/>
        <v>3.738748389880958E-4</v>
      </c>
      <c r="K890" s="21">
        <f t="shared" si="78"/>
        <v>2.516242748470983E-4</v>
      </c>
      <c r="L890" s="15">
        <f t="shared" si="80"/>
        <v>0.2518120673467989</v>
      </c>
      <c r="M890" s="10">
        <f t="shared" si="79"/>
        <v>0.22678888475355324</v>
      </c>
      <c r="N890" s="10"/>
    </row>
    <row r="891" spans="1:14" ht="15" customHeight="1" x14ac:dyDescent="0.25">
      <c r="A891" s="17">
        <v>41498</v>
      </c>
      <c r="B891" s="18">
        <v>50299.49</v>
      </c>
      <c r="D891" s="9">
        <f t="shared" si="77"/>
        <v>8.5130997756386328E-3</v>
      </c>
      <c r="E891" s="9">
        <f t="shared" si="76"/>
        <v>7.2472867789978541E-5</v>
      </c>
      <c r="K891" s="21">
        <f t="shared" si="78"/>
        <v>2.5895930869555817E-4</v>
      </c>
      <c r="L891" s="15">
        <f t="shared" si="80"/>
        <v>0.2554559566564864</v>
      </c>
      <c r="M891" s="10">
        <f t="shared" si="79"/>
        <v>0.22897008979167399</v>
      </c>
      <c r="N891" s="10"/>
    </row>
    <row r="892" spans="1:14" ht="15" customHeight="1" x14ac:dyDescent="0.25">
      <c r="A892" s="17">
        <v>41499</v>
      </c>
      <c r="B892" s="18">
        <v>50600.55</v>
      </c>
      <c r="D892" s="9">
        <f t="shared" si="77"/>
        <v>5.9853489568184592E-3</v>
      </c>
      <c r="E892" s="9">
        <f t="shared" si="76"/>
        <v>3.5824402134887816E-5</v>
      </c>
      <c r="K892" s="21">
        <f t="shared" si="78"/>
        <v>2.4777012224122335E-4</v>
      </c>
      <c r="L892" s="15">
        <f t="shared" si="80"/>
        <v>0.24987611091256462</v>
      </c>
      <c r="M892" s="10">
        <f t="shared" si="79"/>
        <v>0.22918271476911631</v>
      </c>
      <c r="N892" s="10"/>
    </row>
    <row r="893" spans="1:14" ht="15" customHeight="1" x14ac:dyDescent="0.25">
      <c r="A893" s="17">
        <v>41500</v>
      </c>
      <c r="B893" s="18">
        <v>50895.92</v>
      </c>
      <c r="D893" s="9">
        <f t="shared" si="77"/>
        <v>5.8372883298698497E-3</v>
      </c>
      <c r="E893" s="9">
        <f t="shared" si="76"/>
        <v>3.4073935046034738E-5</v>
      </c>
      <c r="K893" s="21">
        <f t="shared" si="78"/>
        <v>2.3505337903484321E-4</v>
      </c>
      <c r="L893" s="15">
        <f t="shared" si="80"/>
        <v>0.24337923394731212</v>
      </c>
      <c r="M893" s="10">
        <f t="shared" si="79"/>
        <v>0.22928935246286547</v>
      </c>
      <c r="N893" s="10"/>
    </row>
    <row r="894" spans="1:14" ht="15" customHeight="1" x14ac:dyDescent="0.25">
      <c r="A894" s="17">
        <v>41501</v>
      </c>
      <c r="B894" s="18">
        <v>50908.34</v>
      </c>
      <c r="D894" s="9">
        <f t="shared" si="77"/>
        <v>2.4402741909357317E-4</v>
      </c>
      <c r="E894" s="9">
        <f t="shared" si="76"/>
        <v>5.9549381269470402E-8</v>
      </c>
      <c r="K894" s="21">
        <f t="shared" si="78"/>
        <v>2.2299461239551471E-4</v>
      </c>
      <c r="L894" s="15">
        <f t="shared" si="80"/>
        <v>0.2370540915564836</v>
      </c>
      <c r="M894" s="10">
        <f t="shared" si="79"/>
        <v>0.22932608374238619</v>
      </c>
      <c r="N894" s="10"/>
    </row>
    <row r="895" spans="1:14" ht="15" customHeight="1" x14ac:dyDescent="0.25">
      <c r="A895" s="17">
        <v>41502</v>
      </c>
      <c r="B895" s="18">
        <v>51538.78</v>
      </c>
      <c r="D895" s="9">
        <f t="shared" si="77"/>
        <v>1.2383825518569314E-2</v>
      </c>
      <c r="E895" s="9">
        <f t="shared" si="76"/>
        <v>1.5335913447436854E-4</v>
      </c>
      <c r="K895" s="21">
        <f t="shared" si="78"/>
        <v>2.0961850861465998E-4</v>
      </c>
      <c r="L895" s="15">
        <f t="shared" si="80"/>
        <v>0.22983442773199647</v>
      </c>
      <c r="M895" s="10">
        <f t="shared" si="79"/>
        <v>0.22806106113252569</v>
      </c>
      <c r="N895" s="10"/>
    </row>
    <row r="896" spans="1:14" ht="15" customHeight="1" x14ac:dyDescent="0.25">
      <c r="A896" s="17">
        <v>41505</v>
      </c>
      <c r="B896" s="18">
        <v>51574.09</v>
      </c>
      <c r="D896" s="9">
        <f t="shared" si="77"/>
        <v>6.8511516958680296E-4</v>
      </c>
      <c r="E896" s="9">
        <f t="shared" si="76"/>
        <v>4.6938279559795376E-7</v>
      </c>
      <c r="K896" s="21">
        <f t="shared" si="78"/>
        <v>2.0624294616624248E-4</v>
      </c>
      <c r="L896" s="15">
        <f t="shared" si="80"/>
        <v>0.22797636376145031</v>
      </c>
      <c r="M896" s="10">
        <f t="shared" si="79"/>
        <v>0.22871486085611359</v>
      </c>
      <c r="N896" s="10"/>
    </row>
    <row r="897" spans="1:14" ht="15" customHeight="1" x14ac:dyDescent="0.25">
      <c r="A897" s="17">
        <v>41506</v>
      </c>
      <c r="B897" s="18">
        <v>50507.02</v>
      </c>
      <c r="D897" s="9">
        <f t="shared" si="77"/>
        <v>-2.0690040289610523E-2</v>
      </c>
      <c r="E897" s="9">
        <f t="shared" si="76"/>
        <v>4.2807776718570669E-4</v>
      </c>
      <c r="K897" s="21">
        <f t="shared" si="78"/>
        <v>1.9389653236400381E-4</v>
      </c>
      <c r="L897" s="15">
        <f t="shared" si="80"/>
        <v>0.22104733917360092</v>
      </c>
      <c r="M897" s="10">
        <f t="shared" si="79"/>
        <v>0.22850117854566721</v>
      </c>
      <c r="N897" s="10"/>
    </row>
    <row r="898" spans="1:14" ht="15" customHeight="1" x14ac:dyDescent="0.25">
      <c r="A898" s="17">
        <v>41507</v>
      </c>
      <c r="B898" s="18">
        <v>50405.2</v>
      </c>
      <c r="D898" s="9">
        <f t="shared" si="77"/>
        <v>-2.0159573857257973E-3</v>
      </c>
      <c r="E898" s="9">
        <f t="shared" si="76"/>
        <v>4.0640841810623915E-6</v>
      </c>
      <c r="K898" s="21">
        <f t="shared" si="78"/>
        <v>2.0794740645330598E-4</v>
      </c>
      <c r="L898" s="15">
        <f t="shared" si="80"/>
        <v>0.22891646167594218</v>
      </c>
      <c r="M898" s="10">
        <f t="shared" si="79"/>
        <v>0.23036674703098736</v>
      </c>
      <c r="N898" s="10"/>
    </row>
    <row r="899" spans="1:14" ht="15" customHeight="1" x14ac:dyDescent="0.25">
      <c r="A899" s="17">
        <v>41508</v>
      </c>
      <c r="B899" s="18">
        <v>51397.66</v>
      </c>
      <c r="D899" s="9">
        <f t="shared" si="77"/>
        <v>1.9689635196368682E-2</v>
      </c>
      <c r="E899" s="9">
        <f t="shared" si="76"/>
        <v>3.8768173416608038E-4</v>
      </c>
      <c r="K899" s="21">
        <f t="shared" si="78"/>
        <v>1.9571440711697134E-4</v>
      </c>
      <c r="L899" s="15">
        <f t="shared" si="80"/>
        <v>0.22208113515892516</v>
      </c>
      <c r="M899" s="10">
        <f t="shared" si="79"/>
        <v>0.22874737961987521</v>
      </c>
      <c r="N899" s="10"/>
    </row>
    <row r="900" spans="1:14" ht="15" customHeight="1" x14ac:dyDescent="0.25">
      <c r="A900" s="17">
        <v>41509</v>
      </c>
      <c r="B900" s="18">
        <v>52197.06</v>
      </c>
      <c r="D900" s="9">
        <f t="shared" si="77"/>
        <v>1.555323724854385E-2</v>
      </c>
      <c r="E900" s="9">
        <f t="shared" si="76"/>
        <v>2.4190318890949185E-4</v>
      </c>
      <c r="K900" s="21">
        <f t="shared" si="78"/>
        <v>2.0723244673991788E-4</v>
      </c>
      <c r="L900" s="15">
        <f t="shared" si="80"/>
        <v>0.22852259533459557</v>
      </c>
      <c r="M900" s="10">
        <f t="shared" si="79"/>
        <v>0.23009310917857534</v>
      </c>
      <c r="N900" s="10"/>
    </row>
    <row r="901" spans="1:14" ht="15" customHeight="1" x14ac:dyDescent="0.25">
      <c r="A901" s="17">
        <v>41512</v>
      </c>
      <c r="B901" s="18">
        <v>51429.48</v>
      </c>
      <c r="D901" s="9">
        <f t="shared" si="77"/>
        <v>-1.4705425937782568E-2</v>
      </c>
      <c r="E901" s="9">
        <f t="shared" si="76"/>
        <v>2.1624955201160831E-4</v>
      </c>
      <c r="K901" s="21">
        <f t="shared" si="78"/>
        <v>2.0931269127009232E-4</v>
      </c>
      <c r="L901" s="15">
        <f t="shared" si="80"/>
        <v>0.22966671112737097</v>
      </c>
      <c r="M901" s="10">
        <f t="shared" si="79"/>
        <v>0.23011169317289051</v>
      </c>
      <c r="N901" s="10"/>
    </row>
    <row r="902" spans="1:14" ht="15" customHeight="1" x14ac:dyDescent="0.25">
      <c r="A902" s="17">
        <v>41513</v>
      </c>
      <c r="B902" s="18">
        <v>50091.55</v>
      </c>
      <c r="D902" s="9">
        <f t="shared" si="77"/>
        <v>-2.6014845959943633E-2</v>
      </c>
      <c r="E902" s="9">
        <f t="shared" si="76"/>
        <v>6.7677221031959558E-4</v>
      </c>
      <c r="K902" s="21">
        <f t="shared" si="78"/>
        <v>2.0972890291458328E-4</v>
      </c>
      <c r="L902" s="15">
        <f t="shared" si="80"/>
        <v>0.22989494021068621</v>
      </c>
      <c r="M902" s="10">
        <f t="shared" si="79"/>
        <v>0.23087917848958128</v>
      </c>
      <c r="N902" s="10"/>
    </row>
    <row r="903" spans="1:14" ht="15" customHeight="1" x14ac:dyDescent="0.25">
      <c r="A903" s="17">
        <v>41514</v>
      </c>
      <c r="B903" s="18">
        <v>49866.92</v>
      </c>
      <c r="D903" s="9">
        <f t="shared" si="77"/>
        <v>-4.4843890835880584E-3</v>
      </c>
      <c r="E903" s="9">
        <f t="shared" si="76"/>
        <v>2.0109745453003745E-5</v>
      </c>
      <c r="K903" s="21">
        <f t="shared" si="78"/>
        <v>2.3775150135888404E-4</v>
      </c>
      <c r="L903" s="15">
        <f t="shared" si="80"/>
        <v>0.24477209469716679</v>
      </c>
      <c r="M903" s="10">
        <f t="shared" si="79"/>
        <v>0.23430505938082957</v>
      </c>
      <c r="N903" s="10"/>
    </row>
    <row r="904" spans="1:14" ht="15" customHeight="1" x14ac:dyDescent="0.25">
      <c r="A904" s="17">
        <v>41515</v>
      </c>
      <c r="B904" s="18">
        <v>49921.88</v>
      </c>
      <c r="D904" s="9">
        <f t="shared" si="77"/>
        <v>1.1021334383594095E-3</v>
      </c>
      <c r="E904" s="9">
        <f t="shared" si="76"/>
        <v>1.2146981159499341E-6</v>
      </c>
      <c r="K904" s="21">
        <f t="shared" si="78"/>
        <v>2.2469299600453121E-4</v>
      </c>
      <c r="L904" s="15">
        <f t="shared" si="80"/>
        <v>0.23795511129862679</v>
      </c>
      <c r="M904" s="10">
        <f t="shared" si="79"/>
        <v>0.23303856581475363</v>
      </c>
      <c r="N904" s="10"/>
    </row>
    <row r="905" spans="1:14" ht="15" customHeight="1" x14ac:dyDescent="0.25">
      <c r="A905" s="17">
        <v>41516</v>
      </c>
      <c r="B905" s="18">
        <v>50008.38</v>
      </c>
      <c r="D905" s="9">
        <f t="shared" si="77"/>
        <v>1.732707181700599E-3</v>
      </c>
      <c r="E905" s="9">
        <f t="shared" si="76"/>
        <v>3.0022741775168327E-6</v>
      </c>
      <c r="K905" s="21">
        <f t="shared" si="78"/>
        <v>2.1128429813121631E-4</v>
      </c>
      <c r="L905" s="15">
        <f t="shared" si="80"/>
        <v>0.23074584097891454</v>
      </c>
      <c r="M905" s="10">
        <f t="shared" si="79"/>
        <v>0.23287344572808044</v>
      </c>
      <c r="N905" s="10"/>
    </row>
    <row r="906" spans="1:14" ht="15" customHeight="1" x14ac:dyDescent="0.25">
      <c r="A906" s="17">
        <v>41519</v>
      </c>
      <c r="B906" s="18">
        <v>51835.15</v>
      </c>
      <c r="D906" s="9">
        <f t="shared" si="77"/>
        <v>3.6529277693058804E-2</v>
      </c>
      <c r="E906" s="9">
        <f t="shared" si="76"/>
        <v>1.3343881287766035E-3</v>
      </c>
      <c r="K906" s="21">
        <f t="shared" si="78"/>
        <v>1.9878737669399432E-4</v>
      </c>
      <c r="L906" s="15">
        <f t="shared" si="80"/>
        <v>0.22381782531086877</v>
      </c>
      <c r="M906" s="10">
        <f t="shared" si="79"/>
        <v>0.23200615650444359</v>
      </c>
      <c r="N906" s="10"/>
    </row>
    <row r="907" spans="1:14" ht="15" customHeight="1" x14ac:dyDescent="0.25">
      <c r="A907" s="17">
        <v>41520</v>
      </c>
      <c r="B907" s="18">
        <v>51625.5</v>
      </c>
      <c r="D907" s="9">
        <f t="shared" si="77"/>
        <v>-4.044552779339905E-3</v>
      </c>
      <c r="E907" s="9">
        <f t="shared" si="76"/>
        <v>1.6358407184866149E-5</v>
      </c>
      <c r="K907" s="21">
        <f t="shared" si="78"/>
        <v>2.6692342181895094E-4</v>
      </c>
      <c r="L907" s="15">
        <f t="shared" si="80"/>
        <v>0.25935439517844233</v>
      </c>
      <c r="M907" s="10">
        <f t="shared" si="79"/>
        <v>0.23906532418674445</v>
      </c>
      <c r="N907" s="10"/>
    </row>
    <row r="908" spans="1:14" ht="15" customHeight="1" x14ac:dyDescent="0.25">
      <c r="A908" s="17">
        <v>41521</v>
      </c>
      <c r="B908" s="18">
        <v>51716.160000000003</v>
      </c>
      <c r="D908" s="9">
        <f t="shared" si="77"/>
        <v>1.7561088996718155E-3</v>
      </c>
      <c r="E908" s="9">
        <f t="shared" si="76"/>
        <v>3.0839184675065545E-6</v>
      </c>
      <c r="K908" s="21">
        <f t="shared" si="78"/>
        <v>2.518895209409058E-4</v>
      </c>
      <c r="L908" s="15">
        <f t="shared" si="80"/>
        <v>0.25194475441474917</v>
      </c>
      <c r="M908" s="10">
        <f t="shared" si="79"/>
        <v>0.23215665544022812</v>
      </c>
      <c r="N908" s="10"/>
    </row>
    <row r="909" spans="1:14" ht="15" customHeight="1" x14ac:dyDescent="0.25">
      <c r="A909" s="17">
        <v>41522</v>
      </c>
      <c r="B909" s="18">
        <v>52351.86</v>
      </c>
      <c r="D909" s="9">
        <f t="shared" si="77"/>
        <v>1.2292095932876723E-2</v>
      </c>
      <c r="E909" s="9">
        <f t="shared" si="76"/>
        <v>1.5109562242304449E-4</v>
      </c>
      <c r="K909" s="21">
        <f t="shared" si="78"/>
        <v>2.3696118479250183E-4</v>
      </c>
      <c r="L909" s="15">
        <f t="shared" si="80"/>
        <v>0.24436492908703258</v>
      </c>
      <c r="M909" s="10">
        <f t="shared" si="79"/>
        <v>0.23004231601156108</v>
      </c>
      <c r="N909" s="10"/>
    </row>
    <row r="910" spans="1:14" ht="15" customHeight="1" x14ac:dyDescent="0.25">
      <c r="A910" s="17">
        <v>41523</v>
      </c>
      <c r="B910" s="18">
        <v>53749.42</v>
      </c>
      <c r="D910" s="9">
        <f t="shared" si="77"/>
        <v>2.6695517599565566E-2</v>
      </c>
      <c r="E910" s="9">
        <f t="shared" si="76"/>
        <v>7.1265065990871491E-4</v>
      </c>
      <c r="K910" s="21">
        <f t="shared" si="78"/>
        <v>2.3180925105033439E-4</v>
      </c>
      <c r="L910" s="15">
        <f t="shared" si="80"/>
        <v>0.24169387924538815</v>
      </c>
      <c r="M910" s="10">
        <f t="shared" si="79"/>
        <v>0.22862620443450241</v>
      </c>
      <c r="N910" s="10"/>
    </row>
    <row r="911" spans="1:14" ht="15" customHeight="1" x14ac:dyDescent="0.25">
      <c r="A911" s="17">
        <v>41526</v>
      </c>
      <c r="B911" s="18">
        <v>54251.85</v>
      </c>
      <c r="D911" s="9">
        <f t="shared" si="77"/>
        <v>9.3476357512323194E-3</v>
      </c>
      <c r="E911" s="9">
        <f t="shared" si="76"/>
        <v>8.7378294137716614E-5</v>
      </c>
      <c r="K911" s="21">
        <f t="shared" si="78"/>
        <v>2.6065973558183725E-4</v>
      </c>
      <c r="L911" s="15">
        <f t="shared" si="80"/>
        <v>0.25629329559436975</v>
      </c>
      <c r="M911" s="10">
        <f t="shared" si="79"/>
        <v>0.23230242569494916</v>
      </c>
      <c r="N911" s="10"/>
    </row>
    <row r="912" spans="1:14" ht="15" customHeight="1" x14ac:dyDescent="0.25">
      <c r="A912" s="17">
        <v>41527</v>
      </c>
      <c r="B912" s="18">
        <v>53979.03</v>
      </c>
      <c r="D912" s="9">
        <f t="shared" si="77"/>
        <v>-5.0287686042043145E-3</v>
      </c>
      <c r="E912" s="9">
        <f t="shared" si="76"/>
        <v>2.5288513674631008E-5</v>
      </c>
      <c r="K912" s="21">
        <f t="shared" si="78"/>
        <v>2.5026284909519E-4</v>
      </c>
      <c r="L912" s="15">
        <f t="shared" si="80"/>
        <v>0.25112992249428956</v>
      </c>
      <c r="M912" s="10">
        <f t="shared" si="79"/>
        <v>0.23167498013743201</v>
      </c>
      <c r="N912" s="10"/>
    </row>
    <row r="913" spans="1:14" ht="15" customHeight="1" x14ac:dyDescent="0.25">
      <c r="A913" s="17">
        <v>41528</v>
      </c>
      <c r="B913" s="18">
        <v>53570.46</v>
      </c>
      <c r="D913" s="9">
        <f t="shared" si="77"/>
        <v>-7.5690504256931135E-3</v>
      </c>
      <c r="E913" s="9">
        <f t="shared" si="76"/>
        <v>5.7290524346685105E-5</v>
      </c>
      <c r="K913" s="21">
        <f t="shared" si="78"/>
        <v>2.3676438896995646E-4</v>
      </c>
      <c r="L913" s="15">
        <f t="shared" si="80"/>
        <v>0.24426343570094364</v>
      </c>
      <c r="M913" s="10">
        <f t="shared" si="79"/>
        <v>0.231572975520558</v>
      </c>
      <c r="N913" s="10"/>
    </row>
    <row r="914" spans="1:14" ht="15" customHeight="1" x14ac:dyDescent="0.25">
      <c r="A914" s="17">
        <v>41529</v>
      </c>
      <c r="B914" s="18">
        <v>53307.09</v>
      </c>
      <c r="D914" s="9">
        <f t="shared" si="77"/>
        <v>-4.9163288872263733E-3</v>
      </c>
      <c r="E914" s="9">
        <f t="shared" si="76"/>
        <v>2.4170289727376511E-5</v>
      </c>
      <c r="K914" s="21">
        <f t="shared" si="78"/>
        <v>2.2599595709256017E-4</v>
      </c>
      <c r="L914" s="15">
        <f t="shared" si="80"/>
        <v>0.2386440470393619</v>
      </c>
      <c r="M914" s="10">
        <f t="shared" si="79"/>
        <v>0.23124327389567237</v>
      </c>
      <c r="N914" s="10"/>
    </row>
    <row r="915" spans="1:14" ht="15" customHeight="1" x14ac:dyDescent="0.25">
      <c r="A915" s="17">
        <v>41530</v>
      </c>
      <c r="B915" s="18">
        <v>53797.51</v>
      </c>
      <c r="D915" s="9">
        <f t="shared" si="77"/>
        <v>9.1999019267419158E-3</v>
      </c>
      <c r="E915" s="9">
        <f t="shared" si="76"/>
        <v>8.4638195461669608E-5</v>
      </c>
      <c r="K915" s="21">
        <f t="shared" si="78"/>
        <v>2.1388641705064913E-4</v>
      </c>
      <c r="L915" s="15">
        <f t="shared" si="80"/>
        <v>0.23216239380391387</v>
      </c>
      <c r="M915" s="10">
        <f t="shared" si="79"/>
        <v>0.23134380334370178</v>
      </c>
      <c r="N915" s="10"/>
    </row>
    <row r="916" spans="1:14" ht="15" customHeight="1" x14ac:dyDescent="0.25">
      <c r="A916" s="17">
        <v>41533</v>
      </c>
      <c r="B916" s="18">
        <v>53821.63</v>
      </c>
      <c r="D916" s="9">
        <f t="shared" si="77"/>
        <v>4.4834788822001315E-4</v>
      </c>
      <c r="E916" s="9">
        <f t="shared" si="76"/>
        <v>2.010158288713454E-7</v>
      </c>
      <c r="K916" s="21">
        <f t="shared" si="78"/>
        <v>2.0613152375531036E-4</v>
      </c>
      <c r="L916" s="15">
        <f t="shared" si="80"/>
        <v>0.22791477351487818</v>
      </c>
      <c r="M916" s="10">
        <f t="shared" si="79"/>
        <v>0.23181474744691763</v>
      </c>
      <c r="N916" s="10"/>
    </row>
    <row r="917" spans="1:14" ht="15" customHeight="1" x14ac:dyDescent="0.25">
      <c r="A917" s="17">
        <v>41534</v>
      </c>
      <c r="B917" s="18">
        <v>54271.25</v>
      </c>
      <c r="D917" s="9">
        <f t="shared" si="77"/>
        <v>8.3538904340132447E-3</v>
      </c>
      <c r="E917" s="9">
        <f t="shared" si="76"/>
        <v>6.9787485383498003E-5</v>
      </c>
      <c r="K917" s="21">
        <f t="shared" si="78"/>
        <v>1.9377569327972403E-4</v>
      </c>
      <c r="L917" s="15">
        <f t="shared" si="80"/>
        <v>0.22097844851136605</v>
      </c>
      <c r="M917" s="10">
        <f t="shared" si="79"/>
        <v>0.23091848788366445</v>
      </c>
      <c r="N917" s="10"/>
    </row>
    <row r="918" spans="1:14" ht="15" customHeight="1" x14ac:dyDescent="0.25">
      <c r="A918" s="17">
        <v>41535</v>
      </c>
      <c r="B918" s="18">
        <v>55702.9</v>
      </c>
      <c r="D918" s="9">
        <f t="shared" si="77"/>
        <v>2.6379528756017345E-2</v>
      </c>
      <c r="E918" s="9">
        <f t="shared" si="76"/>
        <v>6.95879537389546E-4</v>
      </c>
      <c r="K918" s="21">
        <f t="shared" si="78"/>
        <v>1.8633640080595047E-4</v>
      </c>
      <c r="L918" s="15">
        <f t="shared" si="80"/>
        <v>0.21669511531896496</v>
      </c>
      <c r="M918" s="10">
        <f t="shared" si="79"/>
        <v>0.23055499185856293</v>
      </c>
      <c r="N918" s="10"/>
    </row>
    <row r="919" spans="1:14" ht="15" customHeight="1" x14ac:dyDescent="0.25">
      <c r="A919" s="17">
        <v>41536</v>
      </c>
      <c r="B919" s="18">
        <v>55095.69</v>
      </c>
      <c r="D919" s="9">
        <f t="shared" si="77"/>
        <v>-1.0900868715991385E-2</v>
      </c>
      <c r="E919" s="9">
        <f t="shared" si="76"/>
        <v>1.1882893876327967E-4</v>
      </c>
      <c r="K919" s="21">
        <f t="shared" si="78"/>
        <v>2.1690898900096622E-4</v>
      </c>
      <c r="L919" s="15">
        <f t="shared" si="80"/>
        <v>0.23379705992215447</v>
      </c>
      <c r="M919" s="10">
        <f t="shared" si="79"/>
        <v>0.23242992811305918</v>
      </c>
      <c r="N919" s="10"/>
    </row>
    <row r="920" spans="1:14" ht="15" customHeight="1" x14ac:dyDescent="0.25">
      <c r="A920" s="17">
        <v>41537</v>
      </c>
      <c r="B920" s="18">
        <v>54110.03</v>
      </c>
      <c r="D920" s="9">
        <f t="shared" si="77"/>
        <v>-1.7889965621630366E-2</v>
      </c>
      <c r="E920" s="9">
        <f t="shared" si="76"/>
        <v>3.2005086994311635E-4</v>
      </c>
      <c r="K920" s="21">
        <f t="shared" si="78"/>
        <v>2.1102418598670502E-4</v>
      </c>
      <c r="L920" s="15">
        <f t="shared" si="80"/>
        <v>0.23060376160993051</v>
      </c>
      <c r="M920" s="10">
        <f t="shared" si="79"/>
        <v>0.23306878645528406</v>
      </c>
      <c r="N920" s="10"/>
    </row>
    <row r="921" spans="1:14" ht="15" customHeight="1" x14ac:dyDescent="0.25">
      <c r="A921" s="17">
        <v>41540</v>
      </c>
      <c r="B921" s="18">
        <v>54602.38</v>
      </c>
      <c r="D921" s="9">
        <f t="shared" si="77"/>
        <v>9.0990524307601461E-3</v>
      </c>
      <c r="E921" s="9">
        <f t="shared" si="76"/>
        <v>8.2792755137722117E-5</v>
      </c>
      <c r="K921" s="21">
        <f t="shared" si="78"/>
        <v>2.1756578702408972E-4</v>
      </c>
      <c r="L921" s="15">
        <f t="shared" si="80"/>
        <v>0.23415075983235803</v>
      </c>
      <c r="M921" s="10">
        <f t="shared" si="79"/>
        <v>0.234180515915247</v>
      </c>
      <c r="N921" s="10"/>
    </row>
    <row r="922" spans="1:14" ht="15" customHeight="1" x14ac:dyDescent="0.25">
      <c r="A922" s="17">
        <v>41541</v>
      </c>
      <c r="B922" s="18">
        <v>54431.05</v>
      </c>
      <c r="D922" s="9">
        <f t="shared" si="77"/>
        <v>-3.1377753130906738E-3</v>
      </c>
      <c r="E922" s="9">
        <f t="shared" si="76"/>
        <v>9.8456339154412759E-6</v>
      </c>
      <c r="K922" s="21">
        <f t="shared" si="78"/>
        <v>2.0947940511090767E-4</v>
      </c>
      <c r="L922" s="15">
        <f t="shared" si="80"/>
        <v>0.2297581556505639</v>
      </c>
      <c r="M922" s="10">
        <f t="shared" si="79"/>
        <v>0.23457838179417512</v>
      </c>
      <c r="N922" s="10"/>
    </row>
    <row r="923" spans="1:14" ht="15" customHeight="1" x14ac:dyDescent="0.25">
      <c r="A923" s="17">
        <v>41542</v>
      </c>
      <c r="B923" s="18">
        <v>54261.11</v>
      </c>
      <c r="D923" s="9">
        <f t="shared" si="77"/>
        <v>-3.1221150427926947E-3</v>
      </c>
      <c r="E923" s="9">
        <f t="shared" si="76"/>
        <v>9.7476023404324299E-6</v>
      </c>
      <c r="K923" s="21">
        <f t="shared" si="78"/>
        <v>1.9750137883917969E-4</v>
      </c>
      <c r="L923" s="15">
        <f t="shared" si="80"/>
        <v>0.2230926880636685</v>
      </c>
      <c r="M923" s="10">
        <f t="shared" si="79"/>
        <v>0.23462354843797828</v>
      </c>
      <c r="N923" s="10"/>
    </row>
    <row r="924" spans="1:14" ht="15" customHeight="1" x14ac:dyDescent="0.25">
      <c r="A924" s="17">
        <v>41543</v>
      </c>
      <c r="B924" s="18">
        <v>53782.97</v>
      </c>
      <c r="D924" s="9">
        <f t="shared" si="77"/>
        <v>-8.8118359539640645E-3</v>
      </c>
      <c r="E924" s="9">
        <f t="shared" si="76"/>
        <v>7.764845287957378E-5</v>
      </c>
      <c r="K924" s="21">
        <f t="shared" si="78"/>
        <v>1.8623615224925484E-4</v>
      </c>
      <c r="L924" s="15">
        <f t="shared" si="80"/>
        <v>0.21663681673901192</v>
      </c>
      <c r="M924" s="10">
        <f t="shared" si="79"/>
        <v>0.23340565013230075</v>
      </c>
      <c r="N924" s="10"/>
    </row>
    <row r="925" spans="1:14" ht="15" customHeight="1" x14ac:dyDescent="0.25">
      <c r="A925" s="17">
        <v>41544</v>
      </c>
      <c r="B925" s="18">
        <v>53738.92</v>
      </c>
      <c r="D925" s="9">
        <f t="shared" si="77"/>
        <v>-8.1903249299919434E-4</v>
      </c>
      <c r="E925" s="9">
        <f t="shared" si="76"/>
        <v>6.7081422458847533E-7</v>
      </c>
      <c r="K925" s="21">
        <f t="shared" si="78"/>
        <v>1.7972089028707396E-4</v>
      </c>
      <c r="L925" s="15">
        <f t="shared" si="80"/>
        <v>0.21281368459838912</v>
      </c>
      <c r="M925" s="10">
        <f t="shared" si="79"/>
        <v>0.23344680369198456</v>
      </c>
      <c r="N925" s="10"/>
    </row>
    <row r="926" spans="1:14" ht="15" customHeight="1" x14ac:dyDescent="0.25">
      <c r="A926" s="17">
        <v>41547</v>
      </c>
      <c r="B926" s="18">
        <v>52338.19</v>
      </c>
      <c r="D926" s="9">
        <f t="shared" si="77"/>
        <v>-2.6065466146323657E-2</v>
      </c>
      <c r="E926" s="9">
        <f t="shared" si="76"/>
        <v>6.7940852542514463E-4</v>
      </c>
      <c r="K926" s="21">
        <f t="shared" si="78"/>
        <v>1.6897788572332482E-4</v>
      </c>
      <c r="L926" s="15">
        <f t="shared" si="80"/>
        <v>0.2063550997728863</v>
      </c>
      <c r="M926" s="10">
        <f t="shared" si="79"/>
        <v>0.23324498879631747</v>
      </c>
      <c r="N926" s="10"/>
    </row>
    <row r="927" spans="1:14" ht="15" customHeight="1" x14ac:dyDescent="0.25">
      <c r="A927" s="17">
        <v>41548</v>
      </c>
      <c r="B927" s="18">
        <v>53179.46</v>
      </c>
      <c r="D927" s="9">
        <f t="shared" si="77"/>
        <v>1.6073731246724288E-2</v>
      </c>
      <c r="E927" s="9">
        <f t="shared" si="76"/>
        <v>2.5836483619192074E-4</v>
      </c>
      <c r="K927" s="21">
        <f t="shared" si="78"/>
        <v>1.9960372410543403E-4</v>
      </c>
      <c r="L927" s="15">
        <f t="shared" si="80"/>
        <v>0.22427692363363955</v>
      </c>
      <c r="M927" s="10">
        <f t="shared" si="79"/>
        <v>0.2365899632688524</v>
      </c>
      <c r="N927" s="10"/>
    </row>
    <row r="928" spans="1:14" ht="15" customHeight="1" x14ac:dyDescent="0.25">
      <c r="A928" s="17">
        <v>41549</v>
      </c>
      <c r="B928" s="18">
        <v>53100.18</v>
      </c>
      <c r="D928" s="9">
        <f t="shared" si="77"/>
        <v>-1.4908011476610916E-3</v>
      </c>
      <c r="E928" s="9">
        <f t="shared" si="76"/>
        <v>2.2224880618676278E-6</v>
      </c>
      <c r="K928" s="21">
        <f t="shared" si="78"/>
        <v>2.0312939083062324E-4</v>
      </c>
      <c r="L928" s="15">
        <f t="shared" si="80"/>
        <v>0.22624899223934031</v>
      </c>
      <c r="M928" s="10">
        <f t="shared" si="79"/>
        <v>0.23727190783703625</v>
      </c>
      <c r="N928" s="10"/>
    </row>
    <row r="929" spans="1:14" ht="15" customHeight="1" x14ac:dyDescent="0.25">
      <c r="A929" s="17">
        <v>41550</v>
      </c>
      <c r="B929" s="18">
        <v>52489.86</v>
      </c>
      <c r="D929" s="9">
        <f t="shared" si="77"/>
        <v>-1.149374634888245E-2</v>
      </c>
      <c r="E929" s="9">
        <f t="shared" si="76"/>
        <v>1.3210620513244865E-4</v>
      </c>
      <c r="K929" s="21">
        <f t="shared" si="78"/>
        <v>1.910749766644979E-4</v>
      </c>
      <c r="L929" s="15">
        <f t="shared" si="80"/>
        <v>0.21943311992371042</v>
      </c>
      <c r="M929" s="10">
        <f t="shared" si="79"/>
        <v>0.23718985781800561</v>
      </c>
      <c r="N929" s="10"/>
    </row>
    <row r="930" spans="1:14" ht="15" customHeight="1" x14ac:dyDescent="0.25">
      <c r="A930" s="17">
        <v>41551</v>
      </c>
      <c r="B930" s="18">
        <v>52848.97</v>
      </c>
      <c r="D930" s="9">
        <f t="shared" si="77"/>
        <v>6.8415118653393225E-3</v>
      </c>
      <c r="E930" s="9">
        <f t="shared" si="76"/>
        <v>4.680628460357874E-5</v>
      </c>
      <c r="K930" s="21">
        <f t="shared" si="78"/>
        <v>1.8753685037257496E-4</v>
      </c>
      <c r="L930" s="15">
        <f t="shared" si="80"/>
        <v>0.21739201064871011</v>
      </c>
      <c r="M930" s="10">
        <f t="shared" si="79"/>
        <v>0.2377117413009982</v>
      </c>
      <c r="N930" s="10"/>
    </row>
    <row r="931" spans="1:14" ht="15" customHeight="1" x14ac:dyDescent="0.25">
      <c r="A931" s="17">
        <v>41554</v>
      </c>
      <c r="B931" s="18">
        <v>52417.1</v>
      </c>
      <c r="D931" s="9">
        <f t="shared" si="77"/>
        <v>-8.1717770469320605E-3</v>
      </c>
      <c r="E931" s="9">
        <f t="shared" ref="E931:E994" si="81">D931^2</f>
        <v>6.6777940104765669E-5</v>
      </c>
      <c r="K931" s="21">
        <f t="shared" si="78"/>
        <v>1.7909301642643518E-4</v>
      </c>
      <c r="L931" s="15">
        <f t="shared" si="80"/>
        <v>0.21244161583706161</v>
      </c>
      <c r="M931" s="10">
        <f t="shared" si="79"/>
        <v>0.23794052123736278</v>
      </c>
      <c r="N931" s="10"/>
    </row>
    <row r="932" spans="1:14" ht="15" customHeight="1" x14ac:dyDescent="0.25">
      <c r="A932" s="17">
        <v>41555</v>
      </c>
      <c r="B932" s="18">
        <v>52312.44</v>
      </c>
      <c r="D932" s="9">
        <f t="shared" si="77"/>
        <v>-1.99667665704506E-3</v>
      </c>
      <c r="E932" s="9">
        <f t="shared" si="81"/>
        <v>3.986717672788636E-6</v>
      </c>
      <c r="K932" s="21">
        <f t="shared" si="78"/>
        <v>1.7235411184713498E-4</v>
      </c>
      <c r="L932" s="15">
        <f t="shared" si="80"/>
        <v>0.20840642069158527</v>
      </c>
      <c r="M932" s="10">
        <f t="shared" si="79"/>
        <v>0.23797160006076212</v>
      </c>
      <c r="N932" s="10"/>
    </row>
    <row r="933" spans="1:14" ht="15" customHeight="1" x14ac:dyDescent="0.25">
      <c r="A933" s="17">
        <v>41556</v>
      </c>
      <c r="B933" s="18">
        <v>52547.71</v>
      </c>
      <c r="D933" s="9">
        <f t="shared" si="77"/>
        <v>4.4974006182849635E-3</v>
      </c>
      <c r="E933" s="9">
        <f t="shared" si="81"/>
        <v>2.0226612321349972E-5</v>
      </c>
      <c r="K933" s="21">
        <f t="shared" si="78"/>
        <v>1.6225206819667418E-4</v>
      </c>
      <c r="L933" s="15">
        <f t="shared" si="80"/>
        <v>0.20220662992484173</v>
      </c>
      <c r="M933" s="10">
        <f t="shared" si="79"/>
        <v>0.23744061993802879</v>
      </c>
      <c r="N933" s="10"/>
    </row>
    <row r="934" spans="1:14" ht="15" customHeight="1" x14ac:dyDescent="0.25">
      <c r="A934" s="17">
        <v>41557</v>
      </c>
      <c r="B934" s="18">
        <v>52996.639999999999</v>
      </c>
      <c r="D934" s="9">
        <f t="shared" si="77"/>
        <v>8.5432838081811457E-3</v>
      </c>
      <c r="E934" s="9">
        <f t="shared" si="81"/>
        <v>7.2987698227130137E-5</v>
      </c>
      <c r="K934" s="21">
        <f t="shared" si="78"/>
        <v>1.5373054084415473E-4</v>
      </c>
      <c r="L934" s="15">
        <f t="shared" si="80"/>
        <v>0.1968250398011569</v>
      </c>
      <c r="M934" s="10">
        <f t="shared" si="79"/>
        <v>0.23697488845074893</v>
      </c>
      <c r="N934" s="10"/>
    </row>
    <row r="935" spans="1:14" ht="15" customHeight="1" x14ac:dyDescent="0.25">
      <c r="A935" s="17">
        <v>41558</v>
      </c>
      <c r="B935" s="18">
        <v>53149.62</v>
      </c>
      <c r="D935" s="9">
        <f t="shared" si="77"/>
        <v>2.886598093766013E-3</v>
      </c>
      <c r="E935" s="9">
        <f t="shared" si="81"/>
        <v>8.3324485549335792E-6</v>
      </c>
      <c r="K935" s="21">
        <f t="shared" si="78"/>
        <v>1.4888597028713327E-4</v>
      </c>
      <c r="L935" s="15">
        <f t="shared" si="80"/>
        <v>0.19369890168082415</v>
      </c>
      <c r="M935" s="10">
        <f t="shared" si="79"/>
        <v>0.23734596732082153</v>
      </c>
      <c r="N935" s="10"/>
    </row>
    <row r="936" spans="1:14" ht="15" customHeight="1" x14ac:dyDescent="0.25">
      <c r="A936" s="17">
        <v>41561</v>
      </c>
      <c r="B936" s="18">
        <v>54170.6</v>
      </c>
      <c r="D936" s="9">
        <f t="shared" si="77"/>
        <v>1.9209544677835755E-2</v>
      </c>
      <c r="E936" s="9">
        <f t="shared" si="81"/>
        <v>3.69006606729768E-4</v>
      </c>
      <c r="K936" s="21">
        <f t="shared" si="78"/>
        <v>1.4045275898320127E-4</v>
      </c>
      <c r="L936" s="15">
        <f t="shared" si="80"/>
        <v>0.18813318490836942</v>
      </c>
      <c r="M936" s="10">
        <f t="shared" si="79"/>
        <v>0.23740138231451127</v>
      </c>
      <c r="N936" s="10"/>
    </row>
    <row r="937" spans="1:14" ht="15" customHeight="1" x14ac:dyDescent="0.25">
      <c r="A937" s="17">
        <v>41562</v>
      </c>
      <c r="B937" s="18">
        <v>54980.639999999999</v>
      </c>
      <c r="D937" s="9">
        <f t="shared" si="77"/>
        <v>1.4953498761320683E-2</v>
      </c>
      <c r="E937" s="9">
        <f t="shared" si="81"/>
        <v>2.2360712520481918E-4</v>
      </c>
      <c r="K937" s="21">
        <f t="shared" si="78"/>
        <v>1.5416598984799529E-4</v>
      </c>
      <c r="L937" s="15">
        <f t="shared" si="80"/>
        <v>0.19710360078317904</v>
      </c>
      <c r="M937" s="10">
        <f t="shared" si="79"/>
        <v>0.23939890003564118</v>
      </c>
      <c r="N937" s="10"/>
    </row>
    <row r="938" spans="1:14" ht="15" customHeight="1" x14ac:dyDescent="0.25">
      <c r="A938" s="17">
        <v>41563</v>
      </c>
      <c r="B938" s="18">
        <v>55973.03</v>
      </c>
      <c r="D938" s="9">
        <f t="shared" si="77"/>
        <v>1.8049808077897911E-2</v>
      </c>
      <c r="E938" s="9">
        <f t="shared" si="81"/>
        <v>3.257955716489487E-4</v>
      </c>
      <c r="K938" s="21">
        <f t="shared" si="78"/>
        <v>1.5833245796940474E-4</v>
      </c>
      <c r="L938" s="15">
        <f t="shared" si="80"/>
        <v>0.19974929138369929</v>
      </c>
      <c r="M938" s="10">
        <f t="shared" si="79"/>
        <v>0.24059433393242846</v>
      </c>
      <c r="N938" s="10"/>
    </row>
    <row r="939" spans="1:14" ht="15" customHeight="1" x14ac:dyDescent="0.25">
      <c r="A939" s="17">
        <v>41564</v>
      </c>
      <c r="B939" s="18">
        <v>55358.13</v>
      </c>
      <c r="D939" s="9">
        <f t="shared" ref="D939:D1002" si="82">B939/B938-1</f>
        <v>-1.0985647909359186E-2</v>
      </c>
      <c r="E939" s="9">
        <f t="shared" si="81"/>
        <v>1.2068445998840786E-4</v>
      </c>
      <c r="K939" s="21">
        <f t="shared" ref="K939:K1002" si="83">K938*Lambda+E938*(1-Lambda)</f>
        <v>1.683802447901774E-4</v>
      </c>
      <c r="L939" s="15">
        <f t="shared" si="80"/>
        <v>0.20598985821424487</v>
      </c>
      <c r="M939" s="10">
        <f t="shared" ref="M939:M1002" si="84">_xlfn.STDEV.P((D838:D938))*SQRT(252)</f>
        <v>0.24207214761674303</v>
      </c>
      <c r="N939" s="10"/>
    </row>
    <row r="940" spans="1:14" ht="15" customHeight="1" x14ac:dyDescent="0.25">
      <c r="A940" s="17">
        <v>41565</v>
      </c>
      <c r="B940" s="18">
        <v>55378.46</v>
      </c>
      <c r="D940" s="9">
        <f t="shared" si="82"/>
        <v>3.6724506409457902E-4</v>
      </c>
      <c r="E940" s="9">
        <f t="shared" si="81"/>
        <v>1.3486893710183146E-7</v>
      </c>
      <c r="K940" s="21">
        <f t="shared" si="83"/>
        <v>1.655184977020712E-4</v>
      </c>
      <c r="L940" s="15">
        <f t="shared" ref="L940:L1003" si="85">SQRT(K940)*SQRT(252)</f>
        <v>0.20423188149973537</v>
      </c>
      <c r="M940" s="10">
        <f t="shared" si="84"/>
        <v>0.23943041531259984</v>
      </c>
      <c r="N940" s="10"/>
    </row>
    <row r="941" spans="1:14" ht="15" customHeight="1" x14ac:dyDescent="0.25">
      <c r="A941" s="17">
        <v>41568</v>
      </c>
      <c r="B941" s="18">
        <v>56077.43</v>
      </c>
      <c r="D941" s="9">
        <f t="shared" si="82"/>
        <v>1.2621694427761287E-2</v>
      </c>
      <c r="E941" s="9">
        <f t="shared" si="81"/>
        <v>1.5930717022778033E-4</v>
      </c>
      <c r="K941" s="21">
        <f t="shared" si="83"/>
        <v>1.5559547997617303E-4</v>
      </c>
      <c r="L941" s="15">
        <f t="shared" si="85"/>
        <v>0.1980153048478718</v>
      </c>
      <c r="M941" s="10">
        <f t="shared" si="84"/>
        <v>0.239430176575882</v>
      </c>
      <c r="N941" s="10"/>
    </row>
    <row r="942" spans="1:14" ht="15" customHeight="1" x14ac:dyDescent="0.25">
      <c r="A942" s="17">
        <v>41569</v>
      </c>
      <c r="B942" s="18">
        <v>56460.38</v>
      </c>
      <c r="D942" s="9">
        <f t="shared" si="82"/>
        <v>6.8289506134642242E-3</v>
      </c>
      <c r="E942" s="9">
        <f t="shared" si="81"/>
        <v>4.6634566481133406E-5</v>
      </c>
      <c r="K942" s="21">
        <f t="shared" si="83"/>
        <v>1.5581818139126947E-4</v>
      </c>
      <c r="L942" s="15">
        <f t="shared" si="85"/>
        <v>0.19815696230665203</v>
      </c>
      <c r="M942" s="10">
        <f t="shared" si="84"/>
        <v>0.23788877240090592</v>
      </c>
      <c r="N942" s="10"/>
    </row>
    <row r="943" spans="1:14" ht="15" customHeight="1" x14ac:dyDescent="0.25">
      <c r="A943" s="17">
        <v>41570</v>
      </c>
      <c r="B943" s="18">
        <v>55440.03</v>
      </c>
      <c r="D943" s="9">
        <f t="shared" si="82"/>
        <v>-1.8071964800803642E-2</v>
      </c>
      <c r="E943" s="9">
        <f t="shared" si="81"/>
        <v>3.2659591176148581E-4</v>
      </c>
      <c r="K943" s="21">
        <f t="shared" si="83"/>
        <v>1.4926716449666132E-4</v>
      </c>
      <c r="L943" s="15">
        <f t="shared" si="85"/>
        <v>0.19394670776571243</v>
      </c>
      <c r="M943" s="10">
        <f t="shared" si="84"/>
        <v>0.23778960085191045</v>
      </c>
      <c r="N943" s="10"/>
    </row>
    <row r="944" spans="1:14" ht="15" customHeight="1" x14ac:dyDescent="0.25">
      <c r="A944" s="17">
        <v>41571</v>
      </c>
      <c r="B944" s="18">
        <v>54877.15</v>
      </c>
      <c r="D944" s="9">
        <f t="shared" si="82"/>
        <v>-1.0152952658936121E-2</v>
      </c>
      <c r="E944" s="9">
        <f t="shared" si="81"/>
        <v>1.0308244769459804E-4</v>
      </c>
      <c r="K944" s="21">
        <f t="shared" si="83"/>
        <v>1.599068893325508E-4</v>
      </c>
      <c r="L944" s="15">
        <f t="shared" si="85"/>
        <v>0.20073997138537905</v>
      </c>
      <c r="M944" s="10">
        <f t="shared" si="84"/>
        <v>0.23958188894488736</v>
      </c>
      <c r="N944" s="10"/>
    </row>
    <row r="945" spans="1:14" ht="15" customHeight="1" x14ac:dyDescent="0.25">
      <c r="A945" s="17">
        <v>41572</v>
      </c>
      <c r="B945" s="18">
        <v>54154.15</v>
      </c>
      <c r="D945" s="9">
        <f t="shared" si="82"/>
        <v>-1.317488244196352E-2</v>
      </c>
      <c r="E945" s="9">
        <f t="shared" si="81"/>
        <v>1.7357752735955865E-4</v>
      </c>
      <c r="K945" s="21">
        <f t="shared" si="83"/>
        <v>1.5649742283427361E-4</v>
      </c>
      <c r="L945" s="15">
        <f t="shared" si="85"/>
        <v>0.19858839481257951</v>
      </c>
      <c r="M945" s="10">
        <f t="shared" si="84"/>
        <v>0.23739983527065228</v>
      </c>
      <c r="N945" s="10"/>
    </row>
    <row r="946" spans="1:14" ht="15" customHeight="1" x14ac:dyDescent="0.25">
      <c r="A946" s="17">
        <v>41575</v>
      </c>
      <c r="B946" s="18">
        <v>55073.37</v>
      </c>
      <c r="D946" s="9">
        <f t="shared" si="82"/>
        <v>1.6974137716130766E-2</v>
      </c>
      <c r="E946" s="9">
        <f t="shared" si="81"/>
        <v>2.8812135120617299E-4</v>
      </c>
      <c r="K946" s="21">
        <f t="shared" si="83"/>
        <v>1.5752222910579071E-4</v>
      </c>
      <c r="L946" s="15">
        <f t="shared" si="85"/>
        <v>0.1992375510155133</v>
      </c>
      <c r="M946" s="10">
        <f t="shared" si="84"/>
        <v>0.23836154907598567</v>
      </c>
      <c r="N946" s="10"/>
    </row>
    <row r="947" spans="1:14" ht="15" customHeight="1" x14ac:dyDescent="0.25">
      <c r="A947" s="17">
        <v>41576</v>
      </c>
      <c r="B947" s="18">
        <v>54538.8</v>
      </c>
      <c r="D947" s="9">
        <f t="shared" si="82"/>
        <v>-9.7065060663620306E-3</v>
      </c>
      <c r="E947" s="9">
        <f t="shared" si="81"/>
        <v>9.4216260016322906E-5</v>
      </c>
      <c r="K947" s="21">
        <f t="shared" si="83"/>
        <v>1.6535817643181366E-4</v>
      </c>
      <c r="L947" s="15">
        <f t="shared" si="85"/>
        <v>0.20413294800403251</v>
      </c>
      <c r="M947" s="10">
        <f t="shared" si="84"/>
        <v>0.23662726416108801</v>
      </c>
      <c r="N947" s="10"/>
    </row>
    <row r="948" spans="1:14" ht="15" customHeight="1" x14ac:dyDescent="0.25">
      <c r="A948" s="17">
        <v>41577</v>
      </c>
      <c r="B948" s="18">
        <v>54172.82</v>
      </c>
      <c r="D948" s="9">
        <f t="shared" si="82"/>
        <v>-6.7104520084784181E-3</v>
      </c>
      <c r="E948" s="9">
        <f t="shared" si="81"/>
        <v>4.5030166158092033E-5</v>
      </c>
      <c r="K948" s="21">
        <f t="shared" si="83"/>
        <v>1.6108966144688419E-4</v>
      </c>
      <c r="L948" s="15">
        <f t="shared" si="85"/>
        <v>0.20148100328471372</v>
      </c>
      <c r="M948" s="10">
        <f t="shared" si="84"/>
        <v>0.23697312841326154</v>
      </c>
      <c r="N948" s="10"/>
    </row>
    <row r="949" spans="1:14" ht="15" customHeight="1" x14ac:dyDescent="0.25">
      <c r="A949" s="17">
        <v>41578</v>
      </c>
      <c r="B949" s="18">
        <v>54256.2</v>
      </c>
      <c r="D949" s="9">
        <f t="shared" si="82"/>
        <v>1.5391482296840397E-3</v>
      </c>
      <c r="E949" s="9">
        <f t="shared" si="81"/>
        <v>2.3689772729395135E-6</v>
      </c>
      <c r="K949" s="21">
        <f t="shared" si="83"/>
        <v>1.5412609172955666E-4</v>
      </c>
      <c r="L949" s="15">
        <f t="shared" si="85"/>
        <v>0.19707809395224088</v>
      </c>
      <c r="M949" s="10">
        <f t="shared" si="84"/>
        <v>0.23217415011010603</v>
      </c>
      <c r="N949" s="10"/>
    </row>
    <row r="950" spans="1:14" ht="15" customHeight="1" x14ac:dyDescent="0.25">
      <c r="A950" s="17">
        <v>41579</v>
      </c>
      <c r="B950" s="18">
        <v>54013.24</v>
      </c>
      <c r="D950" s="9">
        <f t="shared" si="82"/>
        <v>-4.4780135726423254E-3</v>
      </c>
      <c r="E950" s="9">
        <f t="shared" si="81"/>
        <v>2.0052605556768883E-5</v>
      </c>
      <c r="K950" s="21">
        <f t="shared" si="83"/>
        <v>1.4502066486215962E-4</v>
      </c>
      <c r="L950" s="15">
        <f t="shared" si="85"/>
        <v>0.19116800868676806</v>
      </c>
      <c r="M950" s="10">
        <f t="shared" si="84"/>
        <v>0.23128609147810361</v>
      </c>
      <c r="N950" s="10"/>
    </row>
    <row r="951" spans="1:14" ht="15" customHeight="1" x14ac:dyDescent="0.25">
      <c r="A951" s="17">
        <v>41582</v>
      </c>
      <c r="B951" s="18">
        <v>54436.92</v>
      </c>
      <c r="D951" s="9">
        <f t="shared" si="82"/>
        <v>7.8440026926731576E-3</v>
      </c>
      <c r="E951" s="9">
        <f t="shared" si="81"/>
        <v>6.152837824266375E-5</v>
      </c>
      <c r="K951" s="21">
        <f t="shared" si="83"/>
        <v>1.3752258130383615E-4</v>
      </c>
      <c r="L951" s="15">
        <f t="shared" si="85"/>
        <v>0.18616038915023439</v>
      </c>
      <c r="M951" s="10">
        <f t="shared" si="84"/>
        <v>0.22827472946127464</v>
      </c>
      <c r="N951" s="10"/>
    </row>
    <row r="952" spans="1:14" ht="15" customHeight="1" x14ac:dyDescent="0.25">
      <c r="A952" s="17">
        <v>41583</v>
      </c>
      <c r="B952" s="18">
        <v>53831.85</v>
      </c>
      <c r="D952" s="9">
        <f t="shared" si="82"/>
        <v>-1.1115066759838754E-2</v>
      </c>
      <c r="E952" s="9">
        <f t="shared" si="81"/>
        <v>1.2354470907567237E-4</v>
      </c>
      <c r="K952" s="21">
        <f t="shared" si="83"/>
        <v>1.3296292912016579E-4</v>
      </c>
      <c r="L952" s="15">
        <f t="shared" si="85"/>
        <v>0.18304823992128899</v>
      </c>
      <c r="M952" s="10">
        <f t="shared" si="84"/>
        <v>0.22577904997076295</v>
      </c>
      <c r="N952" s="10"/>
    </row>
    <row r="953" spans="1:14" ht="15" customHeight="1" x14ac:dyDescent="0.25">
      <c r="A953" s="17">
        <v>41584</v>
      </c>
      <c r="B953" s="18">
        <v>53384.6</v>
      </c>
      <c r="D953" s="9">
        <f t="shared" si="82"/>
        <v>-8.3082784634004314E-3</v>
      </c>
      <c r="E953" s="9">
        <f t="shared" si="81"/>
        <v>6.9027491025403431E-5</v>
      </c>
      <c r="K953" s="21">
        <f t="shared" si="83"/>
        <v>1.3239783591749619E-4</v>
      </c>
      <c r="L953" s="15">
        <f t="shared" si="85"/>
        <v>0.18265884772221971</v>
      </c>
      <c r="M953" s="10">
        <f t="shared" si="84"/>
        <v>0.22639739555091598</v>
      </c>
      <c r="N953" s="10"/>
    </row>
    <row r="954" spans="1:14" ht="15" customHeight="1" x14ac:dyDescent="0.25">
      <c r="A954" s="17">
        <v>41585</v>
      </c>
      <c r="B954" s="18">
        <v>52740.79</v>
      </c>
      <c r="D954" s="9">
        <f t="shared" si="82"/>
        <v>-1.2059844974018685E-2</v>
      </c>
      <c r="E954" s="9">
        <f t="shared" si="81"/>
        <v>1.4543986079736376E-4</v>
      </c>
      <c r="K954" s="21">
        <f t="shared" si="83"/>
        <v>1.2859561522397063E-4</v>
      </c>
      <c r="L954" s="15">
        <f t="shared" si="85"/>
        <v>0.18001692986061227</v>
      </c>
      <c r="M954" s="10">
        <f t="shared" si="84"/>
        <v>0.22661870380829974</v>
      </c>
      <c r="N954" s="10"/>
    </row>
    <row r="955" spans="1:14" ht="15" customHeight="1" x14ac:dyDescent="0.25">
      <c r="A955" s="17">
        <v>41586</v>
      </c>
      <c r="B955" s="18">
        <v>52248.86</v>
      </c>
      <c r="D955" s="9">
        <f t="shared" si="82"/>
        <v>-9.3273157265941764E-3</v>
      </c>
      <c r="E955" s="9">
        <f t="shared" si="81"/>
        <v>8.6998818663571053E-5</v>
      </c>
      <c r="K955" s="21">
        <f t="shared" si="83"/>
        <v>1.2960626995837422E-4</v>
      </c>
      <c r="L955" s="15">
        <f t="shared" si="85"/>
        <v>0.18072293719810528</v>
      </c>
      <c r="M955" s="10">
        <f t="shared" si="84"/>
        <v>0.22159740512292775</v>
      </c>
      <c r="N955" s="10"/>
    </row>
    <row r="956" spans="1:14" ht="15" customHeight="1" x14ac:dyDescent="0.25">
      <c r="A956" s="17">
        <v>41589</v>
      </c>
      <c r="B956" s="18">
        <v>52623.87</v>
      </c>
      <c r="D956" s="9">
        <f t="shared" si="82"/>
        <v>7.1773814777968958E-3</v>
      </c>
      <c r="E956" s="9">
        <f t="shared" si="81"/>
        <v>5.1514804877821952E-5</v>
      </c>
      <c r="K956" s="21">
        <f t="shared" si="83"/>
        <v>1.2704982288068605E-4</v>
      </c>
      <c r="L956" s="15">
        <f t="shared" si="85"/>
        <v>0.17893170587107496</v>
      </c>
      <c r="M956" s="10">
        <f t="shared" si="84"/>
        <v>0.2220090344146729</v>
      </c>
      <c r="N956" s="10"/>
    </row>
    <row r="957" spans="1:14" ht="15" customHeight="1" x14ac:dyDescent="0.25">
      <c r="A957" s="17">
        <v>41590</v>
      </c>
      <c r="B957" s="18">
        <v>51804.33</v>
      </c>
      <c r="D957" s="9">
        <f t="shared" si="82"/>
        <v>-1.5573541056558615E-2</v>
      </c>
      <c r="E957" s="9">
        <f t="shared" si="81"/>
        <v>2.4253518104031682E-4</v>
      </c>
      <c r="K957" s="21">
        <f t="shared" si="83"/>
        <v>1.2251772180051421E-4</v>
      </c>
      <c r="L957" s="15">
        <f t="shared" si="85"/>
        <v>0.17571131407433496</v>
      </c>
      <c r="M957" s="10">
        <f t="shared" si="84"/>
        <v>0.21866204912098985</v>
      </c>
      <c r="N957" s="10"/>
    </row>
    <row r="958" spans="1:14" ht="15" customHeight="1" x14ac:dyDescent="0.25">
      <c r="A958" s="17">
        <v>41591</v>
      </c>
      <c r="B958" s="18">
        <v>52230.29</v>
      </c>
      <c r="D958" s="9">
        <f t="shared" si="82"/>
        <v>8.2224787001394795E-3</v>
      </c>
      <c r="E958" s="9">
        <f t="shared" si="81"/>
        <v>6.760915597424743E-5</v>
      </c>
      <c r="K958" s="21">
        <f t="shared" si="83"/>
        <v>1.2971876935490237E-4</v>
      </c>
      <c r="L958" s="15">
        <f t="shared" si="85"/>
        <v>0.18080135474446923</v>
      </c>
      <c r="M958" s="10">
        <f t="shared" si="84"/>
        <v>0.21686385055457183</v>
      </c>
      <c r="N958" s="10"/>
    </row>
    <row r="959" spans="1:14" ht="15" customHeight="1" x14ac:dyDescent="0.25">
      <c r="A959" s="17">
        <v>41592</v>
      </c>
      <c r="B959" s="18">
        <v>53451.6</v>
      </c>
      <c r="D959" s="9">
        <f t="shared" si="82"/>
        <v>2.3383174782295901E-2</v>
      </c>
      <c r="E959" s="9">
        <f t="shared" si="81"/>
        <v>5.4677286289939902E-4</v>
      </c>
      <c r="K959" s="21">
        <f t="shared" si="83"/>
        <v>1.2599219255206309E-4</v>
      </c>
      <c r="L959" s="15">
        <f t="shared" si="85"/>
        <v>0.17818538807410639</v>
      </c>
      <c r="M959" s="10">
        <f t="shared" si="84"/>
        <v>0.21506841275713115</v>
      </c>
      <c r="N959" s="10"/>
    </row>
    <row r="960" spans="1:14" ht="15" customHeight="1" x14ac:dyDescent="0.25">
      <c r="A960" s="17">
        <v>41596</v>
      </c>
      <c r="B960" s="18">
        <v>54307.040000000001</v>
      </c>
      <c r="D960" s="9">
        <f t="shared" si="82"/>
        <v>1.6004011105373861E-2</v>
      </c>
      <c r="E960" s="9">
        <f t="shared" si="81"/>
        <v>2.5612837146092988E-4</v>
      </c>
      <c r="K960" s="21">
        <f t="shared" si="83"/>
        <v>1.5123903277290327E-4</v>
      </c>
      <c r="L960" s="15">
        <f t="shared" si="85"/>
        <v>0.19522355456955401</v>
      </c>
      <c r="M960" s="10">
        <f t="shared" si="84"/>
        <v>0.21776586447459922</v>
      </c>
      <c r="N960" s="10"/>
    </row>
    <row r="961" spans="1:14" ht="15" customHeight="1" x14ac:dyDescent="0.25">
      <c r="A961" s="17">
        <v>41597</v>
      </c>
      <c r="B961" s="18">
        <v>53032.91</v>
      </c>
      <c r="D961" s="9">
        <f t="shared" si="82"/>
        <v>-2.3461599085496054E-2</v>
      </c>
      <c r="E961" s="9">
        <f t="shared" si="81"/>
        <v>5.5044663164854934E-4</v>
      </c>
      <c r="K961" s="21">
        <f t="shared" si="83"/>
        <v>1.5753239309418488E-4</v>
      </c>
      <c r="L961" s="15">
        <f t="shared" si="85"/>
        <v>0.19924397872893071</v>
      </c>
      <c r="M961" s="10">
        <f t="shared" si="84"/>
        <v>0.21863341255028401</v>
      </c>
      <c r="N961" s="10"/>
    </row>
    <row r="962" spans="1:14" ht="15" customHeight="1" x14ac:dyDescent="0.25">
      <c r="A962" s="17">
        <v>41598</v>
      </c>
      <c r="B962" s="18">
        <v>53032.91</v>
      </c>
      <c r="D962" s="9">
        <f t="shared" si="82"/>
        <v>0</v>
      </c>
      <c r="E962" s="9">
        <f t="shared" si="81"/>
        <v>0</v>
      </c>
      <c r="K962" s="21">
        <f t="shared" si="83"/>
        <v>1.8110724740744676E-4</v>
      </c>
      <c r="L962" s="15">
        <f t="shared" si="85"/>
        <v>0.2136329243039953</v>
      </c>
      <c r="M962" s="10">
        <f t="shared" si="84"/>
        <v>0.22199033467314502</v>
      </c>
      <c r="N962" s="10"/>
    </row>
    <row r="963" spans="1:14" ht="15" customHeight="1" x14ac:dyDescent="0.25">
      <c r="A963" s="17">
        <v>41599</v>
      </c>
      <c r="B963" s="18">
        <v>52688.02</v>
      </c>
      <c r="D963" s="9">
        <f t="shared" si="82"/>
        <v>-6.503320296774362E-3</v>
      </c>
      <c r="E963" s="9">
        <f t="shared" si="81"/>
        <v>4.2293174882437379E-5</v>
      </c>
      <c r="K963" s="21">
        <f t="shared" si="83"/>
        <v>1.7024081256299993E-4</v>
      </c>
      <c r="L963" s="15">
        <f t="shared" si="85"/>
        <v>0.20712480480588508</v>
      </c>
      <c r="M963" s="10">
        <f t="shared" si="84"/>
        <v>0.22179521066801086</v>
      </c>
      <c r="N963" s="10"/>
    </row>
    <row r="964" spans="1:14" ht="15" customHeight="1" x14ac:dyDescent="0.25">
      <c r="A964" s="17">
        <v>41600</v>
      </c>
      <c r="B964" s="18">
        <v>52800.74</v>
      </c>
      <c r="D964" s="9">
        <f t="shared" si="82"/>
        <v>2.1393857654927739E-3</v>
      </c>
      <c r="E964" s="9">
        <f t="shared" si="81"/>
        <v>4.5769714535931019E-6</v>
      </c>
      <c r="K964" s="21">
        <f t="shared" si="83"/>
        <v>1.6256395430216619E-4</v>
      </c>
      <c r="L964" s="15">
        <f t="shared" si="85"/>
        <v>0.20240088064073705</v>
      </c>
      <c r="M964" s="10">
        <f t="shared" si="84"/>
        <v>0.21110892348360094</v>
      </c>
      <c r="N964" s="10"/>
    </row>
    <row r="965" spans="1:14" ht="15" customHeight="1" x14ac:dyDescent="0.25">
      <c r="A965" s="17">
        <v>41603</v>
      </c>
      <c r="B965" s="18">
        <v>52263.51</v>
      </c>
      <c r="D965" s="9">
        <f t="shared" si="82"/>
        <v>-1.0174668006546761E-2</v>
      </c>
      <c r="E965" s="9">
        <f t="shared" si="81"/>
        <v>1.0352386904344623E-4</v>
      </c>
      <c r="K965" s="21">
        <f t="shared" si="83"/>
        <v>1.5308473533125181E-4</v>
      </c>
      <c r="L965" s="15">
        <f t="shared" si="85"/>
        <v>0.19641118426269788</v>
      </c>
      <c r="M965" s="10">
        <f t="shared" si="84"/>
        <v>0.21091701195713447</v>
      </c>
      <c r="N965" s="10"/>
    </row>
    <row r="966" spans="1:14" ht="15" customHeight="1" x14ac:dyDescent="0.25">
      <c r="A966" s="17">
        <v>41604</v>
      </c>
      <c r="B966" s="18">
        <v>51446.91</v>
      </c>
      <c r="D966" s="9">
        <f t="shared" si="82"/>
        <v>-1.5624668148006116E-2</v>
      </c>
      <c r="E966" s="9">
        <f t="shared" si="81"/>
        <v>2.4413025473531686E-4</v>
      </c>
      <c r="K966" s="21">
        <f t="shared" si="83"/>
        <v>1.5011108335398346E-4</v>
      </c>
      <c r="L966" s="15">
        <f t="shared" si="85"/>
        <v>0.19449419787028055</v>
      </c>
      <c r="M966" s="10">
        <f t="shared" si="84"/>
        <v>0.2104953539739696</v>
      </c>
      <c r="N966" s="10"/>
    </row>
    <row r="967" spans="1:14" ht="15" customHeight="1" x14ac:dyDescent="0.25">
      <c r="A967" s="17">
        <v>41605</v>
      </c>
      <c r="B967" s="18">
        <v>51861.21</v>
      </c>
      <c r="D967" s="9">
        <f t="shared" si="82"/>
        <v>8.052961781378043E-3</v>
      </c>
      <c r="E967" s="9">
        <f t="shared" si="81"/>
        <v>6.4850193452335427E-5</v>
      </c>
      <c r="K967" s="21">
        <f t="shared" si="83"/>
        <v>1.5575223363686349E-4</v>
      </c>
      <c r="L967" s="15">
        <f t="shared" si="85"/>
        <v>0.1981150243582995</v>
      </c>
      <c r="M967" s="10">
        <f t="shared" si="84"/>
        <v>0.21113515003789821</v>
      </c>
      <c r="N967" s="10"/>
    </row>
    <row r="968" spans="1:14" ht="15" customHeight="1" x14ac:dyDescent="0.25">
      <c r="A968" s="17">
        <v>41606</v>
      </c>
      <c r="B968" s="18">
        <v>51846.83</v>
      </c>
      <c r="D968" s="9">
        <f t="shared" si="82"/>
        <v>-2.7727852859582569E-4</v>
      </c>
      <c r="E968" s="9">
        <f t="shared" si="81"/>
        <v>7.6883382420266127E-8</v>
      </c>
      <c r="K968" s="21">
        <f t="shared" si="83"/>
        <v>1.502981112257918E-4</v>
      </c>
      <c r="L968" s="15">
        <f t="shared" si="85"/>
        <v>0.19461532321196998</v>
      </c>
      <c r="M968" s="10">
        <f t="shared" si="84"/>
        <v>0.21127996666135643</v>
      </c>
      <c r="N968" s="10"/>
    </row>
    <row r="969" spans="1:14" ht="15" customHeight="1" x14ac:dyDescent="0.25">
      <c r="A969" s="17">
        <v>41607</v>
      </c>
      <c r="B969" s="18">
        <v>52482.49</v>
      </c>
      <c r="D969" s="9">
        <f t="shared" si="82"/>
        <v>1.2260344557227354E-2</v>
      </c>
      <c r="E969" s="9">
        <f t="shared" si="81"/>
        <v>1.503160486619344E-4</v>
      </c>
      <c r="K969" s="21">
        <f t="shared" si="83"/>
        <v>1.4128483755518949E-4</v>
      </c>
      <c r="L969" s="15">
        <f t="shared" si="85"/>
        <v>0.18868963687470428</v>
      </c>
      <c r="M969" s="10">
        <f t="shared" si="84"/>
        <v>0.21128525470272638</v>
      </c>
      <c r="N969" s="10"/>
    </row>
    <row r="970" spans="1:14" ht="15" customHeight="1" x14ac:dyDescent="0.25">
      <c r="A970" s="17">
        <v>41610</v>
      </c>
      <c r="B970" s="18">
        <v>51244.87</v>
      </c>
      <c r="D970" s="9">
        <f t="shared" si="82"/>
        <v>-2.3581579303878164E-2</v>
      </c>
      <c r="E970" s="9">
        <f t="shared" si="81"/>
        <v>5.56090882465095E-4</v>
      </c>
      <c r="K970" s="21">
        <f t="shared" si="83"/>
        <v>1.4182671022159419E-4</v>
      </c>
      <c r="L970" s="15">
        <f t="shared" si="85"/>
        <v>0.18905113323077896</v>
      </c>
      <c r="M970" s="10">
        <f t="shared" si="84"/>
        <v>0.21163240186399856</v>
      </c>
      <c r="N970" s="10"/>
    </row>
    <row r="971" spans="1:14" ht="15" customHeight="1" x14ac:dyDescent="0.25">
      <c r="A971" s="17">
        <v>41611</v>
      </c>
      <c r="B971" s="18">
        <v>50348.89</v>
      </c>
      <c r="D971" s="9">
        <f t="shared" si="82"/>
        <v>-1.748428671982194E-2</v>
      </c>
      <c r="E971" s="9">
        <f t="shared" si="81"/>
        <v>3.0570028210094184E-4</v>
      </c>
      <c r="K971" s="21">
        <f t="shared" si="83"/>
        <v>1.6668256055620427E-4</v>
      </c>
      <c r="L971" s="15">
        <f t="shared" si="85"/>
        <v>0.20494878692044868</v>
      </c>
      <c r="M971" s="10">
        <f t="shared" si="84"/>
        <v>0.21191546087279814</v>
      </c>
      <c r="N971" s="10"/>
    </row>
    <row r="972" spans="1:14" ht="15" customHeight="1" x14ac:dyDescent="0.25">
      <c r="A972" s="17">
        <v>41612</v>
      </c>
      <c r="B972" s="18">
        <v>50215.79</v>
      </c>
      <c r="D972" s="9">
        <f t="shared" si="82"/>
        <v>-2.643553810222965E-3</v>
      </c>
      <c r="E972" s="9">
        <f t="shared" si="81"/>
        <v>6.9883767475443562E-6</v>
      </c>
      <c r="K972" s="21">
        <f t="shared" si="83"/>
        <v>1.7502362384888852E-4</v>
      </c>
      <c r="L972" s="15">
        <f t="shared" si="85"/>
        <v>0.21001417383100579</v>
      </c>
      <c r="M972" s="10">
        <f t="shared" si="84"/>
        <v>0.21040068604343093</v>
      </c>
      <c r="N972" s="10"/>
    </row>
    <row r="973" spans="1:14" ht="15" customHeight="1" x14ac:dyDescent="0.25">
      <c r="A973" s="17">
        <v>41613</v>
      </c>
      <c r="B973" s="18">
        <v>50787.63</v>
      </c>
      <c r="D973" s="9">
        <f t="shared" si="82"/>
        <v>1.1387653166464062E-2</v>
      </c>
      <c r="E973" s="9">
        <f t="shared" si="81"/>
        <v>1.2967864463967897E-4</v>
      </c>
      <c r="K973" s="21">
        <f t="shared" si="83"/>
        <v>1.6494150902280786E-4</v>
      </c>
      <c r="L973" s="15">
        <f t="shared" si="85"/>
        <v>0.20387559999604557</v>
      </c>
      <c r="M973" s="10">
        <f t="shared" si="84"/>
        <v>0.20657457997362705</v>
      </c>
      <c r="N973" s="10"/>
    </row>
    <row r="974" spans="1:14" ht="15" customHeight="1" x14ac:dyDescent="0.25">
      <c r="A974" s="17">
        <v>41614</v>
      </c>
      <c r="B974" s="18">
        <v>50944.27</v>
      </c>
      <c r="D974" s="9">
        <f t="shared" si="82"/>
        <v>3.0842155855668185E-3</v>
      </c>
      <c r="E974" s="9">
        <f t="shared" si="81"/>
        <v>9.5123857782532735E-6</v>
      </c>
      <c r="K974" s="21">
        <f t="shared" si="83"/>
        <v>1.6282573715982012E-4</v>
      </c>
      <c r="L974" s="15">
        <f t="shared" si="85"/>
        <v>0.20256378196576669</v>
      </c>
      <c r="M974" s="10">
        <f t="shared" si="84"/>
        <v>0.20722271250086632</v>
      </c>
      <c r="N974" s="10"/>
    </row>
    <row r="975" spans="1:14" ht="15" customHeight="1" x14ac:dyDescent="0.25">
      <c r="A975" s="17">
        <v>41617</v>
      </c>
      <c r="B975" s="18">
        <v>51165.38</v>
      </c>
      <c r="D975" s="9">
        <f t="shared" si="82"/>
        <v>4.3402329643746906E-3</v>
      </c>
      <c r="E975" s="9">
        <f t="shared" si="81"/>
        <v>1.8837622185044716E-5</v>
      </c>
      <c r="K975" s="21">
        <f t="shared" si="83"/>
        <v>1.5362693607692612E-4</v>
      </c>
      <c r="L975" s="15">
        <f t="shared" si="85"/>
        <v>0.19675870474107462</v>
      </c>
      <c r="M975" s="10">
        <f t="shared" si="84"/>
        <v>0.20657043751679002</v>
      </c>
      <c r="N975" s="10"/>
    </row>
    <row r="976" spans="1:14" ht="15" customHeight="1" x14ac:dyDescent="0.25">
      <c r="A976" s="17">
        <v>41618</v>
      </c>
      <c r="B976" s="18">
        <v>50993.02</v>
      </c>
      <c r="D976" s="9">
        <f t="shared" si="82"/>
        <v>-3.3686840594167045E-3</v>
      </c>
      <c r="E976" s="9">
        <f t="shared" si="81"/>
        <v>1.1348032292168207E-5</v>
      </c>
      <c r="K976" s="21">
        <f t="shared" si="83"/>
        <v>1.4553957724341323E-4</v>
      </c>
      <c r="L976" s="15">
        <f t="shared" si="85"/>
        <v>0.1915097215948583</v>
      </c>
      <c r="M976" s="10">
        <f t="shared" si="84"/>
        <v>0.20652562940208113</v>
      </c>
      <c r="N976" s="10"/>
    </row>
    <row r="977" spans="1:14" ht="15" customHeight="1" x14ac:dyDescent="0.25">
      <c r="A977" s="17">
        <v>41619</v>
      </c>
      <c r="B977" s="18">
        <v>50067.99</v>
      </c>
      <c r="D977" s="9">
        <f t="shared" si="82"/>
        <v>-1.8140325872050722E-2</v>
      </c>
      <c r="E977" s="9">
        <f t="shared" si="81"/>
        <v>3.290714227441928E-4</v>
      </c>
      <c r="K977" s="21">
        <f t="shared" si="83"/>
        <v>1.3748808454633853E-4</v>
      </c>
      <c r="L977" s="15">
        <f t="shared" si="85"/>
        <v>0.18613703904832407</v>
      </c>
      <c r="M977" s="10">
        <f t="shared" si="84"/>
        <v>0.20639944618159686</v>
      </c>
      <c r="N977" s="10"/>
    </row>
    <row r="978" spans="1:14" ht="15" customHeight="1" x14ac:dyDescent="0.25">
      <c r="A978" s="17">
        <v>41620</v>
      </c>
      <c r="B978" s="18">
        <v>50121.61</v>
      </c>
      <c r="D978" s="9">
        <f t="shared" si="82"/>
        <v>1.0709437307150349E-3</v>
      </c>
      <c r="E978" s="9">
        <f t="shared" si="81"/>
        <v>1.1469204743578372E-6</v>
      </c>
      <c r="K978" s="21">
        <f t="shared" si="83"/>
        <v>1.489830848382098E-4</v>
      </c>
      <c r="L978" s="15">
        <f t="shared" si="85"/>
        <v>0.19376206382888492</v>
      </c>
      <c r="M978" s="10">
        <f t="shared" si="84"/>
        <v>0.20498556312301935</v>
      </c>
      <c r="N978" s="10"/>
    </row>
    <row r="979" spans="1:14" ht="15" customHeight="1" x14ac:dyDescent="0.25">
      <c r="A979" s="17">
        <v>41621</v>
      </c>
      <c r="B979" s="18">
        <v>50051.18</v>
      </c>
      <c r="D979" s="9">
        <f t="shared" si="82"/>
        <v>-1.4051823155720733E-3</v>
      </c>
      <c r="E979" s="9">
        <f t="shared" si="81"/>
        <v>1.974537339996494E-6</v>
      </c>
      <c r="K979" s="21">
        <f t="shared" si="83"/>
        <v>1.4011291497637867E-4</v>
      </c>
      <c r="L979" s="15">
        <f t="shared" si="85"/>
        <v>0.18790544051210287</v>
      </c>
      <c r="M979" s="10">
        <f t="shared" si="84"/>
        <v>0.20485474417451321</v>
      </c>
      <c r="N979" s="10"/>
    </row>
    <row r="980" spans="1:14" ht="15" customHeight="1" x14ac:dyDescent="0.25">
      <c r="A980" s="17">
        <v>41624</v>
      </c>
      <c r="B980" s="18">
        <v>50279.61</v>
      </c>
      <c r="D980" s="9">
        <f t="shared" si="82"/>
        <v>4.5639283629277383E-3</v>
      </c>
      <c r="E980" s="9">
        <f t="shared" si="81"/>
        <v>2.0829442101936264E-5</v>
      </c>
      <c r="K980" s="21">
        <f t="shared" si="83"/>
        <v>1.3182461231819574E-4</v>
      </c>
      <c r="L980" s="15">
        <f t="shared" si="85"/>
        <v>0.18226300311414087</v>
      </c>
      <c r="M980" s="10">
        <f t="shared" si="84"/>
        <v>0.20432354417658974</v>
      </c>
      <c r="N980" s="10"/>
    </row>
    <row r="981" spans="1:14" ht="15" customHeight="1" x14ac:dyDescent="0.25">
      <c r="A981" s="17">
        <v>41625</v>
      </c>
      <c r="B981" s="18">
        <v>50090.35</v>
      </c>
      <c r="D981" s="9">
        <f t="shared" si="82"/>
        <v>-3.7641501197006599E-3</v>
      </c>
      <c r="E981" s="9">
        <f t="shared" si="81"/>
        <v>1.4168826123642492E-5</v>
      </c>
      <c r="K981" s="21">
        <f t="shared" si="83"/>
        <v>1.2516490210522015E-4</v>
      </c>
      <c r="L981" s="15">
        <f t="shared" si="85"/>
        <v>0.17759942378993093</v>
      </c>
      <c r="M981" s="10">
        <f t="shared" si="84"/>
        <v>0.2032408171054855</v>
      </c>
      <c r="N981" s="10"/>
    </row>
    <row r="982" spans="1:14" ht="15" customHeight="1" x14ac:dyDescent="0.25">
      <c r="A982" s="17">
        <v>41626</v>
      </c>
      <c r="B982" s="18">
        <v>50563.43</v>
      </c>
      <c r="D982" s="9">
        <f t="shared" si="82"/>
        <v>9.4445337275543828E-3</v>
      </c>
      <c r="E982" s="9">
        <f t="shared" si="81"/>
        <v>8.9199217330912284E-5</v>
      </c>
      <c r="K982" s="21">
        <f t="shared" si="83"/>
        <v>1.1850513754632549E-4</v>
      </c>
      <c r="L982" s="15">
        <f t="shared" si="85"/>
        <v>0.17280999583841797</v>
      </c>
      <c r="M982" s="10">
        <f t="shared" si="84"/>
        <v>0.20304219587144548</v>
      </c>
      <c r="N982" s="10"/>
    </row>
    <row r="983" spans="1:14" ht="15" customHeight="1" x14ac:dyDescent="0.25">
      <c r="A983" s="17">
        <v>41627</v>
      </c>
      <c r="B983" s="18">
        <v>51633.43</v>
      </c>
      <c r="D983" s="9">
        <f t="shared" si="82"/>
        <v>2.1161539080715164E-2</v>
      </c>
      <c r="E983" s="9">
        <f t="shared" si="81"/>
        <v>4.4781073626463518E-4</v>
      </c>
      <c r="K983" s="21">
        <f t="shared" si="83"/>
        <v>1.167467823334007E-4</v>
      </c>
      <c r="L983" s="15">
        <f t="shared" si="85"/>
        <v>0.17152314464239798</v>
      </c>
      <c r="M983" s="10">
        <f t="shared" si="84"/>
        <v>0.20343174381902032</v>
      </c>
      <c r="N983" s="10"/>
    </row>
    <row r="984" spans="1:14" ht="15" customHeight="1" x14ac:dyDescent="0.25">
      <c r="A984" s="17">
        <v>41628</v>
      </c>
      <c r="B984" s="18">
        <v>51185.74</v>
      </c>
      <c r="D984" s="9">
        <f t="shared" si="82"/>
        <v>-8.6705454198956478E-3</v>
      </c>
      <c r="E984" s="9">
        <f t="shared" si="81"/>
        <v>7.5178357878473388E-5</v>
      </c>
      <c r="K984" s="21">
        <f t="shared" si="83"/>
        <v>1.3661061956927477E-4</v>
      </c>
      <c r="L984" s="15">
        <f t="shared" si="85"/>
        <v>0.18554211417211253</v>
      </c>
      <c r="M984" s="10">
        <f t="shared" si="84"/>
        <v>0.20488169067792145</v>
      </c>
      <c r="N984" s="10"/>
    </row>
    <row r="985" spans="1:14" ht="15" customHeight="1" x14ac:dyDescent="0.25">
      <c r="A985" s="17">
        <v>41631</v>
      </c>
      <c r="B985" s="18">
        <v>51356.1</v>
      </c>
      <c r="D985" s="9">
        <f t="shared" si="82"/>
        <v>3.3282707254012056E-3</v>
      </c>
      <c r="E985" s="9">
        <f t="shared" si="81"/>
        <v>1.1077386021562667E-5</v>
      </c>
      <c r="K985" s="21">
        <f t="shared" si="83"/>
        <v>1.3292468386782671E-4</v>
      </c>
      <c r="L985" s="15">
        <f t="shared" si="85"/>
        <v>0.18302191217089919</v>
      </c>
      <c r="M985" s="10">
        <f t="shared" si="84"/>
        <v>0.20507878875475197</v>
      </c>
      <c r="N985" s="10"/>
    </row>
    <row r="986" spans="1:14" ht="15" customHeight="1" x14ac:dyDescent="0.25">
      <c r="A986" s="17">
        <v>41632</v>
      </c>
      <c r="B986" s="18">
        <v>51356.1</v>
      </c>
      <c r="D986" s="9">
        <f t="shared" si="82"/>
        <v>0</v>
      </c>
      <c r="E986" s="9">
        <f t="shared" si="81"/>
        <v>0</v>
      </c>
      <c r="K986" s="21">
        <f t="shared" si="83"/>
        <v>1.2561384599705087E-4</v>
      </c>
      <c r="L986" s="15">
        <f t="shared" si="85"/>
        <v>0.17791764721706732</v>
      </c>
      <c r="M986" s="10">
        <f t="shared" si="84"/>
        <v>0.20310096550886253</v>
      </c>
      <c r="N986" s="10"/>
    </row>
    <row r="987" spans="1:14" ht="15" customHeight="1" x14ac:dyDescent="0.25">
      <c r="A987" s="17">
        <v>41634</v>
      </c>
      <c r="B987" s="18">
        <v>51221.01</v>
      </c>
      <c r="D987" s="9">
        <f t="shared" si="82"/>
        <v>-2.6304567519729316E-3</v>
      </c>
      <c r="E987" s="9">
        <f t="shared" si="81"/>
        <v>6.9193027239999849E-6</v>
      </c>
      <c r="K987" s="21">
        <f t="shared" si="83"/>
        <v>1.1807701523722782E-4</v>
      </c>
      <c r="L987" s="15">
        <f t="shared" si="85"/>
        <v>0.17249755893861632</v>
      </c>
      <c r="M987" s="10">
        <f t="shared" si="84"/>
        <v>0.20186888710980372</v>
      </c>
      <c r="N987" s="10"/>
    </row>
    <row r="988" spans="1:14" ht="15" customHeight="1" x14ac:dyDescent="0.25">
      <c r="A988" s="17">
        <v>41635</v>
      </c>
      <c r="B988" s="18">
        <v>51266.559999999998</v>
      </c>
      <c r="D988" s="9">
        <f t="shared" si="82"/>
        <v>8.8928351861849997E-4</v>
      </c>
      <c r="E988" s="9">
        <f t="shared" si="81"/>
        <v>7.9082517648650001E-7</v>
      </c>
      <c r="K988" s="21">
        <f t="shared" si="83"/>
        <v>1.1140755248643415E-4</v>
      </c>
      <c r="L988" s="15">
        <f t="shared" si="85"/>
        <v>0.16755507520389051</v>
      </c>
      <c r="M988" s="10">
        <f t="shared" si="84"/>
        <v>0.20192267409825779</v>
      </c>
      <c r="N988" s="10"/>
    </row>
    <row r="989" spans="1:14" ht="15" customHeight="1" x14ac:dyDescent="0.25">
      <c r="A989" s="17">
        <v>41638</v>
      </c>
      <c r="B989" s="18">
        <v>51507.16</v>
      </c>
      <c r="D989" s="9">
        <f t="shared" si="82"/>
        <v>4.693117696993987E-3</v>
      </c>
      <c r="E989" s="9">
        <f t="shared" si="81"/>
        <v>2.2025353717838145E-5</v>
      </c>
      <c r="K989" s="21">
        <f t="shared" si="83"/>
        <v>1.0477054884783728E-4</v>
      </c>
      <c r="L989" s="15">
        <f t="shared" si="85"/>
        <v>0.16248747123903121</v>
      </c>
      <c r="M989" s="10">
        <f t="shared" si="84"/>
        <v>0.19899520186862382</v>
      </c>
      <c r="N989" s="10"/>
    </row>
    <row r="990" spans="1:14" ht="15" customHeight="1" x14ac:dyDescent="0.25">
      <c r="A990" s="17">
        <v>41639</v>
      </c>
      <c r="B990" s="18">
        <v>51507.16</v>
      </c>
      <c r="D990" s="9">
        <f t="shared" si="82"/>
        <v>0</v>
      </c>
      <c r="E990" s="9">
        <f t="shared" si="81"/>
        <v>0</v>
      </c>
      <c r="K990" s="21">
        <f t="shared" si="83"/>
        <v>9.9805837140037328E-5</v>
      </c>
      <c r="L990" s="15">
        <f t="shared" si="85"/>
        <v>0.15859089179170854</v>
      </c>
      <c r="M990" s="10">
        <f t="shared" si="84"/>
        <v>0.1990860023078839</v>
      </c>
      <c r="N990" s="10"/>
    </row>
    <row r="991" spans="1:14" ht="15" customHeight="1" x14ac:dyDescent="0.25">
      <c r="A991" s="17">
        <v>41641</v>
      </c>
      <c r="B991" s="18">
        <v>50341.25</v>
      </c>
      <c r="D991" s="9">
        <f t="shared" si="82"/>
        <v>-2.2635882079307112E-2</v>
      </c>
      <c r="E991" s="9">
        <f t="shared" si="81"/>
        <v>5.1238315750829692E-4</v>
      </c>
      <c r="K991" s="21">
        <f t="shared" si="83"/>
        <v>9.3817486911635089E-5</v>
      </c>
      <c r="L991" s="15">
        <f t="shared" si="85"/>
        <v>0.15375957434167165</v>
      </c>
      <c r="M991" s="10">
        <f t="shared" si="84"/>
        <v>0.19317230696079163</v>
      </c>
      <c r="N991" s="10"/>
    </row>
    <row r="992" spans="1:14" ht="15" customHeight="1" x14ac:dyDescent="0.25">
      <c r="A992" s="17">
        <v>41642</v>
      </c>
      <c r="B992" s="18">
        <v>50981.09</v>
      </c>
      <c r="D992" s="9">
        <f t="shared" si="82"/>
        <v>1.2710053882253547E-2</v>
      </c>
      <c r="E992" s="9">
        <f t="shared" si="81"/>
        <v>1.6154546968978847E-4</v>
      </c>
      <c r="K992" s="21">
        <f t="shared" si="83"/>
        <v>1.1893142714743482E-4</v>
      </c>
      <c r="L992" s="15">
        <f t="shared" si="85"/>
        <v>0.1731205350071261</v>
      </c>
      <c r="M992" s="10">
        <f t="shared" si="84"/>
        <v>0.19426685148408293</v>
      </c>
      <c r="N992" s="10"/>
    </row>
    <row r="993" spans="1:14" ht="15" customHeight="1" x14ac:dyDescent="0.25">
      <c r="A993" s="17">
        <v>41645</v>
      </c>
      <c r="B993" s="18">
        <v>50973.62</v>
      </c>
      <c r="D993" s="9">
        <f t="shared" si="82"/>
        <v>-1.4652491737610074E-4</v>
      </c>
      <c r="E993" s="9">
        <f t="shared" si="81"/>
        <v>2.1469551412073147E-8</v>
      </c>
      <c r="K993" s="21">
        <f t="shared" si="83"/>
        <v>1.2148826969997604E-4</v>
      </c>
      <c r="L993" s="15">
        <f t="shared" si="85"/>
        <v>0.17497155187170846</v>
      </c>
      <c r="M993" s="10">
        <f t="shared" si="84"/>
        <v>0.19482792042466723</v>
      </c>
      <c r="N993" s="10"/>
    </row>
    <row r="994" spans="1:14" ht="15" customHeight="1" x14ac:dyDescent="0.25">
      <c r="A994" s="17">
        <v>41646</v>
      </c>
      <c r="B994" s="18">
        <v>50430.02</v>
      </c>
      <c r="D994" s="9">
        <f t="shared" si="82"/>
        <v>-1.0664339711403792E-2</v>
      </c>
      <c r="E994" s="9">
        <f t="shared" si="81"/>
        <v>1.137281414802239E-4</v>
      </c>
      <c r="K994" s="21">
        <f t="shared" si="83"/>
        <v>1.142002616910622E-4</v>
      </c>
      <c r="L994" s="15">
        <f t="shared" si="85"/>
        <v>0.16964217030605239</v>
      </c>
      <c r="M994" s="10">
        <f t="shared" si="84"/>
        <v>0.19461253688805877</v>
      </c>
      <c r="N994" s="10"/>
    </row>
    <row r="995" spans="1:14" ht="15" customHeight="1" x14ac:dyDescent="0.25">
      <c r="A995" s="17">
        <v>41647</v>
      </c>
      <c r="B995" s="18">
        <v>50576.639999999999</v>
      </c>
      <c r="D995" s="9">
        <f t="shared" si="82"/>
        <v>2.9073952379952139E-3</v>
      </c>
      <c r="E995" s="9">
        <f t="shared" ref="E995:E1058" si="86">D995^2</f>
        <v>8.4529470699172473E-6</v>
      </c>
      <c r="K995" s="21">
        <f t="shared" si="83"/>
        <v>1.141719344784119E-4</v>
      </c>
      <c r="L995" s="15">
        <f t="shared" si="85"/>
        <v>0.1696211292515169</v>
      </c>
      <c r="M995" s="10">
        <f t="shared" si="84"/>
        <v>0.19513642304596049</v>
      </c>
      <c r="N995" s="10"/>
    </row>
    <row r="996" spans="1:14" ht="15" customHeight="1" x14ac:dyDescent="0.25">
      <c r="A996" s="17">
        <v>41648</v>
      </c>
      <c r="B996" s="18">
        <v>49321.68</v>
      </c>
      <c r="D996" s="9">
        <f t="shared" si="82"/>
        <v>-2.4813036215928896E-2</v>
      </c>
      <c r="E996" s="9">
        <f t="shared" si="86"/>
        <v>6.1568676625299904E-4</v>
      </c>
      <c r="K996" s="21">
        <f t="shared" si="83"/>
        <v>1.0782879523390222E-4</v>
      </c>
      <c r="L996" s="15">
        <f t="shared" si="85"/>
        <v>0.16484191335623158</v>
      </c>
      <c r="M996" s="10">
        <f t="shared" si="84"/>
        <v>0.19519015737673381</v>
      </c>
      <c r="N996" s="10"/>
    </row>
    <row r="997" spans="1:14" ht="15" customHeight="1" x14ac:dyDescent="0.25">
      <c r="A997" s="17">
        <v>41649</v>
      </c>
      <c r="B997" s="18">
        <v>49696.45</v>
      </c>
      <c r="D997" s="9">
        <f t="shared" si="82"/>
        <v>7.5984840743461568E-3</v>
      </c>
      <c r="E997" s="9">
        <f t="shared" si="86"/>
        <v>5.7736960228092173E-5</v>
      </c>
      <c r="K997" s="21">
        <f t="shared" si="83"/>
        <v>1.3830027349504806E-4</v>
      </c>
      <c r="L997" s="15">
        <f t="shared" si="85"/>
        <v>0.18668601693954509</v>
      </c>
      <c r="M997" s="10">
        <f t="shared" si="84"/>
        <v>0.19804178472922845</v>
      </c>
      <c r="N997" s="10"/>
    </row>
    <row r="998" spans="1:14" ht="15" customHeight="1" x14ac:dyDescent="0.25">
      <c r="A998" s="17">
        <v>41652</v>
      </c>
      <c r="B998" s="18">
        <v>49426.9</v>
      </c>
      <c r="D998" s="9">
        <f t="shared" si="82"/>
        <v>-5.4239286709613088E-3</v>
      </c>
      <c r="E998" s="9">
        <f t="shared" si="86"/>
        <v>2.941900222767611E-5</v>
      </c>
      <c r="K998" s="21">
        <f t="shared" si="83"/>
        <v>1.3346647469903071E-4</v>
      </c>
      <c r="L998" s="15">
        <f t="shared" si="85"/>
        <v>0.18339452452065122</v>
      </c>
      <c r="M998" s="10">
        <f t="shared" si="84"/>
        <v>0.19843030691471003</v>
      </c>
      <c r="N998" s="10"/>
    </row>
    <row r="999" spans="1:14" ht="15" customHeight="1" x14ac:dyDescent="0.25">
      <c r="A999" s="17">
        <v>41653</v>
      </c>
      <c r="B999" s="18">
        <v>49703.1</v>
      </c>
      <c r="D999" s="9">
        <f t="shared" si="82"/>
        <v>5.5880502317562364E-3</v>
      </c>
      <c r="E999" s="9">
        <f t="shared" si="86"/>
        <v>3.1226305392630925E-5</v>
      </c>
      <c r="K999" s="21">
        <f t="shared" si="83"/>
        <v>1.2722362635074944E-4</v>
      </c>
      <c r="L999" s="15">
        <f t="shared" si="85"/>
        <v>0.17905405284547138</v>
      </c>
      <c r="M999" s="10">
        <f t="shared" si="84"/>
        <v>0.19594942317274086</v>
      </c>
      <c r="N999" s="10"/>
    </row>
    <row r="1000" spans="1:14" ht="15" customHeight="1" x14ac:dyDescent="0.25">
      <c r="A1000" s="17">
        <v>41654</v>
      </c>
      <c r="B1000" s="18">
        <v>50105.37</v>
      </c>
      <c r="D1000" s="9">
        <f t="shared" si="82"/>
        <v>8.0934589593004702E-3</v>
      </c>
      <c r="E1000" s="9">
        <f t="shared" si="86"/>
        <v>6.5504077925881055E-5</v>
      </c>
      <c r="K1000" s="21">
        <f t="shared" si="83"/>
        <v>1.2146378709326231E-4</v>
      </c>
      <c r="L1000" s="15">
        <f t="shared" si="85"/>
        <v>0.1749539206405564</v>
      </c>
      <c r="M1000" s="10">
        <f t="shared" si="84"/>
        <v>0.19613197619318995</v>
      </c>
      <c r="N1000" s="10"/>
    </row>
    <row r="1001" spans="1:14" ht="15" customHeight="1" x14ac:dyDescent="0.25">
      <c r="A1001" s="17">
        <v>41655</v>
      </c>
      <c r="B1001" s="18">
        <v>49696.28</v>
      </c>
      <c r="D1001" s="9">
        <f t="shared" si="82"/>
        <v>-8.1645939347420038E-3</v>
      </c>
      <c r="E1001" s="9">
        <f t="shared" si="86"/>
        <v>6.6660594119225919E-5</v>
      </c>
      <c r="K1001" s="21">
        <f t="shared" si="83"/>
        <v>1.1810620454321942E-4</v>
      </c>
      <c r="L1001" s="15">
        <f t="shared" si="85"/>
        <v>0.17251887880719402</v>
      </c>
      <c r="M1001" s="10">
        <f t="shared" si="84"/>
        <v>0.19405400609748347</v>
      </c>
      <c r="N1001" s="10"/>
    </row>
    <row r="1002" spans="1:14" ht="15" customHeight="1" x14ac:dyDescent="0.25">
      <c r="A1002" s="17">
        <v>41656</v>
      </c>
      <c r="B1002" s="18">
        <v>49181.86</v>
      </c>
      <c r="D1002" s="9">
        <f t="shared" si="82"/>
        <v>-1.0351277801879721E-2</v>
      </c>
      <c r="E1002" s="9">
        <f t="shared" si="86"/>
        <v>1.0714895213168788E-4</v>
      </c>
      <c r="K1002" s="21">
        <f t="shared" si="83"/>
        <v>1.150194679177798E-4</v>
      </c>
      <c r="L1002" s="15">
        <f t="shared" si="85"/>
        <v>0.17024954013236135</v>
      </c>
      <c r="M1002" s="10">
        <f t="shared" si="84"/>
        <v>0.19283366270791391</v>
      </c>
      <c r="N1002" s="10"/>
    </row>
    <row r="1003" spans="1:14" ht="15" customHeight="1" x14ac:dyDescent="0.25">
      <c r="A1003" s="17">
        <v>41659</v>
      </c>
      <c r="B1003" s="18">
        <v>48708.41</v>
      </c>
      <c r="D1003" s="9">
        <f t="shared" ref="D1003:D1066" si="87">B1003/B1002-1</f>
        <v>-9.6265167685808395E-3</v>
      </c>
      <c r="E1003" s="9">
        <f t="shared" si="86"/>
        <v>9.2669825095768093E-5</v>
      </c>
      <c r="K1003" s="21">
        <f t="shared" ref="K1003:K1066" si="88">K1002*Lambda+E1002*(1-Lambda)</f>
        <v>1.1454723697061429E-4</v>
      </c>
      <c r="L1003" s="15">
        <f t="shared" si="85"/>
        <v>0.16989968721747195</v>
      </c>
      <c r="M1003" s="10">
        <f t="shared" ref="M1003:M1066" si="89">_xlfn.STDEV.P((D902:D1002))*SQRT(252)</f>
        <v>0.19214863853282366</v>
      </c>
      <c r="N1003" s="10"/>
    </row>
    <row r="1004" spans="1:14" ht="15" customHeight="1" x14ac:dyDescent="0.25">
      <c r="A1004" s="17">
        <v>41660</v>
      </c>
      <c r="B1004" s="18">
        <v>48542.07</v>
      </c>
      <c r="D1004" s="9">
        <f t="shared" si="87"/>
        <v>-3.4150160105822502E-3</v>
      </c>
      <c r="E1004" s="9">
        <f t="shared" si="86"/>
        <v>1.1662334352533108E-5</v>
      </c>
      <c r="K1004" s="21">
        <f t="shared" si="88"/>
        <v>1.1323459225812352E-4</v>
      </c>
      <c r="L1004" s="15">
        <f t="shared" ref="L1004:L1067" si="90">SQRT(K1004)*SQRT(252)</f>
        <v>0.16892340645703047</v>
      </c>
      <c r="M1004" s="10">
        <f t="shared" si="89"/>
        <v>0.1883807034489095</v>
      </c>
      <c r="N1004" s="10"/>
    </row>
    <row r="1005" spans="1:14" ht="15" customHeight="1" x14ac:dyDescent="0.25">
      <c r="A1005" s="17">
        <v>41661</v>
      </c>
      <c r="B1005" s="18">
        <v>49299.66</v>
      </c>
      <c r="D1005" s="9">
        <f t="shared" si="87"/>
        <v>1.5606874614123356E-2</v>
      </c>
      <c r="E1005" s="9">
        <f t="shared" si="86"/>
        <v>2.4357453522096806E-4</v>
      </c>
      <c r="K1005" s="21">
        <f t="shared" si="88"/>
        <v>1.0714025678378809E-4</v>
      </c>
      <c r="L1005" s="15">
        <f t="shared" si="90"/>
        <v>0.16431477325400354</v>
      </c>
      <c r="M1005" s="10">
        <f t="shared" si="89"/>
        <v>0.18832760955465716</v>
      </c>
      <c r="N1005" s="10"/>
    </row>
    <row r="1006" spans="1:14" ht="15" customHeight="1" x14ac:dyDescent="0.25">
      <c r="A1006" s="17">
        <v>41662</v>
      </c>
      <c r="B1006" s="18">
        <v>48320.639999999999</v>
      </c>
      <c r="D1006" s="9">
        <f t="shared" si="87"/>
        <v>-1.9858554805449069E-2</v>
      </c>
      <c r="E1006" s="9">
        <f t="shared" si="86"/>
        <v>3.9436219896102429E-4</v>
      </c>
      <c r="K1006" s="21">
        <f t="shared" si="88"/>
        <v>1.153263134900189E-4</v>
      </c>
      <c r="L1006" s="15">
        <f t="shared" si="90"/>
        <v>0.17047648224750755</v>
      </c>
      <c r="M1006" s="10">
        <f t="shared" si="89"/>
        <v>0.18994999267954554</v>
      </c>
      <c r="N1006" s="10"/>
    </row>
    <row r="1007" spans="1:14" ht="15" customHeight="1" x14ac:dyDescent="0.25">
      <c r="A1007" s="17">
        <v>41663</v>
      </c>
      <c r="B1007" s="18">
        <v>47787.38</v>
      </c>
      <c r="D1007" s="9">
        <f t="shared" si="87"/>
        <v>-1.1035863763393938E-2</v>
      </c>
      <c r="E1007" s="9">
        <f t="shared" si="86"/>
        <v>1.2179028900419141E-4</v>
      </c>
      <c r="K1007" s="21">
        <f t="shared" si="88"/>
        <v>1.3206846661827922E-4</v>
      </c>
      <c r="L1007" s="15">
        <f t="shared" si="90"/>
        <v>0.18243150382487772</v>
      </c>
      <c r="M1007" s="10">
        <f t="shared" si="89"/>
        <v>0.19245848443960401</v>
      </c>
      <c r="N1007" s="10"/>
    </row>
    <row r="1008" spans="1:14" ht="15" customHeight="1" x14ac:dyDescent="0.25">
      <c r="A1008" s="17">
        <v>41666</v>
      </c>
      <c r="B1008" s="18">
        <v>47701.05</v>
      </c>
      <c r="D1008" s="9">
        <f t="shared" si="87"/>
        <v>-1.8065439034321562E-3</v>
      </c>
      <c r="E1008" s="9">
        <f t="shared" si="86"/>
        <v>3.2636008750278918E-6</v>
      </c>
      <c r="K1008" s="21">
        <f t="shared" si="88"/>
        <v>1.3145177596143395E-4</v>
      </c>
      <c r="L1008" s="15">
        <f t="shared" si="90"/>
        <v>0.18200507559483434</v>
      </c>
      <c r="M1008" s="10">
        <f t="shared" si="89"/>
        <v>0.18410768156503995</v>
      </c>
      <c r="N1008" s="10"/>
    </row>
    <row r="1009" spans="1:14" ht="15" customHeight="1" x14ac:dyDescent="0.25">
      <c r="A1009" s="17">
        <v>41667</v>
      </c>
      <c r="B1009" s="18">
        <v>47840.93</v>
      </c>
      <c r="D1009" s="9">
        <f t="shared" si="87"/>
        <v>2.9324302085593779E-3</v>
      </c>
      <c r="E1009" s="9">
        <f t="shared" si="86"/>
        <v>8.5991469280715958E-6</v>
      </c>
      <c r="K1009" s="21">
        <f t="shared" si="88"/>
        <v>1.2376048545624957E-4</v>
      </c>
      <c r="L1009" s="15">
        <f t="shared" si="90"/>
        <v>0.17660023311132661</v>
      </c>
      <c r="M1009" s="10">
        <f t="shared" si="89"/>
        <v>0.18404096779483639</v>
      </c>
      <c r="N1009" s="10"/>
    </row>
    <row r="1010" spans="1:14" ht="15" customHeight="1" x14ac:dyDescent="0.25">
      <c r="A1010" s="17">
        <v>41668</v>
      </c>
      <c r="B1010" s="18">
        <v>47556.78</v>
      </c>
      <c r="D1010" s="9">
        <f t="shared" si="87"/>
        <v>-5.939474838804415E-3</v>
      </c>
      <c r="E1010" s="9">
        <f t="shared" si="86"/>
        <v>3.5277361360790732E-5</v>
      </c>
      <c r="K1010" s="21">
        <f t="shared" si="88"/>
        <v>1.1685080514455889E-4</v>
      </c>
      <c r="L1010" s="15">
        <f t="shared" si="90"/>
        <v>0.17159954223840121</v>
      </c>
      <c r="M1010" s="10">
        <f t="shared" si="89"/>
        <v>0.1840896600124533</v>
      </c>
      <c r="N1010" s="10"/>
    </row>
    <row r="1011" spans="1:14" ht="15" customHeight="1" x14ac:dyDescent="0.25">
      <c r="A1011" s="17">
        <v>41669</v>
      </c>
      <c r="B1011" s="18">
        <v>47244.26</v>
      </c>
      <c r="D1011" s="9">
        <f t="shared" si="87"/>
        <v>-6.5715130418837475E-3</v>
      </c>
      <c r="E1011" s="9">
        <f t="shared" si="86"/>
        <v>4.3184783659648186E-5</v>
      </c>
      <c r="K1011" s="21">
        <f t="shared" si="88"/>
        <v>1.119563985175328E-4</v>
      </c>
      <c r="L1011" s="15">
        <f t="shared" si="90"/>
        <v>0.16796729570490282</v>
      </c>
      <c r="M1011" s="10">
        <f t="shared" si="89"/>
        <v>0.18310599971774852</v>
      </c>
      <c r="N1011" s="10"/>
    </row>
    <row r="1012" spans="1:14" ht="15" customHeight="1" x14ac:dyDescent="0.25">
      <c r="A1012" s="17">
        <v>41670</v>
      </c>
      <c r="B1012" s="18">
        <v>47638.99</v>
      </c>
      <c r="D1012" s="9">
        <f t="shared" si="87"/>
        <v>8.3550890626711283E-3</v>
      </c>
      <c r="E1012" s="9">
        <f t="shared" si="86"/>
        <v>6.9807513245166708E-5</v>
      </c>
      <c r="K1012" s="21">
        <f t="shared" si="88"/>
        <v>1.0783010162605972E-4</v>
      </c>
      <c r="L1012" s="15">
        <f t="shared" si="90"/>
        <v>0.16484291191848999</v>
      </c>
      <c r="M1012" s="10">
        <f t="shared" si="89"/>
        <v>0.1779981707001651</v>
      </c>
      <c r="N1012" s="10"/>
    </row>
    <row r="1013" spans="1:14" ht="15" customHeight="1" x14ac:dyDescent="0.25">
      <c r="A1013" s="17">
        <v>41673</v>
      </c>
      <c r="B1013" s="18">
        <v>46147.519999999997</v>
      </c>
      <c r="D1013" s="9">
        <f t="shared" si="87"/>
        <v>-3.1307758623766002E-2</v>
      </c>
      <c r="E1013" s="9">
        <f t="shared" si="86"/>
        <v>9.8017575004399437E-4</v>
      </c>
      <c r="K1013" s="21">
        <f t="shared" si="88"/>
        <v>1.0554874632320613E-4</v>
      </c>
      <c r="L1013" s="15">
        <f t="shared" si="90"/>
        <v>0.1630898037077976</v>
      </c>
      <c r="M1013" s="10">
        <f t="shared" si="89"/>
        <v>0.17785801681236313</v>
      </c>
      <c r="N1013" s="10"/>
    </row>
    <row r="1014" spans="1:14" ht="15" customHeight="1" x14ac:dyDescent="0.25">
      <c r="A1014" s="17">
        <v>41674</v>
      </c>
      <c r="B1014" s="18">
        <v>46964.22</v>
      </c>
      <c r="D1014" s="9">
        <f t="shared" si="87"/>
        <v>1.7697592416667352E-2</v>
      </c>
      <c r="E1014" s="9">
        <f t="shared" si="86"/>
        <v>3.1320477734648176E-4</v>
      </c>
      <c r="K1014" s="21">
        <f t="shared" si="88"/>
        <v>1.5802636654645348E-4</v>
      </c>
      <c r="L1014" s="15">
        <f t="shared" si="90"/>
        <v>0.19955611834696094</v>
      </c>
      <c r="M1014" s="10">
        <f t="shared" si="89"/>
        <v>0.18395239942067462</v>
      </c>
      <c r="N1014" s="10"/>
    </row>
    <row r="1015" spans="1:14" ht="15" customHeight="1" x14ac:dyDescent="0.25">
      <c r="A1015" s="17">
        <v>41675</v>
      </c>
      <c r="B1015" s="18">
        <v>46624.39</v>
      </c>
      <c r="D1015" s="9">
        <f t="shared" si="87"/>
        <v>-7.2359340791777749E-3</v>
      </c>
      <c r="E1015" s="9">
        <f t="shared" si="86"/>
        <v>5.2358741998206315E-5</v>
      </c>
      <c r="K1015" s="21">
        <f t="shared" si="88"/>
        <v>1.6733707119445516E-4</v>
      </c>
      <c r="L1015" s="15">
        <f t="shared" si="90"/>
        <v>0.20535077779497865</v>
      </c>
      <c r="M1015" s="10">
        <f t="shared" si="89"/>
        <v>0.18614048086114934</v>
      </c>
      <c r="N1015" s="10"/>
    </row>
    <row r="1016" spans="1:14" ht="15" customHeight="1" x14ac:dyDescent="0.25">
      <c r="A1016" s="17">
        <v>41676</v>
      </c>
      <c r="B1016" s="18">
        <v>47738.09</v>
      </c>
      <c r="D1016" s="9">
        <f t="shared" si="87"/>
        <v>2.388663958927939E-2</v>
      </c>
      <c r="E1016" s="9">
        <f t="shared" si="86"/>
        <v>5.7057155086812951E-4</v>
      </c>
      <c r="K1016" s="21">
        <f t="shared" si="88"/>
        <v>1.6043837144268021E-4</v>
      </c>
      <c r="L1016" s="15">
        <f t="shared" si="90"/>
        <v>0.20107329410828137</v>
      </c>
      <c r="M1016" s="10">
        <f t="shared" si="89"/>
        <v>0.18629063648465205</v>
      </c>
      <c r="N1016" s="10"/>
    </row>
    <row r="1017" spans="1:14" ht="15" customHeight="1" x14ac:dyDescent="0.25">
      <c r="A1017" s="17">
        <v>41677</v>
      </c>
      <c r="B1017" s="18">
        <v>48073.599999999999</v>
      </c>
      <c r="D1017" s="9">
        <f t="shared" si="87"/>
        <v>7.0281404220404742E-3</v>
      </c>
      <c r="E1017" s="9">
        <f t="shared" si="86"/>
        <v>4.9394757791919257E-5</v>
      </c>
      <c r="K1017" s="21">
        <f t="shared" si="88"/>
        <v>1.8504636220820718E-4</v>
      </c>
      <c r="L1017" s="15">
        <f t="shared" si="90"/>
        <v>0.21594370395190551</v>
      </c>
      <c r="M1017" s="10">
        <f t="shared" si="89"/>
        <v>0.18974554896162674</v>
      </c>
      <c r="N1017" s="10"/>
    </row>
    <row r="1018" spans="1:14" ht="15" customHeight="1" x14ac:dyDescent="0.25">
      <c r="A1018" s="17">
        <v>41680</v>
      </c>
      <c r="B1018" s="18">
        <v>47710.82</v>
      </c>
      <c r="D1018" s="9">
        <f t="shared" si="87"/>
        <v>-7.5463456034080556E-3</v>
      </c>
      <c r="E1018" s="9">
        <f t="shared" si="86"/>
        <v>5.694733196607609E-5</v>
      </c>
      <c r="K1018" s="21">
        <f t="shared" si="88"/>
        <v>1.7690726594322991E-4</v>
      </c>
      <c r="L1018" s="15">
        <f t="shared" si="90"/>
        <v>0.21114125844489498</v>
      </c>
      <c r="M1018" s="10">
        <f t="shared" si="89"/>
        <v>0.19016182499405199</v>
      </c>
      <c r="N1018" s="10"/>
    </row>
    <row r="1019" spans="1:14" ht="15" customHeight="1" x14ac:dyDescent="0.25">
      <c r="A1019" s="17">
        <v>41681</v>
      </c>
      <c r="B1019" s="18">
        <v>48462.79</v>
      </c>
      <c r="D1019" s="9">
        <f t="shared" si="87"/>
        <v>1.5760995095033037E-2</v>
      </c>
      <c r="E1019" s="9">
        <f t="shared" si="86"/>
        <v>2.4840896638565546E-4</v>
      </c>
      <c r="K1019" s="21">
        <f t="shared" si="88"/>
        <v>1.6970966990460066E-4</v>
      </c>
      <c r="L1019" s="15">
        <f t="shared" si="90"/>
        <v>0.2068014429735909</v>
      </c>
      <c r="M1019" s="10">
        <f t="shared" si="89"/>
        <v>0.18984273375450611</v>
      </c>
      <c r="N1019" s="10"/>
    </row>
    <row r="1020" spans="1:14" ht="15" customHeight="1" x14ac:dyDescent="0.25">
      <c r="A1020" s="17">
        <v>41682</v>
      </c>
      <c r="B1020" s="18">
        <v>48216.89</v>
      </c>
      <c r="D1020" s="9">
        <f t="shared" si="87"/>
        <v>-5.0739959461681972E-3</v>
      </c>
      <c r="E1020" s="9">
        <f t="shared" si="86"/>
        <v>2.5745434861731299E-5</v>
      </c>
      <c r="K1020" s="21">
        <f t="shared" si="88"/>
        <v>1.7443162769346395E-4</v>
      </c>
      <c r="L1020" s="15">
        <f t="shared" si="90"/>
        <v>0.20965869926800776</v>
      </c>
      <c r="M1020" s="10">
        <f t="shared" si="89"/>
        <v>0.18670100005902968</v>
      </c>
      <c r="N1020" s="10"/>
    </row>
    <row r="1021" spans="1:14" ht="15" customHeight="1" x14ac:dyDescent="0.25">
      <c r="A1021" s="17">
        <v>41683</v>
      </c>
      <c r="B1021" s="18">
        <v>47812.83</v>
      </c>
      <c r="D1021" s="9">
        <f t="shared" si="87"/>
        <v>-8.3800510567977327E-3</v>
      </c>
      <c r="E1021" s="9">
        <f t="shared" si="86"/>
        <v>7.0225255714536798E-5</v>
      </c>
      <c r="K1021" s="21">
        <f t="shared" si="88"/>
        <v>1.6551045612355999E-4</v>
      </c>
      <c r="L1021" s="15">
        <f t="shared" si="90"/>
        <v>0.20422692022144662</v>
      </c>
      <c r="M1021" s="10">
        <f t="shared" si="89"/>
        <v>0.18617792063434094</v>
      </c>
      <c r="N1021" s="10"/>
    </row>
    <row r="1022" spans="1:14" ht="15" customHeight="1" x14ac:dyDescent="0.25">
      <c r="A1022" s="17">
        <v>41684</v>
      </c>
      <c r="B1022" s="18">
        <v>48201.11</v>
      </c>
      <c r="D1022" s="9">
        <f t="shared" si="87"/>
        <v>8.1208328392190499E-3</v>
      </c>
      <c r="E1022" s="9">
        <f t="shared" si="86"/>
        <v>6.5947926002538534E-5</v>
      </c>
      <c r="K1022" s="21">
        <f t="shared" si="88"/>
        <v>1.5979334409901857E-4</v>
      </c>
      <c r="L1022" s="15">
        <f t="shared" si="90"/>
        <v>0.20066868892020173</v>
      </c>
      <c r="M1022" s="10">
        <f t="shared" si="89"/>
        <v>0.1846510370507988</v>
      </c>
      <c r="N1022" s="10"/>
    </row>
    <row r="1023" spans="1:14" ht="15" customHeight="1" x14ac:dyDescent="0.25">
      <c r="A1023" s="17">
        <v>41687</v>
      </c>
      <c r="B1023" s="18">
        <v>47576.33</v>
      </c>
      <c r="D1023" s="9">
        <f t="shared" si="87"/>
        <v>-1.2961942162742712E-2</v>
      </c>
      <c r="E1023" s="9">
        <f t="shared" si="86"/>
        <v>1.6801194463028721E-4</v>
      </c>
      <c r="K1023" s="21">
        <f t="shared" si="88"/>
        <v>1.5416261901322976E-4</v>
      </c>
      <c r="L1023" s="15">
        <f t="shared" si="90"/>
        <v>0.19710144593922668</v>
      </c>
      <c r="M1023" s="10">
        <f t="shared" si="89"/>
        <v>0.18452183606236031</v>
      </c>
      <c r="N1023" s="10"/>
    </row>
    <row r="1024" spans="1:14" ht="15" customHeight="1" x14ac:dyDescent="0.25">
      <c r="A1024" s="17">
        <v>41688</v>
      </c>
      <c r="B1024" s="18">
        <v>46599.76</v>
      </c>
      <c r="D1024" s="9">
        <f t="shared" si="87"/>
        <v>-2.052638360293868E-2</v>
      </c>
      <c r="E1024" s="9">
        <f t="shared" si="86"/>
        <v>4.213324238149899E-4</v>
      </c>
      <c r="K1024" s="21">
        <f t="shared" si="88"/>
        <v>1.5499357855025319E-4</v>
      </c>
      <c r="L1024" s="15">
        <f t="shared" si="90"/>
        <v>0.19763193515893077</v>
      </c>
      <c r="M1024" s="10">
        <f t="shared" si="89"/>
        <v>0.18542758079577537</v>
      </c>
      <c r="N1024" s="10"/>
    </row>
    <row r="1025" spans="1:14" ht="15" customHeight="1" x14ac:dyDescent="0.25">
      <c r="A1025" s="17">
        <v>41689</v>
      </c>
      <c r="B1025" s="18">
        <v>47150.83</v>
      </c>
      <c r="D1025" s="9">
        <f t="shared" si="87"/>
        <v>1.1825597385050957E-2</v>
      </c>
      <c r="E1025" s="9">
        <f t="shared" si="86"/>
        <v>1.3984475351332403E-4</v>
      </c>
      <c r="K1025" s="21">
        <f t="shared" si="88"/>
        <v>1.7097390926613739E-4</v>
      </c>
      <c r="L1025" s="15">
        <f t="shared" si="90"/>
        <v>0.20757028962514512</v>
      </c>
      <c r="M1025" s="10">
        <f t="shared" si="89"/>
        <v>0.18786458601695147</v>
      </c>
      <c r="N1025" s="10"/>
    </row>
    <row r="1026" spans="1:14" ht="15" customHeight="1" x14ac:dyDescent="0.25">
      <c r="A1026" s="17">
        <v>41690</v>
      </c>
      <c r="B1026" s="18">
        <v>47288.61</v>
      </c>
      <c r="D1026" s="9">
        <f t="shared" si="87"/>
        <v>2.92211186950464E-3</v>
      </c>
      <c r="E1026" s="9">
        <f t="shared" si="86"/>
        <v>8.5387377778999016E-6</v>
      </c>
      <c r="K1026" s="21">
        <f t="shared" si="88"/>
        <v>1.6910615992096859E-4</v>
      </c>
      <c r="L1026" s="15">
        <f t="shared" si="90"/>
        <v>0.20643340887580211</v>
      </c>
      <c r="M1026" s="10">
        <f t="shared" si="89"/>
        <v>0.18864151344715877</v>
      </c>
      <c r="N1026" s="10"/>
    </row>
    <row r="1027" spans="1:14" ht="15" customHeight="1" x14ac:dyDescent="0.25">
      <c r="A1027" s="17">
        <v>41691</v>
      </c>
      <c r="B1027" s="18">
        <v>47380.24</v>
      </c>
      <c r="D1027" s="9">
        <f t="shared" si="87"/>
        <v>1.937675901237057E-3</v>
      </c>
      <c r="E1027" s="9">
        <f t="shared" si="86"/>
        <v>3.7545878982348411E-6</v>
      </c>
      <c r="K1027" s="21">
        <f t="shared" si="88"/>
        <v>1.5947211459238446E-4</v>
      </c>
      <c r="L1027" s="15">
        <f t="shared" si="90"/>
        <v>0.20046688723397907</v>
      </c>
      <c r="M1027" s="10">
        <f t="shared" si="89"/>
        <v>0.18875352829252234</v>
      </c>
      <c r="N1027" s="10"/>
    </row>
    <row r="1028" spans="1:14" ht="15" customHeight="1" x14ac:dyDescent="0.25">
      <c r="A1028" s="17">
        <v>41694</v>
      </c>
      <c r="B1028" s="18">
        <v>47393.5</v>
      </c>
      <c r="D1028" s="9">
        <f t="shared" si="87"/>
        <v>2.7986350427955387E-4</v>
      </c>
      <c r="E1028" s="9">
        <f t="shared" si="86"/>
        <v>7.8323581027631865E-8</v>
      </c>
      <c r="K1028" s="21">
        <f t="shared" si="88"/>
        <v>1.5012906299073547E-4</v>
      </c>
      <c r="L1028" s="15">
        <f t="shared" si="90"/>
        <v>0.19450584534575135</v>
      </c>
      <c r="M1028" s="10">
        <f t="shared" si="89"/>
        <v>0.18463377642093942</v>
      </c>
      <c r="N1028" s="10"/>
    </row>
    <row r="1029" spans="1:14" ht="15" customHeight="1" x14ac:dyDescent="0.25">
      <c r="A1029" s="17">
        <v>41695</v>
      </c>
      <c r="B1029" s="18">
        <v>46715.91</v>
      </c>
      <c r="D1029" s="9">
        <f t="shared" si="87"/>
        <v>-1.4297108253241375E-2</v>
      </c>
      <c r="E1029" s="9">
        <f t="shared" si="86"/>
        <v>2.0440730440490263E-4</v>
      </c>
      <c r="K1029" s="21">
        <f t="shared" si="88"/>
        <v>1.4112601862615299E-4</v>
      </c>
      <c r="L1029" s="15">
        <f t="shared" si="90"/>
        <v>0.18858355361428142</v>
      </c>
      <c r="M1029" s="10">
        <f t="shared" si="89"/>
        <v>0.18266568274243614</v>
      </c>
      <c r="N1029" s="10"/>
    </row>
    <row r="1030" spans="1:14" ht="15" customHeight="1" x14ac:dyDescent="0.25">
      <c r="A1030" s="17">
        <v>41696</v>
      </c>
      <c r="B1030" s="18">
        <v>46599.21</v>
      </c>
      <c r="D1030" s="9">
        <f t="shared" si="87"/>
        <v>-2.4980782778287747E-3</v>
      </c>
      <c r="E1030" s="9">
        <f t="shared" si="86"/>
        <v>6.2403950821599767E-6</v>
      </c>
      <c r="K1030" s="21">
        <f t="shared" si="88"/>
        <v>1.4492289577287796E-4</v>
      </c>
      <c r="L1030" s="15">
        <f t="shared" si="90"/>
        <v>0.19110355761933176</v>
      </c>
      <c r="M1030" s="10">
        <f t="shared" si="89"/>
        <v>0.1838438489254671</v>
      </c>
      <c r="N1030" s="10"/>
    </row>
    <row r="1031" spans="1:14" ht="15" customHeight="1" x14ac:dyDescent="0.25">
      <c r="A1031" s="17">
        <v>41697</v>
      </c>
      <c r="B1031" s="18">
        <v>47606.75</v>
      </c>
      <c r="D1031" s="9">
        <f t="shared" si="87"/>
        <v>2.1621396585907782E-2</v>
      </c>
      <c r="E1031" s="9">
        <f t="shared" si="86"/>
        <v>4.6748479032510468E-4</v>
      </c>
      <c r="K1031" s="21">
        <f t="shared" si="88"/>
        <v>1.3660194573143487E-4</v>
      </c>
      <c r="L1031" s="15">
        <f t="shared" si="90"/>
        <v>0.18553622375245646</v>
      </c>
      <c r="M1031" s="10">
        <f t="shared" si="89"/>
        <v>0.18312946205574077</v>
      </c>
      <c r="N1031" s="10"/>
    </row>
    <row r="1032" spans="1:14" ht="15" customHeight="1" x14ac:dyDescent="0.25">
      <c r="A1032" s="17">
        <v>41698</v>
      </c>
      <c r="B1032" s="18">
        <v>47094.400000000001</v>
      </c>
      <c r="D1032" s="9">
        <f t="shared" si="87"/>
        <v>-1.076212931989684E-2</v>
      </c>
      <c r="E1032" s="9">
        <f t="shared" si="86"/>
        <v>1.1582342749818323E-4</v>
      </c>
      <c r="K1032" s="21">
        <f t="shared" si="88"/>
        <v>1.5645491640705508E-4</v>
      </c>
      <c r="L1032" s="15">
        <f t="shared" si="90"/>
        <v>0.1985614235811626</v>
      </c>
      <c r="M1032" s="10">
        <f t="shared" si="89"/>
        <v>0.18617887224245164</v>
      </c>
      <c r="N1032" s="10"/>
    </row>
    <row r="1033" spans="1:14" ht="15" customHeight="1" x14ac:dyDescent="0.25">
      <c r="A1033" s="17">
        <v>41702</v>
      </c>
      <c r="B1033" s="18">
        <v>47094.400000000001</v>
      </c>
      <c r="D1033" s="9">
        <f t="shared" si="87"/>
        <v>0</v>
      </c>
      <c r="E1033" s="9">
        <f t="shared" si="86"/>
        <v>0</v>
      </c>
      <c r="K1033" s="21">
        <f t="shared" si="88"/>
        <v>1.5401702707252277E-4</v>
      </c>
      <c r="L1033" s="15">
        <f t="shared" si="90"/>
        <v>0.19700835216374901</v>
      </c>
      <c r="M1033" s="10">
        <f t="shared" si="89"/>
        <v>0.18647333733914895</v>
      </c>
      <c r="N1033" s="10"/>
    </row>
    <row r="1034" spans="1:14" ht="15" customHeight="1" x14ac:dyDescent="0.25">
      <c r="A1034" s="17">
        <v>41703</v>
      </c>
      <c r="B1034" s="18">
        <v>46589</v>
      </c>
      <c r="D1034" s="9">
        <f t="shared" si="87"/>
        <v>-1.0731636882516882E-2</v>
      </c>
      <c r="E1034" s="9">
        <f t="shared" si="86"/>
        <v>1.1516803017819666E-4</v>
      </c>
      <c r="K1034" s="21">
        <f t="shared" si="88"/>
        <v>1.447760054481714E-4</v>
      </c>
      <c r="L1034" s="15">
        <f t="shared" si="90"/>
        <v>0.19100668410539773</v>
      </c>
      <c r="M1034" s="10">
        <f t="shared" si="89"/>
        <v>0.18647286445986211</v>
      </c>
      <c r="N1034" s="10"/>
    </row>
    <row r="1035" spans="1:14" ht="15" customHeight="1" x14ac:dyDescent="0.25">
      <c r="A1035" s="17">
        <v>41704</v>
      </c>
      <c r="B1035" s="18">
        <v>47093.13</v>
      </c>
      <c r="D1035" s="9">
        <f t="shared" si="87"/>
        <v>1.0820794608169315E-2</v>
      </c>
      <c r="E1035" s="9">
        <f t="shared" si="86"/>
        <v>1.1708959595218612E-4</v>
      </c>
      <c r="K1035" s="21">
        <f t="shared" si="88"/>
        <v>1.429995269319729E-4</v>
      </c>
      <c r="L1035" s="15">
        <f t="shared" si="90"/>
        <v>0.18983119023716091</v>
      </c>
      <c r="M1035" s="10">
        <f t="shared" si="89"/>
        <v>0.18689438612567835</v>
      </c>
      <c r="N1035" s="10"/>
    </row>
    <row r="1036" spans="1:14" ht="15" customHeight="1" x14ac:dyDescent="0.25">
      <c r="A1036" s="17">
        <v>41705</v>
      </c>
      <c r="B1036" s="18">
        <v>46244.07</v>
      </c>
      <c r="D1036" s="9">
        <f t="shared" si="87"/>
        <v>-1.8029381355624485E-2</v>
      </c>
      <c r="E1036" s="9">
        <f t="shared" si="86"/>
        <v>3.2505859206653981E-4</v>
      </c>
      <c r="K1036" s="21">
        <f t="shared" si="88"/>
        <v>1.4144493107318568E-4</v>
      </c>
      <c r="L1036" s="15">
        <f t="shared" si="90"/>
        <v>0.18879651117126819</v>
      </c>
      <c r="M1036" s="10">
        <f t="shared" si="89"/>
        <v>0.18722223721466835</v>
      </c>
      <c r="N1036" s="10"/>
    </row>
    <row r="1037" spans="1:14" ht="15" customHeight="1" x14ac:dyDescent="0.25">
      <c r="A1037" s="17">
        <v>41708</v>
      </c>
      <c r="B1037" s="18">
        <v>45533.2</v>
      </c>
      <c r="D1037" s="9">
        <f t="shared" si="87"/>
        <v>-1.5372133118905951E-2</v>
      </c>
      <c r="E1037" s="9">
        <f t="shared" si="86"/>
        <v>2.3630247662536518E-4</v>
      </c>
      <c r="K1037" s="21">
        <f t="shared" si="88"/>
        <v>1.5246175073278692E-4</v>
      </c>
      <c r="L1037" s="15">
        <f t="shared" si="90"/>
        <v>0.19601112515533986</v>
      </c>
      <c r="M1037" s="10">
        <f t="shared" si="89"/>
        <v>0.18898915838112418</v>
      </c>
      <c r="N1037" s="10"/>
    </row>
    <row r="1038" spans="1:14" ht="15" customHeight="1" x14ac:dyDescent="0.25">
      <c r="A1038" s="17">
        <v>41709</v>
      </c>
      <c r="B1038" s="18">
        <v>45697.62</v>
      </c>
      <c r="D1038" s="9">
        <f t="shared" si="87"/>
        <v>3.610991540238917E-3</v>
      </c>
      <c r="E1038" s="9">
        <f t="shared" si="86"/>
        <v>1.3039259903677026E-5</v>
      </c>
      <c r="K1038" s="21">
        <f t="shared" si="88"/>
        <v>1.5749219428634162E-4</v>
      </c>
      <c r="L1038" s="15">
        <f t="shared" si="90"/>
        <v>0.19921855576265501</v>
      </c>
      <c r="M1038" s="10">
        <f t="shared" si="89"/>
        <v>0.18743231239981209</v>
      </c>
      <c r="N1038" s="10"/>
    </row>
    <row r="1039" spans="1:14" ht="15" customHeight="1" x14ac:dyDescent="0.25">
      <c r="A1039" s="17">
        <v>41710</v>
      </c>
      <c r="B1039" s="18">
        <v>45861.81</v>
      </c>
      <c r="D1039" s="9">
        <f t="shared" si="87"/>
        <v>3.592966110707696E-3</v>
      </c>
      <c r="E1039" s="9">
        <f t="shared" si="86"/>
        <v>1.2909405472693988E-5</v>
      </c>
      <c r="K1039" s="21">
        <f t="shared" si="88"/>
        <v>1.4882501822338173E-4</v>
      </c>
      <c r="L1039" s="15">
        <f t="shared" si="90"/>
        <v>0.19365924866190151</v>
      </c>
      <c r="M1039" s="10">
        <f t="shared" si="89"/>
        <v>0.18576601582323038</v>
      </c>
      <c r="N1039" s="10"/>
    </row>
    <row r="1040" spans="1:14" ht="15" customHeight="1" x14ac:dyDescent="0.25">
      <c r="A1040" s="17">
        <v>41711</v>
      </c>
      <c r="B1040" s="18">
        <v>45443.83</v>
      </c>
      <c r="D1040" s="9">
        <f t="shared" si="87"/>
        <v>-9.1139010867646864E-3</v>
      </c>
      <c r="E1040" s="9">
        <f t="shared" si="86"/>
        <v>8.3063193019330527E-5</v>
      </c>
      <c r="K1040" s="21">
        <f t="shared" si="88"/>
        <v>1.4067008145834047E-4</v>
      </c>
      <c r="L1040" s="15">
        <f t="shared" si="90"/>
        <v>0.18827867783554728</v>
      </c>
      <c r="M1040" s="10">
        <f t="shared" si="89"/>
        <v>0.18329255105952466</v>
      </c>
      <c r="N1040" s="10"/>
    </row>
    <row r="1041" spans="1:14" ht="15" customHeight="1" x14ac:dyDescent="0.25">
      <c r="A1041" s="17">
        <v>41712</v>
      </c>
      <c r="B1041" s="18">
        <v>44965.66</v>
      </c>
      <c r="D1041" s="9">
        <f t="shared" si="87"/>
        <v>-1.052222050826257E-2</v>
      </c>
      <c r="E1041" s="9">
        <f t="shared" si="86"/>
        <v>1.1071712442450141E-4</v>
      </c>
      <c r="K1041" s="21">
        <f t="shared" si="88"/>
        <v>1.3721366815199989E-4</v>
      </c>
      <c r="L1041" s="15">
        <f t="shared" si="90"/>
        <v>0.18595118814975067</v>
      </c>
      <c r="M1041" s="10">
        <f t="shared" si="89"/>
        <v>0.18308464895327151</v>
      </c>
      <c r="N1041" s="10"/>
    </row>
    <row r="1042" spans="1:14" ht="15" customHeight="1" x14ac:dyDescent="0.25">
      <c r="A1042" s="17">
        <v>41715</v>
      </c>
      <c r="B1042" s="18">
        <v>45117.8</v>
      </c>
      <c r="D1042" s="9">
        <f t="shared" si="87"/>
        <v>3.3834708530910973E-3</v>
      </c>
      <c r="E1042" s="9">
        <f t="shared" si="86"/>
        <v>1.1447875013716998E-5</v>
      </c>
      <c r="K1042" s="21">
        <f t="shared" si="88"/>
        <v>1.3562387552834996E-4</v>
      </c>
      <c r="L1042" s="15">
        <f t="shared" si="90"/>
        <v>0.18487081065745395</v>
      </c>
      <c r="M1042" s="10">
        <f t="shared" si="89"/>
        <v>0.1835497675574693</v>
      </c>
      <c r="N1042" s="10"/>
    </row>
    <row r="1043" spans="1:14" ht="15" customHeight="1" x14ac:dyDescent="0.25">
      <c r="A1043" s="17">
        <v>41716</v>
      </c>
      <c r="B1043" s="18">
        <v>46150.96</v>
      </c>
      <c r="D1043" s="9">
        <f t="shared" si="87"/>
        <v>2.2899166182748232E-2</v>
      </c>
      <c r="E1043" s="9">
        <f t="shared" si="86"/>
        <v>5.243718118651202E-4</v>
      </c>
      <c r="K1043" s="21">
        <f t="shared" si="88"/>
        <v>1.2817331549747196E-4</v>
      </c>
      <c r="L1043" s="15">
        <f t="shared" si="90"/>
        <v>0.17972110478561759</v>
      </c>
      <c r="M1043" s="10">
        <f t="shared" si="89"/>
        <v>0.18228441282449165</v>
      </c>
      <c r="N1043" s="10"/>
    </row>
    <row r="1044" spans="1:14" ht="15" customHeight="1" x14ac:dyDescent="0.25">
      <c r="A1044" s="17">
        <v>41717</v>
      </c>
      <c r="B1044" s="18">
        <v>46567.23</v>
      </c>
      <c r="D1044" s="9">
        <f t="shared" si="87"/>
        <v>9.0197473682021023E-3</v>
      </c>
      <c r="E1044" s="9">
        <f t="shared" si="86"/>
        <v>8.1355842586188751E-5</v>
      </c>
      <c r="K1044" s="21">
        <f t="shared" si="88"/>
        <v>1.5194522527953088E-4</v>
      </c>
      <c r="L1044" s="15">
        <f t="shared" si="90"/>
        <v>0.19567881022339079</v>
      </c>
      <c r="M1044" s="10">
        <f t="shared" si="89"/>
        <v>0.18595800183477293</v>
      </c>
      <c r="N1044" s="10"/>
    </row>
    <row r="1045" spans="1:14" ht="15" customHeight="1" x14ac:dyDescent="0.25">
      <c r="A1045" s="17">
        <v>41718</v>
      </c>
      <c r="B1045" s="18">
        <v>47278.48</v>
      </c>
      <c r="D1045" s="9">
        <f t="shared" si="87"/>
        <v>1.5273616231843645E-2</v>
      </c>
      <c r="E1045" s="9">
        <f t="shared" si="86"/>
        <v>2.3328335279763768E-4</v>
      </c>
      <c r="K1045" s="21">
        <f t="shared" si="88"/>
        <v>1.4770986231793035E-4</v>
      </c>
      <c r="L1045" s="15">
        <f t="shared" si="90"/>
        <v>0.19293233348539185</v>
      </c>
      <c r="M1045" s="10">
        <f t="shared" si="89"/>
        <v>0.18496128364341785</v>
      </c>
      <c r="N1045" s="10"/>
    </row>
    <row r="1046" spans="1:14" ht="15" customHeight="1" x14ac:dyDescent="0.25">
      <c r="A1046" s="17">
        <v>41719</v>
      </c>
      <c r="B1046" s="18">
        <v>47380.94</v>
      </c>
      <c r="D1046" s="9">
        <f t="shared" si="87"/>
        <v>2.1671593503005404E-3</v>
      </c>
      <c r="E1046" s="9">
        <f t="shared" si="86"/>
        <v>4.6965796495950604E-6</v>
      </c>
      <c r="K1046" s="21">
        <f t="shared" si="88"/>
        <v>1.5284427174671279E-4</v>
      </c>
      <c r="L1046" s="15">
        <f t="shared" si="90"/>
        <v>0.19625686352372909</v>
      </c>
      <c r="M1046" s="10">
        <f t="shared" si="89"/>
        <v>0.18635945065687975</v>
      </c>
      <c r="N1046" s="10"/>
    </row>
    <row r="1047" spans="1:14" ht="15" customHeight="1" x14ac:dyDescent="0.25">
      <c r="A1047" s="17">
        <v>41722</v>
      </c>
      <c r="B1047" s="18">
        <v>47993.42</v>
      </c>
      <c r="D1047" s="9">
        <f t="shared" si="87"/>
        <v>1.2926716945674599E-2</v>
      </c>
      <c r="E1047" s="9">
        <f t="shared" si="86"/>
        <v>1.6710001099359083E-4</v>
      </c>
      <c r="K1047" s="21">
        <f t="shared" si="88"/>
        <v>1.4395541022088574E-4</v>
      </c>
      <c r="L1047" s="15">
        <f t="shared" si="90"/>
        <v>0.19046459874649466</v>
      </c>
      <c r="M1047" s="10">
        <f t="shared" si="89"/>
        <v>0.18550005811377737</v>
      </c>
      <c r="N1047" s="10"/>
    </row>
    <row r="1048" spans="1:14" ht="15" customHeight="1" x14ac:dyDescent="0.25">
      <c r="A1048" s="17">
        <v>41723</v>
      </c>
      <c r="B1048" s="18">
        <v>48180.14</v>
      </c>
      <c r="D1048" s="9">
        <f t="shared" si="87"/>
        <v>3.8905333272769571E-3</v>
      </c>
      <c r="E1048" s="9">
        <f t="shared" si="86"/>
        <v>1.513624957065271E-5</v>
      </c>
      <c r="K1048" s="21">
        <f t="shared" si="88"/>
        <v>1.4534408626724806E-4</v>
      </c>
      <c r="L1048" s="15">
        <f t="shared" si="90"/>
        <v>0.191381058987943</v>
      </c>
      <c r="M1048" s="10">
        <f t="shared" si="89"/>
        <v>0.1846147132727407</v>
      </c>
      <c r="N1048" s="10"/>
    </row>
    <row r="1049" spans="1:14" ht="15" customHeight="1" x14ac:dyDescent="0.25">
      <c r="A1049" s="17">
        <v>41724</v>
      </c>
      <c r="B1049" s="18">
        <v>47965.61</v>
      </c>
      <c r="D1049" s="9">
        <f t="shared" si="87"/>
        <v>-4.4526645211075966E-3</v>
      </c>
      <c r="E1049" s="9">
        <f t="shared" si="86"/>
        <v>1.9826221337530342E-5</v>
      </c>
      <c r="K1049" s="21">
        <f t="shared" si="88"/>
        <v>1.3753161606545232E-4</v>
      </c>
      <c r="L1049" s="15">
        <f t="shared" si="90"/>
        <v>0.18616650409913699</v>
      </c>
      <c r="M1049" s="10">
        <f t="shared" si="89"/>
        <v>0.18430544611610478</v>
      </c>
      <c r="N1049" s="10"/>
    </row>
    <row r="1050" spans="1:14" ht="15" customHeight="1" x14ac:dyDescent="0.25">
      <c r="A1050" s="17">
        <v>41725</v>
      </c>
      <c r="B1050" s="18">
        <v>49646.79</v>
      </c>
      <c r="D1050" s="9">
        <f t="shared" si="87"/>
        <v>3.5049694979382151E-2</v>
      </c>
      <c r="E1050" s="9">
        <f t="shared" si="86"/>
        <v>1.2284811181477264E-3</v>
      </c>
      <c r="K1050" s="21">
        <f t="shared" si="88"/>
        <v>1.3046929238177699E-4</v>
      </c>
      <c r="L1050" s="15">
        <f t="shared" si="90"/>
        <v>0.181323637952165</v>
      </c>
      <c r="M1050" s="10">
        <f t="shared" si="89"/>
        <v>0.18416988270033752</v>
      </c>
      <c r="N1050" s="10"/>
    </row>
    <row r="1051" spans="1:14" ht="15" customHeight="1" x14ac:dyDescent="0.25">
      <c r="A1051" s="17">
        <v>41726</v>
      </c>
      <c r="B1051" s="18">
        <v>49768.06</v>
      </c>
      <c r="D1051" s="9">
        <f t="shared" si="87"/>
        <v>2.4426554063212702E-3</v>
      </c>
      <c r="E1051" s="9">
        <f t="shared" si="86"/>
        <v>5.96656543403053E-6</v>
      </c>
      <c r="K1051" s="21">
        <f t="shared" si="88"/>
        <v>1.9635000192773402E-4</v>
      </c>
      <c r="L1051" s="15">
        <f t="shared" si="90"/>
        <v>0.222441454063286</v>
      </c>
      <c r="M1051" s="10">
        <f t="shared" si="89"/>
        <v>0.19271768249672022</v>
      </c>
      <c r="N1051" s="10"/>
    </row>
    <row r="1052" spans="1:14" ht="15" customHeight="1" x14ac:dyDescent="0.25">
      <c r="A1052" s="17">
        <v>41729</v>
      </c>
      <c r="B1052" s="18">
        <v>50414.92</v>
      </c>
      <c r="D1052" s="9">
        <f t="shared" si="87"/>
        <v>1.299749276945894E-2</v>
      </c>
      <c r="E1052" s="9">
        <f t="shared" si="86"/>
        <v>1.6893481829213742E-4</v>
      </c>
      <c r="K1052" s="21">
        <f t="shared" si="88"/>
        <v>1.8492699573811178E-4</v>
      </c>
      <c r="L1052" s="15">
        <f t="shared" si="90"/>
        <v>0.21587404412296576</v>
      </c>
      <c r="M1052" s="10">
        <f t="shared" si="89"/>
        <v>0.19269555295634555</v>
      </c>
      <c r="N1052" s="10"/>
    </row>
    <row r="1053" spans="1:14" ht="15" customHeight="1" x14ac:dyDescent="0.25">
      <c r="A1053" s="17">
        <v>41730</v>
      </c>
      <c r="B1053" s="18">
        <v>50270.37</v>
      </c>
      <c r="D1053" s="9">
        <f t="shared" si="87"/>
        <v>-2.8672067713286786E-3</v>
      </c>
      <c r="E1053" s="9">
        <f t="shared" si="86"/>
        <v>8.220874669553026E-6</v>
      </c>
      <c r="K1053" s="21">
        <f t="shared" si="88"/>
        <v>1.8396746509135334E-4</v>
      </c>
      <c r="L1053" s="15">
        <f t="shared" si="90"/>
        <v>0.21531326295196274</v>
      </c>
      <c r="M1053" s="10">
        <f t="shared" si="89"/>
        <v>0.19343692326693759</v>
      </c>
      <c r="N1053" s="10"/>
    </row>
    <row r="1054" spans="1:14" ht="15" customHeight="1" x14ac:dyDescent="0.25">
      <c r="A1054" s="17">
        <v>41731</v>
      </c>
      <c r="B1054" s="18">
        <v>51701.05</v>
      </c>
      <c r="D1054" s="9">
        <f t="shared" si="87"/>
        <v>2.8459706980473731E-2</v>
      </c>
      <c r="E1054" s="9">
        <f t="shared" si="86"/>
        <v>8.0995492141442522E-4</v>
      </c>
      <c r="K1054" s="21">
        <f t="shared" si="88"/>
        <v>1.7342266966604531E-4</v>
      </c>
      <c r="L1054" s="15">
        <f t="shared" si="90"/>
        <v>0.20905145958792878</v>
      </c>
      <c r="M1054" s="10">
        <f t="shared" si="89"/>
        <v>0.19276056281506876</v>
      </c>
      <c r="N1054" s="10"/>
    </row>
    <row r="1055" spans="1:14" ht="15" customHeight="1" x14ac:dyDescent="0.25">
      <c r="A1055" s="17">
        <v>41732</v>
      </c>
      <c r="B1055" s="18">
        <v>51408.21</v>
      </c>
      <c r="D1055" s="9">
        <f t="shared" si="87"/>
        <v>-5.6641015994840505E-3</v>
      </c>
      <c r="E1055" s="9">
        <f t="shared" si="86"/>
        <v>3.2082046929277781E-5</v>
      </c>
      <c r="K1055" s="21">
        <f t="shared" si="88"/>
        <v>2.1161460477094813E-4</v>
      </c>
      <c r="L1055" s="15">
        <f t="shared" si="90"/>
        <v>0.23092613624767322</v>
      </c>
      <c r="M1055" s="10">
        <f t="shared" si="89"/>
        <v>0.19769336087090117</v>
      </c>
      <c r="N1055" s="10"/>
    </row>
    <row r="1056" spans="1:14" ht="15" customHeight="1" x14ac:dyDescent="0.25">
      <c r="A1056" s="17">
        <v>41733</v>
      </c>
      <c r="B1056" s="18">
        <v>51081.78</v>
      </c>
      <c r="D1056" s="9">
        <f t="shared" si="87"/>
        <v>-6.3497639773880676E-3</v>
      </c>
      <c r="E1056" s="9">
        <f t="shared" si="86"/>
        <v>4.0319502568535133E-5</v>
      </c>
      <c r="K1056" s="21">
        <f t="shared" si="88"/>
        <v>2.0084265130044789E-4</v>
      </c>
      <c r="L1056" s="15">
        <f t="shared" si="90"/>
        <v>0.22497188297143461</v>
      </c>
      <c r="M1056" s="10">
        <f t="shared" si="89"/>
        <v>0.19699358350108973</v>
      </c>
      <c r="N1056" s="10"/>
    </row>
    <row r="1057" spans="1:14" ht="15" customHeight="1" x14ac:dyDescent="0.25">
      <c r="A1057" s="17">
        <v>41736</v>
      </c>
      <c r="B1057" s="18">
        <v>52155.28</v>
      </c>
      <c r="D1057" s="9">
        <f t="shared" si="87"/>
        <v>2.1015320922646019E-2</v>
      </c>
      <c r="E1057" s="9">
        <f t="shared" si="86"/>
        <v>4.416437134818035E-4</v>
      </c>
      <c r="K1057" s="21">
        <f t="shared" si="88"/>
        <v>1.9121126237653309E-4</v>
      </c>
      <c r="L1057" s="15">
        <f t="shared" si="90"/>
        <v>0.21951136216352524</v>
      </c>
      <c r="M1057" s="10">
        <f t="shared" si="89"/>
        <v>0.1967038553554025</v>
      </c>
      <c r="N1057" s="10"/>
    </row>
    <row r="1058" spans="1:14" ht="15" customHeight="1" x14ac:dyDescent="0.25">
      <c r="A1058" s="17">
        <v>41737</v>
      </c>
      <c r="B1058" s="18">
        <v>51629.07</v>
      </c>
      <c r="D1058" s="9">
        <f t="shared" si="87"/>
        <v>-1.0089294890181733E-2</v>
      </c>
      <c r="E1058" s="9">
        <f t="shared" si="86"/>
        <v>1.0179387138104721E-4</v>
      </c>
      <c r="K1058" s="21">
        <f t="shared" si="88"/>
        <v>2.0623720944284933E-4</v>
      </c>
      <c r="L1058" s="15">
        <f t="shared" si="90"/>
        <v>0.22797319311620398</v>
      </c>
      <c r="M1058" s="10">
        <f t="shared" si="89"/>
        <v>0.19917633482597252</v>
      </c>
      <c r="N1058" s="10"/>
    </row>
    <row r="1059" spans="1:14" ht="15" customHeight="1" x14ac:dyDescent="0.25">
      <c r="A1059" s="17">
        <v>41738</v>
      </c>
      <c r="B1059" s="18">
        <v>51185.4</v>
      </c>
      <c r="D1059" s="9">
        <f t="shared" si="87"/>
        <v>-8.5934145240268434E-3</v>
      </c>
      <c r="E1059" s="9">
        <f t="shared" ref="E1059:E1122" si="91">D1059^2</f>
        <v>7.3846773181755502E-5</v>
      </c>
      <c r="K1059" s="21">
        <f t="shared" si="88"/>
        <v>1.9997060915914118E-4</v>
      </c>
      <c r="L1059" s="15">
        <f t="shared" si="90"/>
        <v>0.22448294703184823</v>
      </c>
      <c r="M1059" s="10">
        <f t="shared" si="89"/>
        <v>0.19829166398363057</v>
      </c>
      <c r="N1059" s="10"/>
    </row>
    <row r="1060" spans="1:14" ht="15" customHeight="1" x14ac:dyDescent="0.25">
      <c r="A1060" s="17">
        <v>41739</v>
      </c>
      <c r="B1060" s="18">
        <v>51127.48</v>
      </c>
      <c r="D1060" s="9">
        <f t="shared" si="87"/>
        <v>-1.1315726750206201E-3</v>
      </c>
      <c r="E1060" s="9">
        <f t="shared" si="91"/>
        <v>1.2804567188533219E-6</v>
      </c>
      <c r="K1060" s="21">
        <f t="shared" si="88"/>
        <v>1.9240317900049803E-4</v>
      </c>
      <c r="L1060" s="15">
        <f t="shared" si="90"/>
        <v>0.22019446202873838</v>
      </c>
      <c r="M1060" s="10">
        <f t="shared" si="89"/>
        <v>0.19832268293503319</v>
      </c>
      <c r="N1060" s="10"/>
    </row>
    <row r="1061" spans="1:14" ht="15" customHeight="1" x14ac:dyDescent="0.25">
      <c r="A1061" s="17">
        <v>41740</v>
      </c>
      <c r="B1061" s="18">
        <v>51867.29</v>
      </c>
      <c r="D1061" s="9">
        <f t="shared" si="87"/>
        <v>1.4469909332515352E-2</v>
      </c>
      <c r="E1061" s="9">
        <f t="shared" si="91"/>
        <v>2.0937827609121486E-4</v>
      </c>
      <c r="K1061" s="21">
        <f t="shared" si="88"/>
        <v>1.8093581566359934E-4</v>
      </c>
      <c r="L1061" s="15">
        <f t="shared" si="90"/>
        <v>0.21353179048382243</v>
      </c>
      <c r="M1061" s="10">
        <f t="shared" si="89"/>
        <v>0.19478468317398007</v>
      </c>
      <c r="N1061" s="10"/>
    </row>
    <row r="1062" spans="1:14" ht="15" customHeight="1" x14ac:dyDescent="0.25">
      <c r="A1062" s="17">
        <v>41743</v>
      </c>
      <c r="B1062" s="18">
        <v>51596.55</v>
      </c>
      <c r="D1062" s="9">
        <f t="shared" si="87"/>
        <v>-5.2198601469248818E-3</v>
      </c>
      <c r="E1062" s="9">
        <f t="shared" si="91"/>
        <v>2.724693995345465E-5</v>
      </c>
      <c r="K1062" s="21">
        <f t="shared" si="88"/>
        <v>1.8264236328925627E-4</v>
      </c>
      <c r="L1062" s="15">
        <f t="shared" si="90"/>
        <v>0.21453642009899526</v>
      </c>
      <c r="M1062" s="10">
        <f t="shared" si="89"/>
        <v>0.1944777056939816</v>
      </c>
      <c r="N1062" s="10"/>
    </row>
    <row r="1063" spans="1:14" ht="15" customHeight="1" x14ac:dyDescent="0.25">
      <c r="A1063" s="17">
        <v>41744</v>
      </c>
      <c r="B1063" s="18">
        <v>50454.35</v>
      </c>
      <c r="D1063" s="9">
        <f t="shared" si="87"/>
        <v>-2.2137139014139606E-2</v>
      </c>
      <c r="E1063" s="9">
        <f t="shared" si="91"/>
        <v>4.900529237313419E-4</v>
      </c>
      <c r="K1063" s="21">
        <f t="shared" si="88"/>
        <v>1.7331863788910815E-4</v>
      </c>
      <c r="L1063" s="15">
        <f t="shared" si="90"/>
        <v>0.20898874789819491</v>
      </c>
      <c r="M1063" s="10">
        <f t="shared" si="89"/>
        <v>0.19116103268692003</v>
      </c>
      <c r="N1063" s="10"/>
    </row>
    <row r="1064" spans="1:14" ht="15" customHeight="1" x14ac:dyDescent="0.25">
      <c r="A1064" s="17">
        <v>41745</v>
      </c>
      <c r="B1064" s="18">
        <v>51200.56</v>
      </c>
      <c r="D1064" s="9">
        <f t="shared" si="87"/>
        <v>1.4789805041587112E-2</v>
      </c>
      <c r="E1064" s="9">
        <f t="shared" si="91"/>
        <v>2.1873833316815556E-4</v>
      </c>
      <c r="K1064" s="21">
        <f t="shared" si="88"/>
        <v>1.9232269503964219E-4</v>
      </c>
      <c r="L1064" s="15">
        <f t="shared" si="90"/>
        <v>0.22014840256061327</v>
      </c>
      <c r="M1064" s="10">
        <f t="shared" si="89"/>
        <v>0.19424498312057387</v>
      </c>
      <c r="N1064" s="10"/>
    </row>
    <row r="1065" spans="1:14" ht="15" customHeight="1" x14ac:dyDescent="0.25">
      <c r="A1065" s="17">
        <v>41746</v>
      </c>
      <c r="B1065" s="18">
        <v>52111.85</v>
      </c>
      <c r="D1065" s="9">
        <f t="shared" si="87"/>
        <v>1.7798438142082817E-2</v>
      </c>
      <c r="E1065" s="9">
        <f t="shared" si="91"/>
        <v>3.1678440029754844E-4</v>
      </c>
      <c r="K1065" s="21">
        <f t="shared" si="88"/>
        <v>1.9390763332735299E-4</v>
      </c>
      <c r="L1065" s="15">
        <f t="shared" si="90"/>
        <v>0.22105366678364091</v>
      </c>
      <c r="M1065" s="10">
        <f t="shared" si="89"/>
        <v>0.19546004375758755</v>
      </c>
      <c r="N1065" s="10"/>
    </row>
    <row r="1066" spans="1:14" ht="15" customHeight="1" x14ac:dyDescent="0.25">
      <c r="A1066" s="17">
        <v>41751</v>
      </c>
      <c r="B1066" s="18">
        <v>51976.86</v>
      </c>
      <c r="D1066" s="9">
        <f t="shared" si="87"/>
        <v>-2.5903897098260575E-3</v>
      </c>
      <c r="E1066" s="9">
        <f t="shared" si="91"/>
        <v>6.7101188487727262E-6</v>
      </c>
      <c r="K1066" s="21">
        <f t="shared" si="88"/>
        <v>2.0128023934556471E-4</v>
      </c>
      <c r="L1066" s="15">
        <f t="shared" si="90"/>
        <v>0.22521682955561362</v>
      </c>
      <c r="M1066" s="10">
        <f t="shared" si="89"/>
        <v>0.19746842423085673</v>
      </c>
      <c r="N1066" s="10"/>
    </row>
    <row r="1067" spans="1:14" ht="15" customHeight="1" x14ac:dyDescent="0.25">
      <c r="A1067" s="17">
        <v>41752</v>
      </c>
      <c r="B1067" s="18">
        <v>51569.69</v>
      </c>
      <c r="D1067" s="9">
        <f t="shared" ref="D1067:D1130" si="92">B1067/B1066-1</f>
        <v>-7.8336782945332972E-3</v>
      </c>
      <c r="E1067" s="9">
        <f t="shared" si="91"/>
        <v>6.1366515622242109E-5</v>
      </c>
      <c r="K1067" s="21">
        <f t="shared" ref="K1067:K1130" si="93">K1066*Lambda+E1066*(1-Lambda)</f>
        <v>1.8960603211575717E-4</v>
      </c>
      <c r="L1067" s="15">
        <f t="shared" si="90"/>
        <v>0.21858801452314536</v>
      </c>
      <c r="M1067" s="10">
        <f t="shared" ref="M1067:M1130" si="94">_xlfn.STDEV.P((D966:D1066))*SQRT(252)</f>
        <v>0.19685730287463291</v>
      </c>
      <c r="N1067" s="10"/>
    </row>
    <row r="1068" spans="1:14" ht="15" customHeight="1" x14ac:dyDescent="0.25">
      <c r="A1068" s="17">
        <v>41753</v>
      </c>
      <c r="B1068" s="18">
        <v>51817.45</v>
      </c>
      <c r="D1068" s="9">
        <f t="shared" si="92"/>
        <v>4.8043724908952701E-3</v>
      </c>
      <c r="E1068" s="9">
        <f t="shared" si="91"/>
        <v>2.3081995031271223E-5</v>
      </c>
      <c r="K1068" s="21">
        <f t="shared" si="93"/>
        <v>1.8191166112614625E-4</v>
      </c>
      <c r="L1068" s="15">
        <f t="shared" ref="L1068:L1131" si="95">SQRT(K1068)*SQRT(252)</f>
        <v>0.21410683922702906</v>
      </c>
      <c r="M1068" s="10">
        <f t="shared" si="94"/>
        <v>0.19568961087246672</v>
      </c>
      <c r="N1068" s="10"/>
    </row>
    <row r="1069" spans="1:14" ht="15" customHeight="1" x14ac:dyDescent="0.25">
      <c r="A1069" s="17">
        <v>41754</v>
      </c>
      <c r="B1069" s="18">
        <v>51399.35</v>
      </c>
      <c r="D1069" s="9">
        <f t="shared" si="92"/>
        <v>-8.0687104440685387E-3</v>
      </c>
      <c r="E1069" s="9">
        <f t="shared" si="91"/>
        <v>6.5104088230220715E-5</v>
      </c>
      <c r="K1069" s="21">
        <f t="shared" si="93"/>
        <v>1.7238188116045375E-4</v>
      </c>
      <c r="L1069" s="15">
        <f t="shared" si="95"/>
        <v>0.20842320900618133</v>
      </c>
      <c r="M1069" s="10">
        <f t="shared" si="94"/>
        <v>0.19542661676912645</v>
      </c>
      <c r="N1069" s="10"/>
    </row>
    <row r="1070" spans="1:14" ht="15" customHeight="1" x14ac:dyDescent="0.25">
      <c r="A1070" s="17">
        <v>41757</v>
      </c>
      <c r="B1070" s="18">
        <v>51383.68</v>
      </c>
      <c r="D1070" s="9">
        <f t="shared" si="92"/>
        <v>-3.0486766855997161E-4</v>
      </c>
      <c r="E1070" s="9">
        <f t="shared" si="91"/>
        <v>9.2944295333192705E-8</v>
      </c>
      <c r="K1070" s="21">
        <f t="shared" si="93"/>
        <v>1.6594521358463977E-4</v>
      </c>
      <c r="L1070" s="15">
        <f t="shared" si="95"/>
        <v>0.20449497261138042</v>
      </c>
      <c r="M1070" s="10">
        <f t="shared" si="94"/>
        <v>0.19584414072090159</v>
      </c>
      <c r="N1070" s="10"/>
    </row>
    <row r="1071" spans="1:14" ht="15" customHeight="1" x14ac:dyDescent="0.25">
      <c r="A1071" s="17">
        <v>41758</v>
      </c>
      <c r="B1071" s="18">
        <v>51838.61</v>
      </c>
      <c r="D1071" s="9">
        <f t="shared" si="92"/>
        <v>8.8535893108472319E-3</v>
      </c>
      <c r="E1071" s="9">
        <f t="shared" si="91"/>
        <v>7.8386043685148358E-5</v>
      </c>
      <c r="K1071" s="21">
        <f t="shared" si="93"/>
        <v>1.5599407742728137E-4</v>
      </c>
      <c r="L1071" s="15">
        <f t="shared" si="95"/>
        <v>0.19826877593729908</v>
      </c>
      <c r="M1071" s="10">
        <f t="shared" si="94"/>
        <v>0.19487328933713557</v>
      </c>
      <c r="N1071" s="10"/>
    </row>
    <row r="1072" spans="1:14" ht="15" customHeight="1" x14ac:dyDescent="0.25">
      <c r="A1072" s="17">
        <v>41759</v>
      </c>
      <c r="B1072" s="18">
        <v>51626.69</v>
      </c>
      <c r="D1072" s="9">
        <f t="shared" si="92"/>
        <v>-4.0880725775632731E-3</v>
      </c>
      <c r="E1072" s="9">
        <f t="shared" si="91"/>
        <v>1.6712337399424824E-5</v>
      </c>
      <c r="K1072" s="21">
        <f t="shared" si="93"/>
        <v>1.5133759540275339E-4</v>
      </c>
      <c r="L1072" s="15">
        <f t="shared" si="95"/>
        <v>0.19528715790213616</v>
      </c>
      <c r="M1072" s="10">
        <f t="shared" si="94"/>
        <v>0.19177964981315729</v>
      </c>
      <c r="N1072" s="10"/>
    </row>
    <row r="1073" spans="1:14" ht="15" customHeight="1" x14ac:dyDescent="0.25">
      <c r="A1073" s="17">
        <v>41760</v>
      </c>
      <c r="B1073" s="18">
        <v>51626.69</v>
      </c>
      <c r="D1073" s="9">
        <f t="shared" si="92"/>
        <v>0</v>
      </c>
      <c r="E1073" s="9">
        <f t="shared" si="91"/>
        <v>0</v>
      </c>
      <c r="K1073" s="21">
        <f t="shared" si="93"/>
        <v>1.4326007992255366E-4</v>
      </c>
      <c r="L1073" s="15">
        <f t="shared" si="95"/>
        <v>0.19000405295804487</v>
      </c>
      <c r="M1073" s="10">
        <f t="shared" si="94"/>
        <v>0.18984589846450245</v>
      </c>
      <c r="N1073" s="10"/>
    </row>
    <row r="1074" spans="1:14" ht="15" customHeight="1" x14ac:dyDescent="0.25">
      <c r="A1074" s="17">
        <v>41761</v>
      </c>
      <c r="B1074" s="18">
        <v>52980.31</v>
      </c>
      <c r="D1074" s="9">
        <f t="shared" si="92"/>
        <v>2.6219383810970553E-2</v>
      </c>
      <c r="E1074" s="9">
        <f t="shared" si="91"/>
        <v>6.8745608742698473E-4</v>
      </c>
      <c r="K1074" s="21">
        <f t="shared" si="93"/>
        <v>1.3466447512720044E-4</v>
      </c>
      <c r="L1074" s="15">
        <f t="shared" si="95"/>
        <v>0.18421576407043594</v>
      </c>
      <c r="M1074" s="10">
        <f t="shared" si="94"/>
        <v>0.18978840983187142</v>
      </c>
      <c r="N1074" s="10"/>
    </row>
    <row r="1075" spans="1:14" ht="15" customHeight="1" x14ac:dyDescent="0.25">
      <c r="A1075" s="17">
        <v>41764</v>
      </c>
      <c r="B1075" s="18">
        <v>53446.17</v>
      </c>
      <c r="D1075" s="9">
        <f t="shared" si="92"/>
        <v>8.7930780321971991E-3</v>
      </c>
      <c r="E1075" s="9">
        <f t="shared" si="91"/>
        <v>7.7318221280308971E-5</v>
      </c>
      <c r="K1075" s="21">
        <f t="shared" si="93"/>
        <v>1.6783197186518754E-4</v>
      </c>
      <c r="L1075" s="15">
        <f t="shared" si="95"/>
        <v>0.2056542168544746</v>
      </c>
      <c r="M1075" s="10">
        <f t="shared" si="94"/>
        <v>0.19333985424800074</v>
      </c>
      <c r="N1075" s="10"/>
    </row>
    <row r="1076" spans="1:14" ht="15" customHeight="1" x14ac:dyDescent="0.25">
      <c r="A1076" s="17">
        <v>41765</v>
      </c>
      <c r="B1076" s="18">
        <v>53779.74</v>
      </c>
      <c r="D1076" s="9">
        <f t="shared" si="92"/>
        <v>6.2412330013543738E-3</v>
      </c>
      <c r="E1076" s="9">
        <f t="shared" si="91"/>
        <v>3.8952989377194926E-5</v>
      </c>
      <c r="K1076" s="21">
        <f t="shared" si="93"/>
        <v>1.6240114683009483E-4</v>
      </c>
      <c r="L1076" s="15">
        <f t="shared" si="95"/>
        <v>0.20229950321536605</v>
      </c>
      <c r="M1076" s="10">
        <f t="shared" si="94"/>
        <v>0.19373858699586421</v>
      </c>
      <c r="N1076" s="10"/>
    </row>
    <row r="1077" spans="1:14" ht="15" customHeight="1" x14ac:dyDescent="0.25">
      <c r="A1077" s="17">
        <v>41766</v>
      </c>
      <c r="B1077" s="18">
        <v>54052.74</v>
      </c>
      <c r="D1077" s="9">
        <f t="shared" si="92"/>
        <v>5.076261060391829E-3</v>
      </c>
      <c r="E1077" s="9">
        <f t="shared" si="91"/>
        <v>2.5768426353250378E-5</v>
      </c>
      <c r="K1077" s="21">
        <f t="shared" si="93"/>
        <v>1.5499425738292082E-4</v>
      </c>
      <c r="L1077" s="15">
        <f t="shared" si="95"/>
        <v>0.19763236794739886</v>
      </c>
      <c r="M1077" s="10">
        <f t="shared" si="94"/>
        <v>0.19385440571802984</v>
      </c>
      <c r="N1077" s="10"/>
    </row>
    <row r="1078" spans="1:14" ht="15" customHeight="1" x14ac:dyDescent="0.25">
      <c r="A1078" s="17">
        <v>41767</v>
      </c>
      <c r="B1078" s="18">
        <v>53422.37</v>
      </c>
      <c r="D1078" s="9">
        <f t="shared" si="92"/>
        <v>-1.166212850634385E-2</v>
      </c>
      <c r="E1078" s="9">
        <f t="shared" si="91"/>
        <v>1.3600524129847783E-4</v>
      </c>
      <c r="K1078" s="21">
        <f t="shared" si="93"/>
        <v>1.4724070752114059E-4</v>
      </c>
      <c r="L1078" s="15">
        <f t="shared" si="95"/>
        <v>0.19262569479518413</v>
      </c>
      <c r="M1078" s="10">
        <f t="shared" si="94"/>
        <v>0.19388092940900617</v>
      </c>
      <c r="N1078" s="10"/>
    </row>
    <row r="1079" spans="1:14" ht="15" customHeight="1" x14ac:dyDescent="0.25">
      <c r="A1079" s="17">
        <v>41768</v>
      </c>
      <c r="B1079" s="18">
        <v>53100.34</v>
      </c>
      <c r="D1079" s="9">
        <f t="shared" si="92"/>
        <v>-6.0279991321988691E-3</v>
      </c>
      <c r="E1079" s="9">
        <f t="shared" si="91"/>
        <v>3.6336773537790319E-5</v>
      </c>
      <c r="K1079" s="21">
        <f t="shared" si="93"/>
        <v>1.4656657954778082E-4</v>
      </c>
      <c r="L1079" s="15">
        <f t="shared" si="95"/>
        <v>0.19218422944154592</v>
      </c>
      <c r="M1079" s="10">
        <f t="shared" si="94"/>
        <v>0.19257727201248362</v>
      </c>
      <c r="N1079" s="10"/>
    </row>
    <row r="1080" spans="1:14" ht="15" customHeight="1" x14ac:dyDescent="0.25">
      <c r="A1080" s="17">
        <v>41771</v>
      </c>
      <c r="B1080" s="18">
        <v>54052.9</v>
      </c>
      <c r="D1080" s="9">
        <f t="shared" si="92"/>
        <v>1.7938868188038137E-2</v>
      </c>
      <c r="E1080" s="9">
        <f t="shared" si="91"/>
        <v>3.2180299186780669E-4</v>
      </c>
      <c r="K1080" s="21">
        <f t="shared" si="93"/>
        <v>1.3995279118718138E-4</v>
      </c>
      <c r="L1080" s="15">
        <f t="shared" si="95"/>
        <v>0.18779803880544044</v>
      </c>
      <c r="M1080" s="10">
        <f t="shared" si="94"/>
        <v>0.1928676081041435</v>
      </c>
      <c r="N1080" s="10"/>
    </row>
    <row r="1081" spans="1:14" ht="15" customHeight="1" x14ac:dyDescent="0.25">
      <c r="A1081" s="17">
        <v>41772</v>
      </c>
      <c r="B1081" s="18">
        <v>53907.46</v>
      </c>
      <c r="D1081" s="9">
        <f t="shared" si="92"/>
        <v>-2.6906974463904998E-3</v>
      </c>
      <c r="E1081" s="9">
        <f t="shared" si="91"/>
        <v>7.2398527480123566E-6</v>
      </c>
      <c r="K1081" s="21">
        <f t="shared" si="93"/>
        <v>1.5086380322801892E-4</v>
      </c>
      <c r="L1081" s="15">
        <f t="shared" si="95"/>
        <v>0.19498122579741048</v>
      </c>
      <c r="M1081" s="10">
        <f t="shared" si="94"/>
        <v>0.19474177220020644</v>
      </c>
      <c r="N1081" s="10"/>
    </row>
    <row r="1082" spans="1:14" ht="15" customHeight="1" x14ac:dyDescent="0.25">
      <c r="A1082" s="17">
        <v>41773</v>
      </c>
      <c r="B1082" s="18">
        <v>54412.54</v>
      </c>
      <c r="D1082" s="9">
        <f t="shared" si="92"/>
        <v>9.369389691148422E-3</v>
      </c>
      <c r="E1082" s="9">
        <f t="shared" si="91"/>
        <v>8.7785463184598329E-5</v>
      </c>
      <c r="K1082" s="21">
        <f t="shared" si="93"/>
        <v>1.4224636619921852E-4</v>
      </c>
      <c r="L1082" s="15">
        <f t="shared" si="95"/>
        <v>0.18933062161785419</v>
      </c>
      <c r="M1082" s="10">
        <f t="shared" si="94"/>
        <v>0.19472916852840622</v>
      </c>
      <c r="N1082" s="10"/>
    </row>
    <row r="1083" spans="1:14" ht="15" customHeight="1" x14ac:dyDescent="0.25">
      <c r="A1083" s="17">
        <v>41774</v>
      </c>
      <c r="B1083" s="18">
        <v>53855.54</v>
      </c>
      <c r="D1083" s="9">
        <f t="shared" si="92"/>
        <v>-1.0236610898884724E-2</v>
      </c>
      <c r="E1083" s="9">
        <f t="shared" si="91"/>
        <v>1.0478820269516552E-4</v>
      </c>
      <c r="K1083" s="21">
        <f t="shared" si="93"/>
        <v>1.3897871201834131E-4</v>
      </c>
      <c r="L1083" s="15">
        <f t="shared" si="95"/>
        <v>0.18714335528845796</v>
      </c>
      <c r="M1083" s="10">
        <f t="shared" si="94"/>
        <v>0.19506081597819586</v>
      </c>
      <c r="N1083" s="10"/>
    </row>
    <row r="1084" spans="1:14" ht="15" customHeight="1" x14ac:dyDescent="0.25">
      <c r="A1084" s="17">
        <v>41775</v>
      </c>
      <c r="B1084" s="18">
        <v>53975.76</v>
      </c>
      <c r="D1084" s="9">
        <f t="shared" si="92"/>
        <v>2.2322680266506634E-3</v>
      </c>
      <c r="E1084" s="9">
        <f t="shared" si="91"/>
        <v>4.9830205428068469E-6</v>
      </c>
      <c r="K1084" s="21">
        <f t="shared" si="93"/>
        <v>1.3692728145895078E-4</v>
      </c>
      <c r="L1084" s="15">
        <f t="shared" si="95"/>
        <v>0.18575703197363913</v>
      </c>
      <c r="M1084" s="10">
        <f t="shared" si="94"/>
        <v>0.19536110381724789</v>
      </c>
      <c r="N1084" s="10"/>
    </row>
    <row r="1085" spans="1:14" ht="15" customHeight="1" x14ac:dyDescent="0.25">
      <c r="A1085" s="17">
        <v>41778</v>
      </c>
      <c r="B1085" s="18">
        <v>53353.1</v>
      </c>
      <c r="D1085" s="9">
        <f t="shared" si="92"/>
        <v>-1.1535919086641866E-2</v>
      </c>
      <c r="E1085" s="9">
        <f t="shared" si="91"/>
        <v>1.330774291735481E-4</v>
      </c>
      <c r="K1085" s="21">
        <f t="shared" si="93"/>
        <v>1.2901062580398213E-4</v>
      </c>
      <c r="L1085" s="15">
        <f t="shared" si="95"/>
        <v>0.18030717595981446</v>
      </c>
      <c r="M1085" s="10">
        <f t="shared" si="94"/>
        <v>0.19266130797141648</v>
      </c>
      <c r="N1085" s="10"/>
    </row>
    <row r="1086" spans="1:14" ht="15" customHeight="1" x14ac:dyDescent="0.25">
      <c r="A1086" s="17">
        <v>41779</v>
      </c>
      <c r="B1086" s="18">
        <v>52366.19</v>
      </c>
      <c r="D1086" s="9">
        <f t="shared" si="92"/>
        <v>-1.8497706787421797E-2</v>
      </c>
      <c r="E1086" s="9">
        <f t="shared" si="91"/>
        <v>3.4216515639343045E-4</v>
      </c>
      <c r="K1086" s="21">
        <f t="shared" si="93"/>
        <v>1.2925463400615609E-4</v>
      </c>
      <c r="L1086" s="15">
        <f t="shared" si="95"/>
        <v>0.18047761016134753</v>
      </c>
      <c r="M1086" s="10">
        <f t="shared" si="94"/>
        <v>0.19305432117705335</v>
      </c>
      <c r="N1086" s="10"/>
    </row>
    <row r="1087" spans="1:14" ht="15" customHeight="1" x14ac:dyDescent="0.25">
      <c r="A1087" s="17">
        <v>41780</v>
      </c>
      <c r="B1087" s="18">
        <v>52203.37</v>
      </c>
      <c r="D1087" s="9">
        <f t="shared" si="92"/>
        <v>-3.1092580919100943E-3</v>
      </c>
      <c r="E1087" s="9">
        <f t="shared" si="91"/>
        <v>9.6674858821083995E-6</v>
      </c>
      <c r="K1087" s="21">
        <f t="shared" si="93"/>
        <v>1.4202926534939258E-4</v>
      </c>
      <c r="L1087" s="15">
        <f t="shared" si="95"/>
        <v>0.18918608529182829</v>
      </c>
      <c r="M1087" s="10">
        <f t="shared" si="94"/>
        <v>0.19528709825386453</v>
      </c>
      <c r="N1087" s="10"/>
    </row>
    <row r="1088" spans="1:14" ht="15" customHeight="1" x14ac:dyDescent="0.25">
      <c r="A1088" s="17">
        <v>41781</v>
      </c>
      <c r="B1088" s="18">
        <v>52806.22</v>
      </c>
      <c r="D1088" s="9">
        <f t="shared" si="92"/>
        <v>1.1548105036130796E-2</v>
      </c>
      <c r="E1088" s="9">
        <f t="shared" si="91"/>
        <v>1.3335872992550945E-4</v>
      </c>
      <c r="K1088" s="21">
        <f t="shared" si="93"/>
        <v>1.3408755858135551E-4</v>
      </c>
      <c r="L1088" s="15">
        <f t="shared" si="95"/>
        <v>0.18382074083873559</v>
      </c>
      <c r="M1088" s="10">
        <f t="shared" si="94"/>
        <v>0.19535889277599933</v>
      </c>
      <c r="N1088" s="10"/>
    </row>
    <row r="1089" spans="1:14" ht="15" customHeight="1" x14ac:dyDescent="0.25">
      <c r="A1089" s="17">
        <v>41782</v>
      </c>
      <c r="B1089" s="18">
        <v>52626.41</v>
      </c>
      <c r="D1089" s="9">
        <f t="shared" si="92"/>
        <v>-3.4050912941694378E-3</v>
      </c>
      <c r="E1089" s="9">
        <f t="shared" si="91"/>
        <v>1.1594646721628496E-5</v>
      </c>
      <c r="K1089" s="21">
        <f t="shared" si="93"/>
        <v>1.3404382886200472E-4</v>
      </c>
      <c r="L1089" s="15">
        <f t="shared" si="95"/>
        <v>0.18379076384091012</v>
      </c>
      <c r="M1089" s="10">
        <f t="shared" si="94"/>
        <v>0.19610913362296722</v>
      </c>
      <c r="N1089" s="10"/>
    </row>
    <row r="1090" spans="1:14" ht="15" customHeight="1" x14ac:dyDescent="0.25">
      <c r="A1090" s="17">
        <v>41785</v>
      </c>
      <c r="B1090" s="18">
        <v>52932.91</v>
      </c>
      <c r="D1090" s="9">
        <f t="shared" si="92"/>
        <v>5.8240719821094356E-3</v>
      </c>
      <c r="E1090" s="9">
        <f t="shared" si="91"/>
        <v>3.3919814452792126E-5</v>
      </c>
      <c r="K1090" s="21">
        <f t="shared" si="93"/>
        <v>1.2669687793358215E-4</v>
      </c>
      <c r="L1090" s="15">
        <f t="shared" si="95"/>
        <v>0.17868299650292052</v>
      </c>
      <c r="M1090" s="10">
        <f t="shared" si="94"/>
        <v>0.19619733129349917</v>
      </c>
      <c r="N1090" s="10"/>
    </row>
    <row r="1091" spans="1:14" ht="15" customHeight="1" x14ac:dyDescent="0.25">
      <c r="A1091" s="17">
        <v>41786</v>
      </c>
      <c r="B1091" s="18">
        <v>52172.36</v>
      </c>
      <c r="D1091" s="9">
        <f t="shared" si="92"/>
        <v>-1.4368187957170764E-2</v>
      </c>
      <c r="E1091" s="9">
        <f t="shared" si="91"/>
        <v>2.0644482517258696E-4</v>
      </c>
      <c r="K1091" s="21">
        <f t="shared" si="93"/>
        <v>1.2113025412473474E-4</v>
      </c>
      <c r="L1091" s="15">
        <f t="shared" si="95"/>
        <v>0.17471354852853616</v>
      </c>
      <c r="M1091" s="10">
        <f t="shared" si="94"/>
        <v>0.19626804435917383</v>
      </c>
      <c r="N1091" s="10"/>
    </row>
    <row r="1092" spans="1:14" ht="15" customHeight="1" x14ac:dyDescent="0.25">
      <c r="A1092" s="17">
        <v>41787</v>
      </c>
      <c r="B1092" s="18">
        <v>52639.75</v>
      </c>
      <c r="D1092" s="9">
        <f t="shared" si="92"/>
        <v>8.9585750002492137E-3</v>
      </c>
      <c r="E1092" s="9">
        <f t="shared" si="91"/>
        <v>8.0256066035090196E-5</v>
      </c>
      <c r="K1092" s="21">
        <f t="shared" si="93"/>
        <v>1.2624912838760588E-4</v>
      </c>
      <c r="L1092" s="15">
        <f t="shared" si="95"/>
        <v>0.17836698224076308</v>
      </c>
      <c r="M1092" s="10">
        <f t="shared" si="94"/>
        <v>0.1976258861952182</v>
      </c>
      <c r="N1092" s="10"/>
    </row>
    <row r="1093" spans="1:14" ht="15" customHeight="1" x14ac:dyDescent="0.25">
      <c r="A1093" s="17">
        <v>41788</v>
      </c>
      <c r="B1093" s="18">
        <v>52239.34</v>
      </c>
      <c r="D1093" s="9">
        <f t="shared" si="92"/>
        <v>-7.6066090739412839E-3</v>
      </c>
      <c r="E1093" s="9">
        <f t="shared" si="91"/>
        <v>5.786050160376588E-5</v>
      </c>
      <c r="K1093" s="21">
        <f t="shared" si="93"/>
        <v>1.2348954464645493E-4</v>
      </c>
      <c r="L1093" s="15">
        <f t="shared" si="95"/>
        <v>0.17640681747287049</v>
      </c>
      <c r="M1093" s="10">
        <f t="shared" si="94"/>
        <v>0.1947329620475701</v>
      </c>
      <c r="N1093" s="10"/>
    </row>
    <row r="1094" spans="1:14" ht="15" customHeight="1" x14ac:dyDescent="0.25">
      <c r="A1094" s="17">
        <v>41789</v>
      </c>
      <c r="B1094" s="18">
        <v>51239.34</v>
      </c>
      <c r="D1094" s="9">
        <f t="shared" si="92"/>
        <v>-1.9142661450163856E-2</v>
      </c>
      <c r="E1094" s="9">
        <f t="shared" si="91"/>
        <v>3.6644148739558939E-4</v>
      </c>
      <c r="K1094" s="21">
        <f t="shared" si="93"/>
        <v>1.1955180206389357E-4</v>
      </c>
      <c r="L1094" s="15">
        <f t="shared" si="95"/>
        <v>0.17357146689505504</v>
      </c>
      <c r="M1094" s="10">
        <f t="shared" si="94"/>
        <v>0.19417638326159978</v>
      </c>
      <c r="N1094" s="10"/>
    </row>
    <row r="1095" spans="1:14" ht="15" customHeight="1" x14ac:dyDescent="0.25">
      <c r="A1095" s="17">
        <v>41792</v>
      </c>
      <c r="B1095" s="18">
        <v>51605.83</v>
      </c>
      <c r="D1095" s="9">
        <f t="shared" si="92"/>
        <v>7.152512112763354E-3</v>
      </c>
      <c r="E1095" s="9">
        <f t="shared" si="91"/>
        <v>5.1158429523226496E-5</v>
      </c>
      <c r="K1095" s="21">
        <f t="shared" si="93"/>
        <v>1.3436518318379534E-4</v>
      </c>
      <c r="L1095" s="15">
        <f t="shared" si="95"/>
        <v>0.18401094033322157</v>
      </c>
      <c r="M1095" s="10">
        <f t="shared" si="94"/>
        <v>0.19656996336577315</v>
      </c>
      <c r="N1095" s="10"/>
    </row>
    <row r="1096" spans="1:14" ht="15" customHeight="1" x14ac:dyDescent="0.25">
      <c r="A1096" s="17">
        <v>41793</v>
      </c>
      <c r="B1096" s="18">
        <v>52032.38</v>
      </c>
      <c r="D1096" s="9">
        <f t="shared" si="92"/>
        <v>8.2655389904588983E-3</v>
      </c>
      <c r="E1096" s="9">
        <f t="shared" si="91"/>
        <v>6.8319134802796307E-5</v>
      </c>
      <c r="K1096" s="21">
        <f t="shared" si="93"/>
        <v>1.2937277796416121E-4</v>
      </c>
      <c r="L1096" s="15">
        <f t="shared" si="95"/>
        <v>0.1805600732359417</v>
      </c>
      <c r="M1096" s="10">
        <f t="shared" si="94"/>
        <v>0.19612346875758924</v>
      </c>
      <c r="N1096" s="10"/>
    </row>
    <row r="1097" spans="1:14" ht="15" customHeight="1" x14ac:dyDescent="0.25">
      <c r="A1097" s="17">
        <v>41794</v>
      </c>
      <c r="B1097" s="18">
        <v>51832.98</v>
      </c>
      <c r="D1097" s="9">
        <f t="shared" si="92"/>
        <v>-3.8322290850426599E-3</v>
      </c>
      <c r="E1097" s="9">
        <f t="shared" si="91"/>
        <v>1.4685979760246902E-5</v>
      </c>
      <c r="K1097" s="21">
        <f t="shared" si="93"/>
        <v>1.2570955937447933E-4</v>
      </c>
      <c r="L1097" s="15">
        <f t="shared" si="95"/>
        <v>0.17798541783631824</v>
      </c>
      <c r="M1097" s="10">
        <f t="shared" si="94"/>
        <v>0.19648138878115171</v>
      </c>
      <c r="N1097" s="10"/>
    </row>
    <row r="1098" spans="1:14" ht="15" customHeight="1" x14ac:dyDescent="0.25">
      <c r="A1098" s="17">
        <v>41795</v>
      </c>
      <c r="B1098" s="18">
        <v>51558.79</v>
      </c>
      <c r="D1098" s="9">
        <f t="shared" si="92"/>
        <v>-5.2898752878959288E-3</v>
      </c>
      <c r="E1098" s="9">
        <f t="shared" si="91"/>
        <v>2.7982780561492036E-5</v>
      </c>
      <c r="K1098" s="21">
        <f t="shared" si="93"/>
        <v>1.1904814459762538E-4</v>
      </c>
      <c r="L1098" s="15">
        <f t="shared" si="95"/>
        <v>0.17320546307377721</v>
      </c>
      <c r="M1098" s="10">
        <f t="shared" si="94"/>
        <v>0.19250223932017405</v>
      </c>
      <c r="N1098" s="10"/>
    </row>
    <row r="1099" spans="1:14" ht="15" customHeight="1" x14ac:dyDescent="0.25">
      <c r="A1099" s="17">
        <v>41796</v>
      </c>
      <c r="B1099" s="18">
        <v>53128.66</v>
      </c>
      <c r="D1099" s="9">
        <f t="shared" si="92"/>
        <v>3.0448154427208385E-2</v>
      </c>
      <c r="E1099" s="9">
        <f t="shared" si="91"/>
        <v>9.270901080231296E-4</v>
      </c>
      <c r="K1099" s="21">
        <f t="shared" si="93"/>
        <v>1.1358422275545737E-4</v>
      </c>
      <c r="L1099" s="15">
        <f t="shared" si="95"/>
        <v>0.16918399491197522</v>
      </c>
      <c r="M1099" s="10">
        <f t="shared" si="94"/>
        <v>0.19239313707906036</v>
      </c>
      <c r="N1099" s="10"/>
    </row>
    <row r="1100" spans="1:14" ht="15" customHeight="1" x14ac:dyDescent="0.25">
      <c r="A1100" s="17">
        <v>41799</v>
      </c>
      <c r="B1100" s="18">
        <v>54273.16</v>
      </c>
      <c r="D1100" s="9">
        <f t="shared" si="92"/>
        <v>2.1542045291562006E-2</v>
      </c>
      <c r="E1100" s="9">
        <f t="shared" si="91"/>
        <v>4.6405971534370881E-4</v>
      </c>
      <c r="K1100" s="21">
        <f t="shared" si="93"/>
        <v>1.6239457587151774E-4</v>
      </c>
      <c r="L1100" s="15">
        <f t="shared" si="95"/>
        <v>0.20229541052535641</v>
      </c>
      <c r="M1100" s="10">
        <f t="shared" si="94"/>
        <v>0.19785029144890329</v>
      </c>
      <c r="N1100" s="10"/>
    </row>
    <row r="1101" spans="1:14" ht="15" customHeight="1" x14ac:dyDescent="0.25">
      <c r="A1101" s="17">
        <v>41800</v>
      </c>
      <c r="B1101" s="18">
        <v>54604.34</v>
      </c>
      <c r="D1101" s="9">
        <f t="shared" si="92"/>
        <v>6.1020954003783157E-3</v>
      </c>
      <c r="E1101" s="9">
        <f t="shared" si="91"/>
        <v>3.7235568275318199E-5</v>
      </c>
      <c r="K1101" s="21">
        <f t="shared" si="93"/>
        <v>1.8049448423984921E-4</v>
      </c>
      <c r="L1101" s="15">
        <f t="shared" si="95"/>
        <v>0.2132712123762652</v>
      </c>
      <c r="M1101" s="10">
        <f t="shared" si="94"/>
        <v>0.20038782293941954</v>
      </c>
      <c r="N1101" s="10"/>
    </row>
    <row r="1102" spans="1:14" ht="15" customHeight="1" x14ac:dyDescent="0.25">
      <c r="A1102" s="17">
        <v>41801</v>
      </c>
      <c r="B1102" s="18">
        <v>55102.44</v>
      </c>
      <c r="D1102" s="9">
        <f t="shared" si="92"/>
        <v>9.1219855418087636E-3</v>
      </c>
      <c r="E1102" s="9">
        <f t="shared" si="91"/>
        <v>8.321062022496813E-5</v>
      </c>
      <c r="K1102" s="21">
        <f t="shared" si="93"/>
        <v>1.7189894928197735E-4</v>
      </c>
      <c r="L1102" s="15">
        <f t="shared" si="95"/>
        <v>0.20813105299079784</v>
      </c>
      <c r="M1102" s="10">
        <f t="shared" si="94"/>
        <v>0.20023510543501069</v>
      </c>
      <c r="N1102" s="10"/>
    </row>
    <row r="1103" spans="1:14" ht="15" customHeight="1" x14ac:dyDescent="0.25">
      <c r="A1103" s="17">
        <v>41802</v>
      </c>
      <c r="B1103" s="18">
        <v>55102.44</v>
      </c>
      <c r="D1103" s="9">
        <f t="shared" si="92"/>
        <v>0</v>
      </c>
      <c r="E1103" s="9">
        <f t="shared" si="91"/>
        <v>0</v>
      </c>
      <c r="K1103" s="21">
        <f t="shared" si="93"/>
        <v>1.6657764953855679E-4</v>
      </c>
      <c r="L1103" s="15">
        <f t="shared" si="95"/>
        <v>0.20488427876173496</v>
      </c>
      <c r="M1103" s="10">
        <f t="shared" si="94"/>
        <v>0.20011921611910821</v>
      </c>
      <c r="N1103" s="10"/>
    </row>
    <row r="1104" spans="1:14" ht="15" customHeight="1" x14ac:dyDescent="0.25">
      <c r="A1104" s="17">
        <v>41803</v>
      </c>
      <c r="B1104" s="18">
        <v>54806.64</v>
      </c>
      <c r="D1104" s="9">
        <f t="shared" si="92"/>
        <v>-5.3681833327163808E-3</v>
      </c>
      <c r="E1104" s="9">
        <f t="shared" si="91"/>
        <v>2.881739229365395E-5</v>
      </c>
      <c r="K1104" s="21">
        <f t="shared" si="93"/>
        <v>1.5658299056624337E-4</v>
      </c>
      <c r="L1104" s="15">
        <f t="shared" si="95"/>
        <v>0.19864267825090692</v>
      </c>
      <c r="M1104" s="10">
        <f t="shared" si="94"/>
        <v>0.19930073325650649</v>
      </c>
      <c r="N1104" s="10"/>
    </row>
    <row r="1105" spans="1:14" ht="15" customHeight="1" x14ac:dyDescent="0.25">
      <c r="A1105" s="17">
        <v>41806</v>
      </c>
      <c r="B1105" s="18">
        <v>54629.55</v>
      </c>
      <c r="D1105" s="9">
        <f t="shared" si="92"/>
        <v>-3.2311778280879055E-3</v>
      </c>
      <c r="E1105" s="9">
        <f t="shared" si="91"/>
        <v>1.0440510156726874E-5</v>
      </c>
      <c r="K1105" s="21">
        <f t="shared" si="93"/>
        <v>1.4891705466988799E-4</v>
      </c>
      <c r="L1105" s="15">
        <f t="shared" si="95"/>
        <v>0.19371912083429393</v>
      </c>
      <c r="M1105" s="10">
        <f t="shared" si="94"/>
        <v>0.19883516220573752</v>
      </c>
      <c r="N1105" s="10"/>
    </row>
    <row r="1106" spans="1:14" ht="15" customHeight="1" x14ac:dyDescent="0.25">
      <c r="A1106" s="17">
        <v>41807</v>
      </c>
      <c r="B1106" s="18">
        <v>54299.95</v>
      </c>
      <c r="D1106" s="9">
        <f t="shared" si="92"/>
        <v>-6.0333647265995438E-3</v>
      </c>
      <c r="E1106" s="9">
        <f t="shared" si="91"/>
        <v>3.6401489924175589E-5</v>
      </c>
      <c r="K1106" s="21">
        <f t="shared" si="93"/>
        <v>1.4060846199909831E-4</v>
      </c>
      <c r="L1106" s="15">
        <f t="shared" si="95"/>
        <v>0.18823743629728062</v>
      </c>
      <c r="M1106" s="10">
        <f t="shared" si="94"/>
        <v>0.19882461774216234</v>
      </c>
      <c r="N1106" s="10"/>
    </row>
    <row r="1107" spans="1:14" ht="15" customHeight="1" x14ac:dyDescent="0.25">
      <c r="A1107" s="17">
        <v>41808</v>
      </c>
      <c r="B1107" s="18">
        <v>55202.54</v>
      </c>
      <c r="D1107" s="9">
        <f t="shared" si="92"/>
        <v>1.6622298915560663E-2</v>
      </c>
      <c r="E1107" s="9">
        <f t="shared" si="91"/>
        <v>2.7630082123824917E-4</v>
      </c>
      <c r="K1107" s="21">
        <f t="shared" si="93"/>
        <v>1.3435604367460294E-4</v>
      </c>
      <c r="L1107" s="15">
        <f t="shared" si="95"/>
        <v>0.18400468202195278</v>
      </c>
      <c r="M1107" s="10">
        <f t="shared" si="94"/>
        <v>0.19783221635941825</v>
      </c>
      <c r="N1107" s="10"/>
    </row>
    <row r="1108" spans="1:14" ht="15" customHeight="1" x14ac:dyDescent="0.25">
      <c r="A1108" s="17">
        <v>41809</v>
      </c>
      <c r="B1108" s="18">
        <v>55202.54</v>
      </c>
      <c r="D1108" s="9">
        <f t="shared" si="92"/>
        <v>0</v>
      </c>
      <c r="E1108" s="9">
        <f t="shared" si="91"/>
        <v>0</v>
      </c>
      <c r="K1108" s="21">
        <f t="shared" si="93"/>
        <v>1.4287273032842173E-4</v>
      </c>
      <c r="L1108" s="15">
        <f t="shared" si="95"/>
        <v>0.1897470106293174</v>
      </c>
      <c r="M1108" s="10">
        <f t="shared" si="94"/>
        <v>0.19652441353816227</v>
      </c>
      <c r="N1108" s="10"/>
    </row>
    <row r="1109" spans="1:14" ht="15" customHeight="1" x14ac:dyDescent="0.25">
      <c r="A1109" s="17">
        <v>41810</v>
      </c>
      <c r="B1109" s="18">
        <v>54638.19</v>
      </c>
      <c r="D1109" s="9">
        <f t="shared" si="92"/>
        <v>-1.0223261465867273E-2</v>
      </c>
      <c r="E1109" s="9">
        <f t="shared" si="91"/>
        <v>1.0451507499948665E-4</v>
      </c>
      <c r="K1109" s="21">
        <f t="shared" si="93"/>
        <v>1.3430036650871643E-4</v>
      </c>
      <c r="L1109" s="15">
        <f t="shared" si="95"/>
        <v>0.18396655228654077</v>
      </c>
      <c r="M1109" s="10">
        <f t="shared" si="94"/>
        <v>0.19554567550919449</v>
      </c>
      <c r="N1109" s="10"/>
    </row>
    <row r="1110" spans="1:14" ht="15" customHeight="1" x14ac:dyDescent="0.25">
      <c r="A1110" s="17">
        <v>41813</v>
      </c>
      <c r="B1110" s="18">
        <v>54210.05</v>
      </c>
      <c r="D1110" s="9">
        <f t="shared" si="92"/>
        <v>-7.8359111090612332E-3</v>
      </c>
      <c r="E1110" s="9">
        <f t="shared" si="91"/>
        <v>6.1401502909109245E-5</v>
      </c>
      <c r="K1110" s="21">
        <f t="shared" si="93"/>
        <v>1.3251324901816263E-4</v>
      </c>
      <c r="L1110" s="15">
        <f t="shared" si="95"/>
        <v>0.18273844355410546</v>
      </c>
      <c r="M1110" s="10">
        <f t="shared" si="94"/>
        <v>0.19634711830054538</v>
      </c>
      <c r="N1110" s="10"/>
    </row>
    <row r="1111" spans="1:14" ht="15" customHeight="1" x14ac:dyDescent="0.25">
      <c r="A1111" s="17">
        <v>41814</v>
      </c>
      <c r="B1111" s="18">
        <v>54280.78</v>
      </c>
      <c r="D1111" s="9">
        <f t="shared" si="92"/>
        <v>1.3047396193139882E-3</v>
      </c>
      <c r="E1111" s="9">
        <f t="shared" si="91"/>
        <v>1.7023454742076107E-6</v>
      </c>
      <c r="K1111" s="21">
        <f t="shared" si="93"/>
        <v>1.2824654425161943E-4</v>
      </c>
      <c r="L1111" s="15">
        <f t="shared" si="95"/>
        <v>0.17977243712929994</v>
      </c>
      <c r="M1111" s="10">
        <f t="shared" si="94"/>
        <v>0.19686912848075142</v>
      </c>
      <c r="N1111" s="10"/>
    </row>
    <row r="1112" spans="1:14" ht="15" customHeight="1" x14ac:dyDescent="0.25">
      <c r="A1112" s="17">
        <v>41815</v>
      </c>
      <c r="B1112" s="18">
        <v>53425.74</v>
      </c>
      <c r="D1112" s="9">
        <f t="shared" si="92"/>
        <v>-1.5752168631327668E-2</v>
      </c>
      <c r="E1112" s="9">
        <f t="shared" si="91"/>
        <v>2.4813081658978337E-4</v>
      </c>
      <c r="K1112" s="21">
        <f t="shared" si="93"/>
        <v>1.2065389232497472E-4</v>
      </c>
      <c r="L1112" s="15">
        <f t="shared" si="95"/>
        <v>0.17436966727585859</v>
      </c>
      <c r="M1112" s="10">
        <f t="shared" si="94"/>
        <v>0.19653207084229632</v>
      </c>
      <c r="N1112" s="10"/>
    </row>
    <row r="1113" spans="1:14" ht="15" customHeight="1" x14ac:dyDescent="0.25">
      <c r="A1113" s="17">
        <v>41816</v>
      </c>
      <c r="B1113" s="18">
        <v>53506.75</v>
      </c>
      <c r="D1113" s="9">
        <f t="shared" si="92"/>
        <v>1.5163103028614788E-3</v>
      </c>
      <c r="E1113" s="9">
        <f t="shared" si="91"/>
        <v>2.2991969345638695E-6</v>
      </c>
      <c r="K1113" s="21">
        <f t="shared" si="93"/>
        <v>1.2830250778086323E-4</v>
      </c>
      <c r="L1113" s="15">
        <f t="shared" si="95"/>
        <v>0.17981165691016124</v>
      </c>
      <c r="M1113" s="10">
        <f t="shared" si="94"/>
        <v>0.19798395332349916</v>
      </c>
      <c r="N1113" s="10"/>
    </row>
    <row r="1114" spans="1:14" ht="15" customHeight="1" x14ac:dyDescent="0.25">
      <c r="A1114" s="17">
        <v>41817</v>
      </c>
      <c r="B1114" s="18">
        <v>53157.3</v>
      </c>
      <c r="D1114" s="9">
        <f t="shared" si="92"/>
        <v>-6.5309517023552921E-3</v>
      </c>
      <c r="E1114" s="9">
        <f t="shared" si="91"/>
        <v>4.2653330138497486E-5</v>
      </c>
      <c r="K1114" s="21">
        <f t="shared" si="93"/>
        <v>1.2074230913008526E-4</v>
      </c>
      <c r="L1114" s="15">
        <f t="shared" si="95"/>
        <v>0.17443354580120615</v>
      </c>
      <c r="M1114" s="10">
        <f t="shared" si="94"/>
        <v>0.19766706989055705</v>
      </c>
      <c r="N1114" s="10"/>
    </row>
    <row r="1115" spans="1:14" ht="15" customHeight="1" x14ac:dyDescent="0.25">
      <c r="A1115" s="17">
        <v>41820</v>
      </c>
      <c r="B1115" s="18">
        <v>53168.22</v>
      </c>
      <c r="D1115" s="9">
        <f t="shared" si="92"/>
        <v>2.0542804092760214E-4</v>
      </c>
      <c r="E1115" s="9">
        <f t="shared" si="91"/>
        <v>4.2200679999352581E-8</v>
      </c>
      <c r="K1115" s="21">
        <f t="shared" si="93"/>
        <v>1.1605697039059E-4</v>
      </c>
      <c r="L1115" s="15">
        <f t="shared" si="95"/>
        <v>0.17101566167584967</v>
      </c>
      <c r="M1115" s="10">
        <f t="shared" si="94"/>
        <v>0.19122268595435912</v>
      </c>
      <c r="N1115" s="10"/>
    </row>
    <row r="1116" spans="1:14" ht="15" customHeight="1" x14ac:dyDescent="0.25">
      <c r="A1116" s="17">
        <v>41821</v>
      </c>
      <c r="B1116" s="18">
        <v>53171.49</v>
      </c>
      <c r="D1116" s="9">
        <f t="shared" si="92"/>
        <v>6.1502905306820566E-5</v>
      </c>
      <c r="E1116" s="9">
        <f t="shared" si="91"/>
        <v>3.7826073611797377E-9</v>
      </c>
      <c r="K1116" s="21">
        <f t="shared" si="93"/>
        <v>1.0909608420795455E-4</v>
      </c>
      <c r="L1116" s="15">
        <f t="shared" si="95"/>
        <v>0.16580775983169349</v>
      </c>
      <c r="M1116" s="10">
        <f t="shared" si="94"/>
        <v>0.18948825958547347</v>
      </c>
      <c r="N1116" s="10"/>
    </row>
    <row r="1117" spans="1:14" ht="15" customHeight="1" x14ac:dyDescent="0.25">
      <c r="A1117" s="17">
        <v>41822</v>
      </c>
      <c r="B1117" s="18">
        <v>53028.78</v>
      </c>
      <c r="D1117" s="9">
        <f t="shared" si="92"/>
        <v>-2.6839571356754854E-3</v>
      </c>
      <c r="E1117" s="9">
        <f t="shared" si="91"/>
        <v>7.2036259061433558E-6</v>
      </c>
      <c r="K1117" s="21">
        <f t="shared" si="93"/>
        <v>1.0255054611191895E-4</v>
      </c>
      <c r="L1117" s="15">
        <f t="shared" si="95"/>
        <v>0.16075676539481498</v>
      </c>
      <c r="M1117" s="10">
        <f t="shared" si="94"/>
        <v>0.18901458633030066</v>
      </c>
      <c r="N1117" s="10"/>
    </row>
    <row r="1118" spans="1:14" ht="15" customHeight="1" x14ac:dyDescent="0.25">
      <c r="A1118" s="17">
        <v>41823</v>
      </c>
      <c r="B1118" s="18">
        <v>53874.58</v>
      </c>
      <c r="D1118" s="9">
        <f t="shared" si="92"/>
        <v>1.5949829507674984E-2</v>
      </c>
      <c r="E1118" s="9">
        <f t="shared" si="91"/>
        <v>2.5439706132389964E-4</v>
      </c>
      <c r="K1118" s="21">
        <f t="shared" si="93"/>
        <v>9.682973089957241E-5</v>
      </c>
      <c r="L1118" s="15">
        <f t="shared" si="95"/>
        <v>0.15620848948342164</v>
      </c>
      <c r="M1118" s="10">
        <f t="shared" si="94"/>
        <v>0.18570245555851572</v>
      </c>
      <c r="N1118" s="10"/>
    </row>
    <row r="1119" spans="1:14" ht="15" customHeight="1" x14ac:dyDescent="0.25">
      <c r="A1119" s="17">
        <v>41824</v>
      </c>
      <c r="B1119" s="18">
        <v>54055.9</v>
      </c>
      <c r="D1119" s="9">
        <f t="shared" si="92"/>
        <v>3.3655946830584149E-3</v>
      </c>
      <c r="E1119" s="9">
        <f t="shared" si="91"/>
        <v>1.1327227570631073E-5</v>
      </c>
      <c r="K1119" s="21">
        <f t="shared" si="93"/>
        <v>1.0628377072503205E-4</v>
      </c>
      <c r="L1119" s="15">
        <f t="shared" si="95"/>
        <v>0.1636566840147633</v>
      </c>
      <c r="M1119" s="10">
        <f t="shared" si="94"/>
        <v>0.18693726651177983</v>
      </c>
      <c r="N1119" s="10"/>
    </row>
    <row r="1120" spans="1:14" ht="15" customHeight="1" x14ac:dyDescent="0.25">
      <c r="A1120" s="17">
        <v>41827</v>
      </c>
      <c r="B1120" s="18">
        <v>53801.83</v>
      </c>
      <c r="D1120" s="9">
        <f t="shared" si="92"/>
        <v>-4.7001344904071818E-3</v>
      </c>
      <c r="E1120" s="9">
        <f t="shared" si="91"/>
        <v>2.2091264227915178E-5</v>
      </c>
      <c r="K1120" s="21">
        <f t="shared" si="93"/>
        <v>1.0058637813576799E-4</v>
      </c>
      <c r="L1120" s="15">
        <f t="shared" si="95"/>
        <v>0.15920982158841063</v>
      </c>
      <c r="M1120" s="10">
        <f t="shared" si="94"/>
        <v>0.1864498968911916</v>
      </c>
      <c r="N1120" s="10"/>
    </row>
    <row r="1121" spans="1:14" ht="15" customHeight="1" x14ac:dyDescent="0.25">
      <c r="A1121" s="17">
        <v>41828</v>
      </c>
      <c r="B1121" s="18">
        <v>53634.69</v>
      </c>
      <c r="D1121" s="9">
        <f t="shared" si="92"/>
        <v>-3.1065857797030194E-3</v>
      </c>
      <c r="E1121" s="9">
        <f t="shared" si="91"/>
        <v>9.6508752066530178E-6</v>
      </c>
      <c r="K1121" s="21">
        <f t="shared" si="93"/>
        <v>9.587667130129682E-5</v>
      </c>
      <c r="L1121" s="15">
        <f t="shared" si="95"/>
        <v>0.15543783698934696</v>
      </c>
      <c r="M1121" s="10">
        <f t="shared" si="94"/>
        <v>0.18526159433169342</v>
      </c>
      <c r="N1121" s="10"/>
    </row>
    <row r="1122" spans="1:14" ht="15" customHeight="1" x14ac:dyDescent="0.25">
      <c r="A1122" s="17">
        <v>41829</v>
      </c>
      <c r="B1122" s="18">
        <v>53634.69</v>
      </c>
      <c r="D1122" s="9">
        <f t="shared" si="92"/>
        <v>0</v>
      </c>
      <c r="E1122" s="9">
        <f t="shared" si="91"/>
        <v>0</v>
      </c>
      <c r="K1122" s="21">
        <f t="shared" si="93"/>
        <v>9.0703123535618193E-5</v>
      </c>
      <c r="L1122" s="15">
        <f t="shared" si="95"/>
        <v>0.15118593562555938</v>
      </c>
      <c r="M1122" s="10">
        <f t="shared" si="94"/>
        <v>0.18512367924149137</v>
      </c>
      <c r="N1122" s="10"/>
    </row>
    <row r="1123" spans="1:14" ht="15" customHeight="1" x14ac:dyDescent="0.25">
      <c r="A1123" s="17">
        <v>41830</v>
      </c>
      <c r="B1123" s="18">
        <v>54592.75</v>
      </c>
      <c r="D1123" s="9">
        <f t="shared" si="92"/>
        <v>1.7862692969792482E-2</v>
      </c>
      <c r="E1123" s="9">
        <f t="shared" ref="E1123:E1186" si="96">D1123^2</f>
        <v>3.1907580013307377E-4</v>
      </c>
      <c r="K1123" s="21">
        <f t="shared" si="93"/>
        <v>8.5260936123481094E-5</v>
      </c>
      <c r="L1123" s="15">
        <f t="shared" si="95"/>
        <v>0.14658020297133317</v>
      </c>
      <c r="M1123" s="10">
        <f t="shared" si="94"/>
        <v>0.18451797948213722</v>
      </c>
      <c r="N1123" s="10"/>
    </row>
    <row r="1124" spans="1:14" ht="15" customHeight="1" x14ac:dyDescent="0.25">
      <c r="A1124" s="17">
        <v>41831</v>
      </c>
      <c r="B1124" s="18">
        <v>54785.93</v>
      </c>
      <c r="D1124" s="9">
        <f t="shared" si="92"/>
        <v>3.5385651025090503E-3</v>
      </c>
      <c r="E1124" s="9">
        <f t="shared" si="96"/>
        <v>1.2521442984694887E-5</v>
      </c>
      <c r="K1124" s="21">
        <f t="shared" si="93"/>
        <v>9.9289827964056668E-5</v>
      </c>
      <c r="L1124" s="15">
        <f t="shared" si="95"/>
        <v>0.15818039273861437</v>
      </c>
      <c r="M1124" s="10">
        <f t="shared" si="94"/>
        <v>0.18605779632293432</v>
      </c>
      <c r="N1124" s="10"/>
    </row>
    <row r="1125" spans="1:14" ht="15" customHeight="1" x14ac:dyDescent="0.25">
      <c r="A1125" s="17">
        <v>41834</v>
      </c>
      <c r="B1125" s="18">
        <v>55743.98</v>
      </c>
      <c r="D1125" s="9">
        <f t="shared" si="92"/>
        <v>1.7487154092300727E-2</v>
      </c>
      <c r="E1125" s="9">
        <f t="shared" si="96"/>
        <v>3.0580055824787008E-4</v>
      </c>
      <c r="K1125" s="21">
        <f t="shared" si="93"/>
        <v>9.4083724865294958E-5</v>
      </c>
      <c r="L1125" s="15">
        <f t="shared" si="95"/>
        <v>0.15397759144126891</v>
      </c>
      <c r="M1125" s="10">
        <f t="shared" si="94"/>
        <v>0.18470413762855553</v>
      </c>
      <c r="N1125" s="10"/>
    </row>
    <row r="1126" spans="1:14" ht="15" customHeight="1" x14ac:dyDescent="0.25">
      <c r="A1126" s="17">
        <v>41835</v>
      </c>
      <c r="B1126" s="18">
        <v>55973.61</v>
      </c>
      <c r="D1126" s="9">
        <f t="shared" si="92"/>
        <v>4.1193685847331629E-3</v>
      </c>
      <c r="E1126" s="9">
        <f t="shared" si="96"/>
        <v>1.6969197536886503E-5</v>
      </c>
      <c r="K1126" s="21">
        <f t="shared" si="93"/>
        <v>1.0678673486824948E-4</v>
      </c>
      <c r="L1126" s="15">
        <f t="shared" si="95"/>
        <v>0.16404346127413572</v>
      </c>
      <c r="M1126" s="10">
        <f t="shared" si="94"/>
        <v>0.18306747933450437</v>
      </c>
      <c r="N1126" s="10"/>
    </row>
    <row r="1127" spans="1:14" ht="15" customHeight="1" x14ac:dyDescent="0.25">
      <c r="A1127" s="17">
        <v>41836</v>
      </c>
      <c r="B1127" s="18">
        <v>55717.36</v>
      </c>
      <c r="D1127" s="9">
        <f t="shared" si="92"/>
        <v>-4.5780502633294695E-3</v>
      </c>
      <c r="E1127" s="9">
        <f t="shared" si="96"/>
        <v>2.0958544213571026E-5</v>
      </c>
      <c r="K1127" s="21">
        <f t="shared" si="93"/>
        <v>1.013976826283677E-4</v>
      </c>
      <c r="L1127" s="15">
        <f t="shared" si="95"/>
        <v>0.15985060532368547</v>
      </c>
      <c r="M1127" s="10">
        <f t="shared" si="94"/>
        <v>0.1824184117354522</v>
      </c>
      <c r="N1127" s="10"/>
    </row>
    <row r="1128" spans="1:14" ht="15" customHeight="1" x14ac:dyDescent="0.25">
      <c r="A1128" s="17">
        <v>41837</v>
      </c>
      <c r="B1128" s="18">
        <v>55637.51</v>
      </c>
      <c r="D1128" s="9">
        <f t="shared" si="92"/>
        <v>-1.433126049044664E-3</v>
      </c>
      <c r="E1128" s="9">
        <f t="shared" si="96"/>
        <v>2.0538502724503687E-6</v>
      </c>
      <c r="K1128" s="21">
        <f t="shared" si="93"/>
        <v>9.6571334323479892E-5</v>
      </c>
      <c r="L1128" s="15">
        <f t="shared" si="95"/>
        <v>0.15599992387663827</v>
      </c>
      <c r="M1128" s="10">
        <f t="shared" si="94"/>
        <v>0.18268045459638355</v>
      </c>
      <c r="N1128" s="10"/>
    </row>
    <row r="1129" spans="1:14" ht="15" customHeight="1" x14ac:dyDescent="0.25">
      <c r="A1129" s="17">
        <v>41838</v>
      </c>
      <c r="B1129" s="18">
        <v>57012.9</v>
      </c>
      <c r="D1129" s="9">
        <f t="shared" si="92"/>
        <v>2.4720552735016277E-2</v>
      </c>
      <c r="E1129" s="9">
        <f t="shared" si="96"/>
        <v>6.1110572752472072E-4</v>
      </c>
      <c r="K1129" s="21">
        <f t="shared" si="93"/>
        <v>9.0900285280418118E-5</v>
      </c>
      <c r="L1129" s="15">
        <f t="shared" si="95"/>
        <v>0.15135016316695982</v>
      </c>
      <c r="M1129" s="10">
        <f t="shared" si="94"/>
        <v>0.18274591811052782</v>
      </c>
      <c r="N1129" s="10"/>
    </row>
    <row r="1130" spans="1:14" ht="15" customHeight="1" x14ac:dyDescent="0.25">
      <c r="A1130" s="17">
        <v>41841</v>
      </c>
      <c r="B1130" s="18">
        <v>57633.919999999998</v>
      </c>
      <c r="D1130" s="9">
        <f t="shared" si="92"/>
        <v>1.0892622546827102E-2</v>
      </c>
      <c r="E1130" s="9">
        <f t="shared" si="96"/>
        <v>1.1864922594764614E-4</v>
      </c>
      <c r="K1130" s="21">
        <f t="shared" si="93"/>
        <v>1.2211261181507632E-4</v>
      </c>
      <c r="L1130" s="15">
        <f t="shared" si="95"/>
        <v>0.17542057512560844</v>
      </c>
      <c r="M1130" s="10">
        <f t="shared" si="94"/>
        <v>0.18628921866642176</v>
      </c>
      <c r="N1130" s="10"/>
    </row>
    <row r="1131" spans="1:14" ht="15" customHeight="1" x14ac:dyDescent="0.25">
      <c r="A1131" s="17">
        <v>41842</v>
      </c>
      <c r="B1131" s="18">
        <v>57983.32</v>
      </c>
      <c r="D1131" s="9">
        <f t="shared" ref="D1131:D1194" si="97">B1131/B1130-1</f>
        <v>6.0624021409614315E-3</v>
      </c>
      <c r="E1131" s="9">
        <f t="shared" si="96"/>
        <v>3.6752719718733751E-5</v>
      </c>
      <c r="K1131" s="21">
        <f t="shared" ref="K1131:K1194" si="98">K1130*Lambda+E1130*(1-Lambda)</f>
        <v>1.2190480866303052E-4</v>
      </c>
      <c r="L1131" s="15">
        <f t="shared" si="95"/>
        <v>0.17527125201550792</v>
      </c>
      <c r="M1131" s="10">
        <f t="shared" ref="M1131:M1194" si="99">_xlfn.STDEV.P((D1030:D1130))*SQRT(252)</f>
        <v>0.18502764323532711</v>
      </c>
      <c r="N1131" s="10"/>
    </row>
    <row r="1132" spans="1:14" ht="15" customHeight="1" x14ac:dyDescent="0.25">
      <c r="A1132" s="17">
        <v>41843</v>
      </c>
      <c r="B1132" s="18">
        <v>57419.96</v>
      </c>
      <c r="D1132" s="9">
        <f t="shared" si="97"/>
        <v>-9.7158976064151137E-3</v>
      </c>
      <c r="E1132" s="9">
        <f t="shared" si="96"/>
        <v>9.4398666298342929E-5</v>
      </c>
      <c r="K1132" s="21">
        <f t="shared" si="98"/>
        <v>1.1679568332637271E-4</v>
      </c>
      <c r="L1132" s="15">
        <f t="shared" ref="L1132:L1195" si="100">SQRT(K1132)*SQRT(252)</f>
        <v>0.17155906329379958</v>
      </c>
      <c r="M1132" s="10">
        <f t="shared" si="99"/>
        <v>0.1849803798310217</v>
      </c>
      <c r="N1132" s="10"/>
    </row>
    <row r="1133" spans="1:14" ht="15" customHeight="1" x14ac:dyDescent="0.25">
      <c r="A1133" s="17">
        <v>41844</v>
      </c>
      <c r="B1133" s="18">
        <v>57977.56</v>
      </c>
      <c r="D1133" s="9">
        <f t="shared" si="97"/>
        <v>9.7109088895219742E-3</v>
      </c>
      <c r="E1133" s="9">
        <f t="shared" si="96"/>
        <v>9.4301751460596904E-5</v>
      </c>
      <c r="K1133" s="21">
        <f t="shared" si="98"/>
        <v>1.1545186230469093E-4</v>
      </c>
      <c r="L1133" s="15">
        <f t="shared" si="100"/>
        <v>0.17056925074814075</v>
      </c>
      <c r="M1133" s="10">
        <f t="shared" si="99"/>
        <v>0.18333560883721617</v>
      </c>
      <c r="N1133" s="10"/>
    </row>
    <row r="1134" spans="1:14" ht="15" customHeight="1" x14ac:dyDescent="0.25">
      <c r="A1134" s="17">
        <v>41845</v>
      </c>
      <c r="B1134" s="18">
        <v>57821.08</v>
      </c>
      <c r="D1134" s="9">
        <f t="shared" si="97"/>
        <v>-2.6989752587034399E-3</v>
      </c>
      <c r="E1134" s="9">
        <f t="shared" si="96"/>
        <v>7.2844674470933003E-6</v>
      </c>
      <c r="K1134" s="21">
        <f t="shared" si="98"/>
        <v>1.1418285565404528E-4</v>
      </c>
      <c r="L1134" s="15">
        <f t="shared" si="100"/>
        <v>0.16962924165608775</v>
      </c>
      <c r="M1134" s="10">
        <f t="shared" si="99"/>
        <v>0.18262357012940567</v>
      </c>
      <c r="N1134" s="10"/>
    </row>
    <row r="1135" spans="1:14" ht="15" customHeight="1" x14ac:dyDescent="0.25">
      <c r="A1135" s="17">
        <v>41848</v>
      </c>
      <c r="B1135" s="18">
        <v>57695.72</v>
      </c>
      <c r="D1135" s="9">
        <f t="shared" si="97"/>
        <v>-2.168067424544784E-3</v>
      </c>
      <c r="E1135" s="9">
        <f t="shared" si="96"/>
        <v>4.7005163573722524E-6</v>
      </c>
      <c r="K1135" s="21">
        <f t="shared" si="98"/>
        <v>1.0776895236162816E-4</v>
      </c>
      <c r="L1135" s="15">
        <f t="shared" si="100"/>
        <v>0.16479616498914743</v>
      </c>
      <c r="M1135" s="10">
        <f t="shared" si="99"/>
        <v>0.18275120138682743</v>
      </c>
      <c r="N1135" s="10"/>
    </row>
    <row r="1136" spans="1:14" ht="15" customHeight="1" x14ac:dyDescent="0.25">
      <c r="A1136" s="17">
        <v>41849</v>
      </c>
      <c r="B1136" s="18">
        <v>57118.81</v>
      </c>
      <c r="D1136" s="9">
        <f t="shared" si="97"/>
        <v>-9.9991819150537786E-3</v>
      </c>
      <c r="E1136" s="9">
        <f t="shared" si="96"/>
        <v>9.9983638970338549E-5</v>
      </c>
      <c r="K1136" s="21">
        <f t="shared" si="98"/>
        <v>1.015848462013728E-4</v>
      </c>
      <c r="L1136" s="15">
        <f t="shared" si="100"/>
        <v>0.15999806637189698</v>
      </c>
      <c r="M1136" s="10">
        <f t="shared" si="99"/>
        <v>0.18174389761410953</v>
      </c>
      <c r="N1136" s="10"/>
    </row>
    <row r="1137" spans="1:14" ht="15" customHeight="1" x14ac:dyDescent="0.25">
      <c r="A1137" s="17">
        <v>41850</v>
      </c>
      <c r="B1137" s="18">
        <v>56877.97</v>
      </c>
      <c r="D1137" s="9">
        <f t="shared" si="97"/>
        <v>-4.2164743978384545E-3</v>
      </c>
      <c r="E1137" s="9">
        <f t="shared" si="96"/>
        <v>1.7778656347627156E-5</v>
      </c>
      <c r="K1137" s="21">
        <f t="shared" si="98"/>
        <v>1.0148877376751075E-4</v>
      </c>
      <c r="L1137" s="15">
        <f t="shared" si="100"/>
        <v>0.15992239051931628</v>
      </c>
      <c r="M1137" s="10">
        <f t="shared" si="99"/>
        <v>0.1822207549837592</v>
      </c>
      <c r="N1137" s="10"/>
    </row>
    <row r="1138" spans="1:14" ht="15" customHeight="1" x14ac:dyDescent="0.25">
      <c r="A1138" s="17">
        <v>41851</v>
      </c>
      <c r="B1138" s="18">
        <v>55829.41</v>
      </c>
      <c r="D1138" s="9">
        <f t="shared" si="97"/>
        <v>-1.8435257095145929E-2</v>
      </c>
      <c r="E1138" s="9">
        <f t="shared" si="96"/>
        <v>3.3985870416412833E-4</v>
      </c>
      <c r="K1138" s="21">
        <f t="shared" si="98"/>
        <v>9.6466166722317722E-5</v>
      </c>
      <c r="L1138" s="15">
        <f t="shared" si="100"/>
        <v>0.15591495763403865</v>
      </c>
      <c r="M1138" s="10">
        <f t="shared" si="99"/>
        <v>0.17971269556042127</v>
      </c>
      <c r="N1138" s="10"/>
    </row>
    <row r="1139" spans="1:14" ht="15" customHeight="1" x14ac:dyDescent="0.25">
      <c r="A1139" s="17">
        <v>41852</v>
      </c>
      <c r="B1139" s="18">
        <v>55902.87</v>
      </c>
      <c r="D1139" s="9">
        <f t="shared" si="97"/>
        <v>1.3157939516108552E-3</v>
      </c>
      <c r="E1139" s="9">
        <f t="shared" si="96"/>
        <v>1.7313137230957096E-6</v>
      </c>
      <c r="K1139" s="21">
        <f t="shared" si="98"/>
        <v>1.1106971896882639E-4</v>
      </c>
      <c r="L1139" s="15">
        <f t="shared" si="100"/>
        <v>0.16730083436774681</v>
      </c>
      <c r="M1139" s="10">
        <f t="shared" si="99"/>
        <v>0.1805190520156871</v>
      </c>
      <c r="N1139" s="10"/>
    </row>
    <row r="1140" spans="1:14" ht="15" customHeight="1" x14ac:dyDescent="0.25">
      <c r="A1140" s="17">
        <v>41855</v>
      </c>
      <c r="B1140" s="18">
        <v>56616.33</v>
      </c>
      <c r="D1140" s="9">
        <f t="shared" si="97"/>
        <v>1.2762493231563976E-2</v>
      </c>
      <c r="E1140" s="9">
        <f t="shared" si="96"/>
        <v>1.628812334857163E-4</v>
      </c>
      <c r="K1140" s="21">
        <f t="shared" si="98"/>
        <v>1.0450941465408254E-4</v>
      </c>
      <c r="L1140" s="15">
        <f t="shared" si="100"/>
        <v>0.16228484985613659</v>
      </c>
      <c r="M1140" s="10">
        <f t="shared" si="99"/>
        <v>0.18050667833011685</v>
      </c>
      <c r="N1140" s="10"/>
    </row>
    <row r="1141" spans="1:14" ht="15" customHeight="1" x14ac:dyDescent="0.25">
      <c r="A1141" s="17">
        <v>41856</v>
      </c>
      <c r="B1141" s="18">
        <v>56202.1</v>
      </c>
      <c r="D1141" s="9">
        <f t="shared" si="97"/>
        <v>-7.3164403273755507E-3</v>
      </c>
      <c r="E1141" s="9">
        <f t="shared" si="96"/>
        <v>5.3530299064047253E-5</v>
      </c>
      <c r="K1141" s="21">
        <f t="shared" si="98"/>
        <v>1.0801172378398056E-4</v>
      </c>
      <c r="L1141" s="15">
        <f t="shared" si="100"/>
        <v>0.16498167896334159</v>
      </c>
      <c r="M1141" s="10">
        <f t="shared" si="99"/>
        <v>0.18127443492103631</v>
      </c>
      <c r="N1141" s="10"/>
    </row>
    <row r="1142" spans="1:14" ht="15" customHeight="1" x14ac:dyDescent="0.25">
      <c r="A1142" s="17">
        <v>41857</v>
      </c>
      <c r="B1142" s="18">
        <v>56487.18</v>
      </c>
      <c r="D1142" s="9">
        <f t="shared" si="97"/>
        <v>5.0724083263793407E-3</v>
      </c>
      <c r="E1142" s="9">
        <f t="shared" si="96"/>
        <v>2.5729326229522465E-5</v>
      </c>
      <c r="K1142" s="21">
        <f t="shared" si="98"/>
        <v>1.0474283830078455E-4</v>
      </c>
      <c r="L1142" s="15">
        <f t="shared" si="100"/>
        <v>0.16246598182942087</v>
      </c>
      <c r="M1142" s="10">
        <f t="shared" si="99"/>
        <v>0.18101752828089671</v>
      </c>
      <c r="N1142" s="10"/>
    </row>
    <row r="1143" spans="1:14" ht="15" customHeight="1" x14ac:dyDescent="0.25">
      <c r="A1143" s="17">
        <v>41858</v>
      </c>
      <c r="B1143" s="18">
        <v>56188.05</v>
      </c>
      <c r="D1143" s="9">
        <f t="shared" si="97"/>
        <v>-5.2955378547839826E-3</v>
      </c>
      <c r="E1143" s="9">
        <f t="shared" si="96"/>
        <v>2.8042721171450144E-5</v>
      </c>
      <c r="K1143" s="21">
        <f t="shared" si="98"/>
        <v>1.0000202757650882E-4</v>
      </c>
      <c r="L1143" s="15">
        <f t="shared" si="100"/>
        <v>0.15874668799467984</v>
      </c>
      <c r="M1143" s="10">
        <f t="shared" si="99"/>
        <v>0.17994548517410971</v>
      </c>
      <c r="N1143" s="10"/>
    </row>
    <row r="1144" spans="1:14" ht="15" customHeight="1" x14ac:dyDescent="0.25">
      <c r="A1144" s="17">
        <v>41859</v>
      </c>
      <c r="B1144" s="18">
        <v>55572.93</v>
      </c>
      <c r="D1144" s="9">
        <f t="shared" si="97"/>
        <v>-1.0947523539257986E-2</v>
      </c>
      <c r="E1144" s="9">
        <f t="shared" si="96"/>
        <v>1.1984827164260771E-4</v>
      </c>
      <c r="K1144" s="21">
        <f t="shared" si="98"/>
        <v>9.5684469192205298E-5</v>
      </c>
      <c r="L1144" s="15">
        <f t="shared" si="100"/>
        <v>0.15528195721472515</v>
      </c>
      <c r="M1144" s="10">
        <f t="shared" si="99"/>
        <v>0.18033472912012896</v>
      </c>
      <c r="N1144" s="10"/>
    </row>
    <row r="1145" spans="1:14" ht="15" customHeight="1" x14ac:dyDescent="0.25">
      <c r="A1145" s="17">
        <v>41862</v>
      </c>
      <c r="B1145" s="18">
        <v>56613.32</v>
      </c>
      <c r="D1145" s="9">
        <f t="shared" si="97"/>
        <v>1.872116514281319E-2</v>
      </c>
      <c r="E1145" s="9">
        <f t="shared" si="96"/>
        <v>3.5048202430448361E-4</v>
      </c>
      <c r="K1145" s="21">
        <f t="shared" si="98"/>
        <v>9.7134297339229446E-5</v>
      </c>
      <c r="L1145" s="15">
        <f t="shared" si="100"/>
        <v>0.15645396424982597</v>
      </c>
      <c r="M1145" s="10">
        <f t="shared" si="99"/>
        <v>0.17849700087027612</v>
      </c>
      <c r="N1145" s="10"/>
    </row>
    <row r="1146" spans="1:14" ht="15" customHeight="1" x14ac:dyDescent="0.25">
      <c r="A1146" s="17">
        <v>41863</v>
      </c>
      <c r="B1146" s="18">
        <v>56442.34</v>
      </c>
      <c r="D1146" s="9">
        <f t="shared" si="97"/>
        <v>-3.0201373104421503E-3</v>
      </c>
      <c r="E1146" s="9">
        <f t="shared" si="96"/>
        <v>9.1212293739247454E-6</v>
      </c>
      <c r="K1146" s="21">
        <f t="shared" si="98"/>
        <v>1.1233516095714471E-4</v>
      </c>
      <c r="L1146" s="15">
        <f t="shared" si="100"/>
        <v>0.16825118294145949</v>
      </c>
      <c r="M1146" s="10">
        <f t="shared" si="99"/>
        <v>0.1801059859008223</v>
      </c>
      <c r="N1146" s="10"/>
    </row>
    <row r="1147" spans="1:14" ht="15" customHeight="1" x14ac:dyDescent="0.25">
      <c r="A1147" s="17">
        <v>41864</v>
      </c>
      <c r="B1147" s="18">
        <v>55581.19</v>
      </c>
      <c r="D1147" s="9">
        <f t="shared" si="97"/>
        <v>-1.5257163328097234E-2</v>
      </c>
      <c r="E1147" s="9">
        <f t="shared" si="96"/>
        <v>2.3278103282023507E-4</v>
      </c>
      <c r="K1147" s="21">
        <f t="shared" si="98"/>
        <v>1.061423250621515E-4</v>
      </c>
      <c r="L1147" s="15">
        <f t="shared" si="100"/>
        <v>0.16354774812164849</v>
      </c>
      <c r="M1147" s="10">
        <f t="shared" si="99"/>
        <v>0.17903401120127085</v>
      </c>
      <c r="N1147" s="10"/>
    </row>
    <row r="1148" spans="1:14" ht="15" customHeight="1" x14ac:dyDescent="0.25">
      <c r="A1148" s="17">
        <v>41865</v>
      </c>
      <c r="B1148" s="18">
        <v>55780.41</v>
      </c>
      <c r="D1148" s="9">
        <f t="shared" si="97"/>
        <v>3.5843061294658085E-3</v>
      </c>
      <c r="E1148" s="9">
        <f t="shared" si="96"/>
        <v>1.2847250429726165E-5</v>
      </c>
      <c r="K1148" s="21">
        <f t="shared" si="98"/>
        <v>1.1374064752763652E-4</v>
      </c>
      <c r="L1148" s="15">
        <f t="shared" si="100"/>
        <v>0.16930045238263366</v>
      </c>
      <c r="M1148" s="10">
        <f t="shared" si="99"/>
        <v>0.18103288964290262</v>
      </c>
      <c r="N1148" s="10"/>
    </row>
    <row r="1149" spans="1:14" ht="15" customHeight="1" x14ac:dyDescent="0.25">
      <c r="A1149" s="17">
        <v>41866</v>
      </c>
      <c r="B1149" s="18">
        <v>56963.65</v>
      </c>
      <c r="D1149" s="9">
        <f t="shared" si="97"/>
        <v>2.1212465093031652E-2</v>
      </c>
      <c r="E1149" s="9">
        <f t="shared" si="96"/>
        <v>4.4996867532308632E-4</v>
      </c>
      <c r="K1149" s="21">
        <f t="shared" si="98"/>
        <v>1.076870437017619E-4</v>
      </c>
      <c r="L1149" s="15">
        <f t="shared" si="100"/>
        <v>0.16473352728829674</v>
      </c>
      <c r="M1149" s="10">
        <f t="shared" si="99"/>
        <v>0.18017390040605913</v>
      </c>
      <c r="N1149" s="10"/>
    </row>
    <row r="1150" spans="1:14" ht="15" customHeight="1" x14ac:dyDescent="0.25">
      <c r="A1150" s="17">
        <v>41869</v>
      </c>
      <c r="B1150" s="18">
        <v>57560.72</v>
      </c>
      <c r="D1150" s="9">
        <f t="shared" si="97"/>
        <v>1.0481596597128107E-2</v>
      </c>
      <c r="E1150" s="9">
        <f t="shared" si="96"/>
        <v>1.0986386722492751E-4</v>
      </c>
      <c r="K1150" s="21">
        <f t="shared" si="98"/>
        <v>1.2822394159904137E-4</v>
      </c>
      <c r="L1150" s="15">
        <f t="shared" si="100"/>
        <v>0.17975659454651011</v>
      </c>
      <c r="M1150" s="10">
        <f t="shared" si="99"/>
        <v>0.18277264394731804</v>
      </c>
      <c r="N1150" s="10"/>
    </row>
    <row r="1151" spans="1:14" ht="15" customHeight="1" x14ac:dyDescent="0.25">
      <c r="A1151" s="17">
        <v>41870</v>
      </c>
      <c r="B1151" s="18">
        <v>58449.29</v>
      </c>
      <c r="D1151" s="9">
        <f t="shared" si="97"/>
        <v>1.5437089737584841E-2</v>
      </c>
      <c r="E1151" s="9">
        <f t="shared" si="96"/>
        <v>2.3830373956624723E-4</v>
      </c>
      <c r="K1151" s="21">
        <f t="shared" si="98"/>
        <v>1.2712233713659454E-4</v>
      </c>
      <c r="L1151" s="15">
        <f t="shared" si="100"/>
        <v>0.17898276162363186</v>
      </c>
      <c r="M1151" s="10">
        <f t="shared" si="99"/>
        <v>0.18302021580875311</v>
      </c>
      <c r="N1151" s="10"/>
    </row>
    <row r="1152" spans="1:14" ht="15" customHeight="1" x14ac:dyDescent="0.25">
      <c r="A1152" s="17">
        <v>41871</v>
      </c>
      <c r="B1152" s="18">
        <v>58878.239999999998</v>
      </c>
      <c r="D1152" s="9">
        <f t="shared" si="97"/>
        <v>7.3388402151677301E-3</v>
      </c>
      <c r="E1152" s="9">
        <f t="shared" si="96"/>
        <v>5.3858575703763136E-5</v>
      </c>
      <c r="K1152" s="21">
        <f t="shared" si="98"/>
        <v>1.3379322128237372E-4</v>
      </c>
      <c r="L1152" s="15">
        <f t="shared" si="100"/>
        <v>0.18361887638028446</v>
      </c>
      <c r="M1152" s="10">
        <f t="shared" si="99"/>
        <v>0.17663432391425246</v>
      </c>
      <c r="N1152" s="10"/>
    </row>
    <row r="1153" spans="1:14" ht="15" customHeight="1" x14ac:dyDescent="0.25">
      <c r="A1153" s="17">
        <v>41872</v>
      </c>
      <c r="B1153" s="18">
        <v>58992.11</v>
      </c>
      <c r="D1153" s="9">
        <f t="shared" si="97"/>
        <v>1.9339912334337406E-3</v>
      </c>
      <c r="E1153" s="9">
        <f t="shared" si="96"/>
        <v>3.7403220909985611E-6</v>
      </c>
      <c r="K1153" s="21">
        <f t="shared" si="98"/>
        <v>1.2899714254765708E-4</v>
      </c>
      <c r="L1153" s="15">
        <f t="shared" si="100"/>
        <v>0.18029775351348554</v>
      </c>
      <c r="M1153" s="10">
        <f t="shared" si="99"/>
        <v>0.17685463639421184</v>
      </c>
      <c r="N1153" s="10"/>
    </row>
    <row r="1154" spans="1:14" ht="15" customHeight="1" x14ac:dyDescent="0.25">
      <c r="A1154" s="17">
        <v>41873</v>
      </c>
      <c r="B1154" s="18">
        <v>58407.32</v>
      </c>
      <c r="D1154" s="9">
        <f t="shared" si="97"/>
        <v>-9.9130205717341546E-3</v>
      </c>
      <c r="E1154" s="9">
        <f t="shared" si="96"/>
        <v>9.8267976855624547E-5</v>
      </c>
      <c r="K1154" s="21">
        <f t="shared" si="98"/>
        <v>1.2148173332025756E-4</v>
      </c>
      <c r="L1154" s="15">
        <f t="shared" si="100"/>
        <v>0.17496684484983122</v>
      </c>
      <c r="M1154" s="10">
        <f t="shared" si="99"/>
        <v>0.17594812344131444</v>
      </c>
      <c r="N1154" s="10"/>
    </row>
    <row r="1155" spans="1:14" ht="15" customHeight="1" x14ac:dyDescent="0.25">
      <c r="A1155" s="17">
        <v>41876</v>
      </c>
      <c r="B1155" s="18">
        <v>59735.17</v>
      </c>
      <c r="D1155" s="9">
        <f t="shared" si="97"/>
        <v>2.2734307960029732E-2</v>
      </c>
      <c r="E1155" s="9">
        <f t="shared" si="96"/>
        <v>5.1684875842147122E-4</v>
      </c>
      <c r="K1155" s="21">
        <f t="shared" si="98"/>
        <v>1.2008890793237957E-4</v>
      </c>
      <c r="L1155" s="15">
        <f t="shared" si="100"/>
        <v>0.17396092894371323</v>
      </c>
      <c r="M1155" s="10">
        <f t="shared" si="99"/>
        <v>0.17674296085311528</v>
      </c>
      <c r="N1155" s="10"/>
    </row>
    <row r="1156" spans="1:14" ht="15" customHeight="1" x14ac:dyDescent="0.25">
      <c r="A1156" s="17">
        <v>41877</v>
      </c>
      <c r="B1156" s="18">
        <v>59821.45</v>
      </c>
      <c r="D1156" s="9">
        <f t="shared" si="97"/>
        <v>1.4443752315427272E-3</v>
      </c>
      <c r="E1156" s="9">
        <f t="shared" si="96"/>
        <v>2.0862198094941067E-6</v>
      </c>
      <c r="K1156" s="21">
        <f t="shared" si="98"/>
        <v>1.4389449896172509E-4</v>
      </c>
      <c r="L1156" s="15">
        <f t="shared" si="100"/>
        <v>0.19042429923293594</v>
      </c>
      <c r="M1156" s="10">
        <f t="shared" si="99"/>
        <v>0.17478610545082052</v>
      </c>
      <c r="N1156" s="10"/>
    </row>
    <row r="1157" spans="1:14" ht="15" customHeight="1" x14ac:dyDescent="0.25">
      <c r="A1157" s="17">
        <v>41878</v>
      </c>
      <c r="B1157" s="18">
        <v>60950.57</v>
      </c>
      <c r="D1157" s="9">
        <f t="shared" si="97"/>
        <v>1.8874835029909942E-2</v>
      </c>
      <c r="E1157" s="9">
        <f t="shared" si="96"/>
        <v>3.5625939740631542E-4</v>
      </c>
      <c r="K1157" s="21">
        <f t="shared" si="98"/>
        <v>1.3538600221259123E-4</v>
      </c>
      <c r="L1157" s="15">
        <f t="shared" si="100"/>
        <v>0.18470861527707091</v>
      </c>
      <c r="M1157" s="10">
        <f t="shared" si="99"/>
        <v>0.17441670296843934</v>
      </c>
      <c r="N1157" s="10"/>
    </row>
    <row r="1158" spans="1:14" ht="15" customHeight="1" x14ac:dyDescent="0.25">
      <c r="A1158" s="17">
        <v>41879</v>
      </c>
      <c r="B1158" s="18">
        <v>60290.87</v>
      </c>
      <c r="D1158" s="9">
        <f t="shared" si="97"/>
        <v>-1.0823524702065934E-2</v>
      </c>
      <c r="E1158" s="9">
        <f t="shared" si="96"/>
        <v>1.1714868697623147E-4</v>
      </c>
      <c r="K1158" s="21">
        <f t="shared" si="98"/>
        <v>1.4863840592421469E-4</v>
      </c>
      <c r="L1158" s="15">
        <f t="shared" si="100"/>
        <v>0.19353779551524838</v>
      </c>
      <c r="M1158" s="10">
        <f t="shared" si="99"/>
        <v>0.17606008257946729</v>
      </c>
      <c r="N1158" s="10"/>
    </row>
    <row r="1159" spans="1:14" ht="15" customHeight="1" x14ac:dyDescent="0.25">
      <c r="A1159" s="17">
        <v>41880</v>
      </c>
      <c r="B1159" s="18">
        <v>61288.15</v>
      </c>
      <c r="D1159" s="9">
        <f t="shared" si="97"/>
        <v>1.6541144621067705E-2</v>
      </c>
      <c r="E1159" s="9">
        <f t="shared" si="96"/>
        <v>2.7360946537507709E-4</v>
      </c>
      <c r="K1159" s="21">
        <f t="shared" si="98"/>
        <v>1.4674902278733571E-4</v>
      </c>
      <c r="L1159" s="15">
        <f t="shared" si="100"/>
        <v>0.19230380584483658</v>
      </c>
      <c r="M1159" s="10">
        <f t="shared" si="99"/>
        <v>0.17450017654114916</v>
      </c>
      <c r="N1159" s="10"/>
    </row>
    <row r="1160" spans="1:14" ht="15" customHeight="1" x14ac:dyDescent="0.25">
      <c r="A1160" s="17">
        <v>41883</v>
      </c>
      <c r="B1160" s="18">
        <v>61141.27</v>
      </c>
      <c r="D1160" s="9">
        <f t="shared" si="97"/>
        <v>-2.3965481092186325E-3</v>
      </c>
      <c r="E1160" s="9">
        <f t="shared" si="96"/>
        <v>5.7434428397994026E-6</v>
      </c>
      <c r="K1160" s="21">
        <f t="shared" si="98"/>
        <v>1.543606493426002E-4</v>
      </c>
      <c r="L1160" s="15">
        <f t="shared" si="100"/>
        <v>0.19722799911355196</v>
      </c>
      <c r="M1160" s="10">
        <f t="shared" si="99"/>
        <v>0.17510746779038378</v>
      </c>
      <c r="N1160" s="10"/>
    </row>
    <row r="1161" spans="1:14" ht="15" customHeight="1" x14ac:dyDescent="0.25">
      <c r="A1161" s="17">
        <v>41884</v>
      </c>
      <c r="B1161" s="18">
        <v>61895.98</v>
      </c>
      <c r="D1161" s="9">
        <f t="shared" si="97"/>
        <v>1.2343708267754439E-2</v>
      </c>
      <c r="E1161" s="9">
        <f t="shared" si="96"/>
        <v>1.5236713379942929E-4</v>
      </c>
      <c r="K1161" s="21">
        <f t="shared" si="98"/>
        <v>1.4544361695243213E-4</v>
      </c>
      <c r="L1161" s="15">
        <f t="shared" si="100"/>
        <v>0.19144657602582738</v>
      </c>
      <c r="M1161" s="10">
        <f t="shared" si="99"/>
        <v>0.17446297215680703</v>
      </c>
      <c r="N1161" s="10"/>
    </row>
    <row r="1162" spans="1:14" ht="15" customHeight="1" x14ac:dyDescent="0.25">
      <c r="A1162" s="17">
        <v>41885</v>
      </c>
      <c r="B1162" s="18">
        <v>61837.04</v>
      </c>
      <c r="D1162" s="9">
        <f t="shared" si="97"/>
        <v>-9.5224277893335429E-4</v>
      </c>
      <c r="E1162" s="9">
        <f t="shared" si="96"/>
        <v>9.0676631003071704E-7</v>
      </c>
      <c r="K1162" s="21">
        <f t="shared" si="98"/>
        <v>1.4585902796325197E-4</v>
      </c>
      <c r="L1162" s="15">
        <f t="shared" si="100"/>
        <v>0.19171978261707762</v>
      </c>
      <c r="M1162" s="10">
        <f t="shared" si="99"/>
        <v>0.17517800423967564</v>
      </c>
      <c r="N1162" s="10"/>
    </row>
    <row r="1163" spans="1:14" ht="15" customHeight="1" x14ac:dyDescent="0.25">
      <c r="A1163" s="17">
        <v>41886</v>
      </c>
      <c r="B1163" s="18">
        <v>60800.02</v>
      </c>
      <c r="D1163" s="9">
        <f t="shared" si="97"/>
        <v>-1.6770207629602019E-2</v>
      </c>
      <c r="E1163" s="9">
        <f t="shared" si="96"/>
        <v>2.8123986393996175E-4</v>
      </c>
      <c r="K1163" s="21">
        <f t="shared" si="98"/>
        <v>1.3716189226405868E-4</v>
      </c>
      <c r="L1163" s="15">
        <f t="shared" si="100"/>
        <v>0.18591610164410932</v>
      </c>
      <c r="M1163" s="10">
        <f t="shared" si="99"/>
        <v>0.17410270639410194</v>
      </c>
      <c r="N1163" s="10"/>
    </row>
    <row r="1164" spans="1:14" ht="15" customHeight="1" x14ac:dyDescent="0.25">
      <c r="A1164" s="17">
        <v>41887</v>
      </c>
      <c r="B1164" s="18">
        <v>60681.98</v>
      </c>
      <c r="D1164" s="9">
        <f t="shared" si="97"/>
        <v>-1.941446729787133E-3</v>
      </c>
      <c r="E1164" s="9">
        <f t="shared" si="96"/>
        <v>3.7692154046011527E-6</v>
      </c>
      <c r="K1164" s="21">
        <f t="shared" si="98"/>
        <v>1.4580657056461287E-4</v>
      </c>
      <c r="L1164" s="15">
        <f t="shared" si="100"/>
        <v>0.19168530403315337</v>
      </c>
      <c r="M1164" s="10">
        <f t="shared" si="99"/>
        <v>0.17619890212023095</v>
      </c>
      <c r="N1164" s="10"/>
    </row>
    <row r="1165" spans="1:14" ht="15" customHeight="1" x14ac:dyDescent="0.25">
      <c r="A1165" s="17">
        <v>41890</v>
      </c>
      <c r="B1165" s="18">
        <v>59192.75</v>
      </c>
      <c r="D1165" s="9">
        <f t="shared" si="97"/>
        <v>-2.4541552533388078E-2</v>
      </c>
      <c r="E1165" s="9">
        <f t="shared" si="96"/>
        <v>6.0228780074904678E-4</v>
      </c>
      <c r="K1165" s="21">
        <f t="shared" si="98"/>
        <v>1.3728432925501214E-4</v>
      </c>
      <c r="L1165" s="15">
        <f t="shared" si="100"/>
        <v>0.1859990617510289</v>
      </c>
      <c r="M1165" s="10">
        <f t="shared" si="99"/>
        <v>0.17219925076207507</v>
      </c>
      <c r="N1165" s="10"/>
    </row>
    <row r="1166" spans="1:14" ht="15" customHeight="1" x14ac:dyDescent="0.25">
      <c r="A1166" s="17">
        <v>41891</v>
      </c>
      <c r="B1166" s="18">
        <v>58676.34</v>
      </c>
      <c r="D1166" s="9">
        <f t="shared" si="97"/>
        <v>-8.7242103129184789E-3</v>
      </c>
      <c r="E1166" s="9">
        <f t="shared" si="96"/>
        <v>7.6111845584033149E-5</v>
      </c>
      <c r="K1166" s="21">
        <f t="shared" si="98"/>
        <v>1.6518453754465424E-4</v>
      </c>
      <c r="L1166" s="15">
        <f t="shared" si="100"/>
        <v>0.20402574215341768</v>
      </c>
      <c r="M1166" s="10">
        <f t="shared" si="99"/>
        <v>0.17590294489399028</v>
      </c>
      <c r="N1166" s="10"/>
    </row>
    <row r="1167" spans="1:14" ht="15" customHeight="1" x14ac:dyDescent="0.25">
      <c r="A1167" s="17">
        <v>41892</v>
      </c>
      <c r="B1167" s="18">
        <v>58198.66</v>
      </c>
      <c r="D1167" s="9">
        <f t="shared" si="97"/>
        <v>-8.1409303988625448E-3</v>
      </c>
      <c r="E1167" s="9">
        <f t="shared" si="96"/>
        <v>6.6274747759124269E-5</v>
      </c>
      <c r="K1167" s="21">
        <f t="shared" si="98"/>
        <v>1.5984017602701695E-4</v>
      </c>
      <c r="L1167" s="15">
        <f t="shared" si="100"/>
        <v>0.20069809256395107</v>
      </c>
      <c r="M1167" s="10">
        <f t="shared" si="99"/>
        <v>0.17470627872393585</v>
      </c>
      <c r="N1167" s="10"/>
    </row>
    <row r="1168" spans="1:14" ht="15" customHeight="1" x14ac:dyDescent="0.25">
      <c r="A1168" s="17">
        <v>41893</v>
      </c>
      <c r="B1168" s="18">
        <v>58337.29</v>
      </c>
      <c r="D1168" s="9">
        <f t="shared" si="97"/>
        <v>2.3820136064987008E-3</v>
      </c>
      <c r="E1168" s="9">
        <f t="shared" si="96"/>
        <v>5.6739888215449473E-6</v>
      </c>
      <c r="K1168" s="21">
        <f t="shared" si="98"/>
        <v>1.542262503309434E-4</v>
      </c>
      <c r="L1168" s="15">
        <f t="shared" si="100"/>
        <v>0.19714211899895401</v>
      </c>
      <c r="M1168" s="10">
        <f t="shared" si="99"/>
        <v>0.17522661461863523</v>
      </c>
      <c r="N1168" s="10"/>
    </row>
    <row r="1169" spans="1:14" ht="15" customHeight="1" x14ac:dyDescent="0.25">
      <c r="A1169" s="17">
        <v>41894</v>
      </c>
      <c r="B1169" s="18">
        <v>56927.81</v>
      </c>
      <c r="D1169" s="9">
        <f t="shared" si="97"/>
        <v>-2.4160875488045574E-2</v>
      </c>
      <c r="E1169" s="9">
        <f t="shared" si="96"/>
        <v>5.8374790434884149E-4</v>
      </c>
      <c r="K1169" s="21">
        <f t="shared" si="98"/>
        <v>1.4531311464037949E-4</v>
      </c>
      <c r="L1169" s="15">
        <f t="shared" si="100"/>
        <v>0.19136066703838497</v>
      </c>
      <c r="M1169" s="10">
        <f t="shared" si="99"/>
        <v>0.17465004993923333</v>
      </c>
      <c r="N1169" s="10"/>
    </row>
    <row r="1170" spans="1:14" ht="15" customHeight="1" x14ac:dyDescent="0.25">
      <c r="A1170" s="17">
        <v>41897</v>
      </c>
      <c r="B1170" s="18">
        <v>57948.76</v>
      </c>
      <c r="D1170" s="9">
        <f t="shared" si="97"/>
        <v>1.7934116910522269E-2</v>
      </c>
      <c r="E1170" s="9">
        <f t="shared" si="96"/>
        <v>3.2163254936028082E-4</v>
      </c>
      <c r="K1170" s="21">
        <f t="shared" si="98"/>
        <v>1.7161920202288721E-4</v>
      </c>
      <c r="L1170" s="15">
        <f t="shared" si="100"/>
        <v>0.20796162845526955</v>
      </c>
      <c r="M1170" s="10">
        <f t="shared" si="99"/>
        <v>0.17907007485597101</v>
      </c>
      <c r="N1170" s="10"/>
    </row>
    <row r="1171" spans="1:14" ht="15" customHeight="1" x14ac:dyDescent="0.25">
      <c r="A1171" s="17">
        <v>41898</v>
      </c>
      <c r="B1171" s="18">
        <v>59114.66</v>
      </c>
      <c r="D1171" s="9">
        <f t="shared" si="97"/>
        <v>2.0119498674346037E-2</v>
      </c>
      <c r="E1171" s="9">
        <f t="shared" si="96"/>
        <v>4.0479422690701194E-4</v>
      </c>
      <c r="K1171" s="21">
        <f t="shared" si="98"/>
        <v>1.8062000286313084E-4</v>
      </c>
      <c r="L1171" s="15">
        <f t="shared" si="100"/>
        <v>0.21334535551895425</v>
      </c>
      <c r="M1171" s="10">
        <f t="shared" si="99"/>
        <v>0.18044476697577919</v>
      </c>
      <c r="N1171" s="10"/>
    </row>
    <row r="1172" spans="1:14" ht="15" customHeight="1" x14ac:dyDescent="0.25">
      <c r="A1172" s="17">
        <v>41899</v>
      </c>
      <c r="B1172" s="18">
        <v>59108.19</v>
      </c>
      <c r="D1172" s="9">
        <f t="shared" si="97"/>
        <v>-1.09448316204519E-4</v>
      </c>
      <c r="E1172" s="9">
        <f t="shared" si="96"/>
        <v>1.1978933920004377E-8</v>
      </c>
      <c r="K1172" s="21">
        <f t="shared" si="98"/>
        <v>1.940704563057637E-4</v>
      </c>
      <c r="L1172" s="15">
        <f t="shared" si="100"/>
        <v>0.22114645597217344</v>
      </c>
      <c r="M1172" s="10">
        <f t="shared" si="99"/>
        <v>0.1828444552803879</v>
      </c>
      <c r="N1172" s="10"/>
    </row>
    <row r="1173" spans="1:14" ht="15" customHeight="1" x14ac:dyDescent="0.25">
      <c r="A1173" s="17">
        <v>41900</v>
      </c>
      <c r="B1173" s="18">
        <v>58374.48</v>
      </c>
      <c r="D1173" s="9">
        <f t="shared" si="97"/>
        <v>-1.2413000634937332E-2</v>
      </c>
      <c r="E1173" s="9">
        <f t="shared" si="96"/>
        <v>1.540825847629546E-4</v>
      </c>
      <c r="K1173" s="21">
        <f t="shared" si="98"/>
        <v>1.8242694766345307E-4</v>
      </c>
      <c r="L1173" s="15">
        <f t="shared" si="100"/>
        <v>0.21440986640355472</v>
      </c>
      <c r="M1173" s="10">
        <f t="shared" si="99"/>
        <v>0.18248186678004477</v>
      </c>
      <c r="N1173" s="10"/>
    </row>
    <row r="1174" spans="1:14" ht="15" customHeight="1" x14ac:dyDescent="0.25">
      <c r="A1174" s="17">
        <v>41901</v>
      </c>
      <c r="B1174" s="18">
        <v>57788.7</v>
      </c>
      <c r="D1174" s="9">
        <f t="shared" si="97"/>
        <v>-1.003486455039948E-2</v>
      </c>
      <c r="E1174" s="9">
        <f t="shared" si="96"/>
        <v>1.0069850654486416E-4</v>
      </c>
      <c r="K1174" s="21">
        <f t="shared" si="98"/>
        <v>1.8072628588942317E-4</v>
      </c>
      <c r="L1174" s="15">
        <f t="shared" si="100"/>
        <v>0.21340811616275196</v>
      </c>
      <c r="M1174" s="10">
        <f t="shared" si="99"/>
        <v>0.1835685561307282</v>
      </c>
      <c r="N1174" s="10"/>
    </row>
    <row r="1175" spans="1:14" ht="15" customHeight="1" x14ac:dyDescent="0.25">
      <c r="A1175" s="17">
        <v>41904</v>
      </c>
      <c r="B1175" s="18">
        <v>56818.11</v>
      </c>
      <c r="D1175" s="9">
        <f t="shared" si="97"/>
        <v>-1.6795498081804916E-2</v>
      </c>
      <c r="E1175" s="9">
        <f t="shared" si="96"/>
        <v>2.8208875581591262E-4</v>
      </c>
      <c r="K1175" s="21">
        <f t="shared" si="98"/>
        <v>1.7592461912874962E-4</v>
      </c>
      <c r="L1175" s="15">
        <f t="shared" si="100"/>
        <v>0.21055404061771152</v>
      </c>
      <c r="M1175" s="10">
        <f t="shared" si="99"/>
        <v>0.18441923287536299</v>
      </c>
      <c r="N1175" s="10"/>
    </row>
    <row r="1176" spans="1:14" ht="15" customHeight="1" x14ac:dyDescent="0.25">
      <c r="A1176" s="17">
        <v>41905</v>
      </c>
      <c r="B1176" s="18">
        <v>56540.5</v>
      </c>
      <c r="D1176" s="9">
        <f t="shared" si="97"/>
        <v>-4.8859421758309374E-3</v>
      </c>
      <c r="E1176" s="9">
        <f t="shared" si="96"/>
        <v>2.3872430945563554E-5</v>
      </c>
      <c r="K1176" s="21">
        <f t="shared" si="98"/>
        <v>1.822944673299794E-4</v>
      </c>
      <c r="L1176" s="15">
        <f t="shared" si="100"/>
        <v>0.21433199893425808</v>
      </c>
      <c r="M1176" s="10">
        <f t="shared" si="99"/>
        <v>0.18222936018679034</v>
      </c>
      <c r="N1176" s="10"/>
    </row>
    <row r="1177" spans="1:14" ht="15" customHeight="1" x14ac:dyDescent="0.25">
      <c r="A1177" s="17">
        <v>41906</v>
      </c>
      <c r="B1177" s="18">
        <v>56824.42</v>
      </c>
      <c r="D1177" s="9">
        <f t="shared" si="97"/>
        <v>5.0215332372369748E-3</v>
      </c>
      <c r="E1177" s="9">
        <f t="shared" si="96"/>
        <v>2.521579605267565E-5</v>
      </c>
      <c r="K1177" s="21">
        <f t="shared" si="98"/>
        <v>1.7278914514691444E-4</v>
      </c>
      <c r="L1177" s="15">
        <f t="shared" si="100"/>
        <v>0.20866927080196174</v>
      </c>
      <c r="M1177" s="10">
        <f t="shared" si="99"/>
        <v>0.18199267998621957</v>
      </c>
      <c r="N1177" s="10"/>
    </row>
    <row r="1178" spans="1:14" ht="15" customHeight="1" x14ac:dyDescent="0.25">
      <c r="A1178" s="17">
        <v>41907</v>
      </c>
      <c r="B1178" s="18">
        <v>55962.080000000002</v>
      </c>
      <c r="D1178" s="9">
        <f t="shared" si="97"/>
        <v>-1.5175517849544184E-2</v>
      </c>
      <c r="E1178" s="9">
        <f t="shared" si="96"/>
        <v>2.3029634200183414E-4</v>
      </c>
      <c r="K1178" s="21">
        <f t="shared" si="98"/>
        <v>1.6393474420126013E-4</v>
      </c>
      <c r="L1178" s="15">
        <f t="shared" si="100"/>
        <v>0.20325244288499353</v>
      </c>
      <c r="M1178" s="10">
        <f t="shared" si="99"/>
        <v>0.18190881085176208</v>
      </c>
      <c r="N1178" s="10"/>
    </row>
    <row r="1179" spans="1:14" ht="15" customHeight="1" x14ac:dyDescent="0.25">
      <c r="A1179" s="17">
        <v>41908</v>
      </c>
      <c r="B1179" s="18">
        <v>57212.38</v>
      </c>
      <c r="D1179" s="9">
        <f t="shared" si="97"/>
        <v>2.2341914382024264E-2</v>
      </c>
      <c r="E1179" s="9">
        <f t="shared" si="96"/>
        <v>4.9916113825370268E-4</v>
      </c>
      <c r="K1179" s="21">
        <f t="shared" si="98"/>
        <v>1.6791644006929456E-4</v>
      </c>
      <c r="L1179" s="15">
        <f t="shared" si="100"/>
        <v>0.205705962231196</v>
      </c>
      <c r="M1179" s="10">
        <f t="shared" si="99"/>
        <v>0.1834467943892347</v>
      </c>
      <c r="N1179" s="10"/>
    </row>
    <row r="1180" spans="1:14" ht="15" customHeight="1" x14ac:dyDescent="0.25">
      <c r="A1180" s="17">
        <v>41911</v>
      </c>
      <c r="B1180" s="18">
        <v>54625.35</v>
      </c>
      <c r="D1180" s="9">
        <f t="shared" si="97"/>
        <v>-4.521801050751606E-2</v>
      </c>
      <c r="E1180" s="9">
        <f t="shared" si="96"/>
        <v>2.044668474257833E-3</v>
      </c>
      <c r="K1180" s="21">
        <f t="shared" si="98"/>
        <v>1.8779112196035905E-4</v>
      </c>
      <c r="L1180" s="15">
        <f t="shared" si="100"/>
        <v>0.21753933606134429</v>
      </c>
      <c r="M1180" s="10">
        <f t="shared" si="99"/>
        <v>0.18563571947351376</v>
      </c>
      <c r="N1180" s="10"/>
    </row>
    <row r="1181" spans="1:14" ht="15" customHeight="1" x14ac:dyDescent="0.25">
      <c r="A1181" s="17">
        <v>41912</v>
      </c>
      <c r="B1181" s="18">
        <v>54115.98</v>
      </c>
      <c r="D1181" s="9">
        <f t="shared" si="97"/>
        <v>-9.3247915116332347E-3</v>
      </c>
      <c r="E1181" s="9">
        <f t="shared" si="96"/>
        <v>8.6951736735427224E-5</v>
      </c>
      <c r="K1181" s="21">
        <f t="shared" si="98"/>
        <v>2.9920376309820762E-4</v>
      </c>
      <c r="L1181" s="15">
        <f t="shared" si="100"/>
        <v>0.27458941767800948</v>
      </c>
      <c r="M1181" s="10">
        <f t="shared" si="99"/>
        <v>0.19894637681753055</v>
      </c>
      <c r="N1181" s="10"/>
    </row>
    <row r="1182" spans="1:14" ht="15" customHeight="1" x14ac:dyDescent="0.25">
      <c r="A1182" s="17">
        <v>41913</v>
      </c>
      <c r="B1182" s="18">
        <v>52858.43</v>
      </c>
      <c r="D1182" s="9">
        <f t="shared" si="97"/>
        <v>-2.3238052789582686E-2</v>
      </c>
      <c r="E1182" s="9">
        <f t="shared" si="96"/>
        <v>5.400070974514317E-4</v>
      </c>
      <c r="K1182" s="21">
        <f t="shared" si="98"/>
        <v>2.8646864151644078E-4</v>
      </c>
      <c r="L1182" s="15">
        <f t="shared" si="100"/>
        <v>0.26868214987628614</v>
      </c>
      <c r="M1182" s="10">
        <f t="shared" si="99"/>
        <v>0.1975453832258543</v>
      </c>
      <c r="N1182" s="10"/>
    </row>
    <row r="1183" spans="1:14" ht="15" customHeight="1" x14ac:dyDescent="0.25">
      <c r="A1183" s="17">
        <v>41914</v>
      </c>
      <c r="B1183" s="18">
        <v>53518.57</v>
      </c>
      <c r="D1183" s="9">
        <f t="shared" si="97"/>
        <v>1.2488831015223134E-2</v>
      </c>
      <c r="E1183" s="9">
        <f t="shared" si="96"/>
        <v>1.5597090012679931E-4</v>
      </c>
      <c r="K1183" s="21">
        <f t="shared" si="98"/>
        <v>3.0168094887254024E-4</v>
      </c>
      <c r="L1183" s="15">
        <f t="shared" si="100"/>
        <v>0.27572377321493363</v>
      </c>
      <c r="M1183" s="10">
        <f t="shared" si="99"/>
        <v>0.20087848154130911</v>
      </c>
      <c r="N1183" s="10"/>
    </row>
    <row r="1184" spans="1:14" ht="15" customHeight="1" x14ac:dyDescent="0.25">
      <c r="A1184" s="17">
        <v>41915</v>
      </c>
      <c r="B1184" s="18">
        <v>54539.55</v>
      </c>
      <c r="D1184" s="9">
        <f t="shared" si="97"/>
        <v>1.9077116597098875E-2</v>
      </c>
      <c r="E1184" s="9">
        <f t="shared" si="96"/>
        <v>3.6393637765930539E-4</v>
      </c>
      <c r="K1184" s="21">
        <f t="shared" si="98"/>
        <v>2.9293834594779577E-4</v>
      </c>
      <c r="L1184" s="15">
        <f t="shared" si="100"/>
        <v>0.27169921453483181</v>
      </c>
      <c r="M1184" s="10">
        <f t="shared" si="99"/>
        <v>0.20130531528709611</v>
      </c>
      <c r="N1184" s="10"/>
    </row>
    <row r="1185" spans="1:14" ht="15" customHeight="1" x14ac:dyDescent="0.25">
      <c r="A1185" s="17">
        <v>41918</v>
      </c>
      <c r="B1185" s="18">
        <v>57115.9</v>
      </c>
      <c r="D1185" s="9">
        <f t="shared" si="97"/>
        <v>4.7238196868144344E-2</v>
      </c>
      <c r="E1185" s="9">
        <f t="shared" si="96"/>
        <v>2.2314472433535622E-3</v>
      </c>
      <c r="K1185" s="21">
        <f t="shared" si="98"/>
        <v>2.9719822785048635E-4</v>
      </c>
      <c r="L1185" s="15">
        <f t="shared" si="100"/>
        <v>0.27366759658082024</v>
      </c>
      <c r="M1185" s="10">
        <f t="shared" si="99"/>
        <v>0.20288272117949235</v>
      </c>
      <c r="N1185" s="10"/>
    </row>
    <row r="1186" spans="1:14" ht="15" customHeight="1" x14ac:dyDescent="0.25">
      <c r="A1186" s="17">
        <v>41919</v>
      </c>
      <c r="B1186" s="18">
        <v>57436.33</v>
      </c>
      <c r="D1186" s="9">
        <f t="shared" si="97"/>
        <v>5.6101715984515632E-3</v>
      </c>
      <c r="E1186" s="9">
        <f t="shared" si="96"/>
        <v>3.1474025364072568E-5</v>
      </c>
      <c r="K1186" s="21">
        <f t="shared" si="98"/>
        <v>4.1325316878067101E-4</v>
      </c>
      <c r="L1186" s="15">
        <f t="shared" si="100"/>
        <v>0.32270698556543381</v>
      </c>
      <c r="M1186" s="10">
        <f t="shared" si="99"/>
        <v>0.21591679255995391</v>
      </c>
      <c r="N1186" s="10"/>
    </row>
    <row r="1187" spans="1:14" ht="15" customHeight="1" x14ac:dyDescent="0.25">
      <c r="A1187" s="17">
        <v>41920</v>
      </c>
      <c r="B1187" s="18">
        <v>57058.48</v>
      </c>
      <c r="D1187" s="9">
        <f t="shared" si="97"/>
        <v>-6.5785888478598897E-3</v>
      </c>
      <c r="E1187" s="9">
        <f t="shared" ref="E1187:E1250" si="101">D1187^2</f>
        <v>4.3277831229186515E-5</v>
      </c>
      <c r="K1187" s="21">
        <f t="shared" si="98"/>
        <v>3.9034642017567503E-4</v>
      </c>
      <c r="L1187" s="15">
        <f t="shared" si="100"/>
        <v>0.31363561322699007</v>
      </c>
      <c r="M1187" s="10">
        <f t="shared" si="99"/>
        <v>0.21518242367049914</v>
      </c>
      <c r="N1187" s="10"/>
    </row>
    <row r="1188" spans="1:14" ht="15" customHeight="1" x14ac:dyDescent="0.25">
      <c r="A1188" s="17">
        <v>41921</v>
      </c>
      <c r="B1188" s="18">
        <v>57267.53</v>
      </c>
      <c r="D1188" s="9">
        <f t="shared" si="97"/>
        <v>3.6637849448495352E-3</v>
      </c>
      <c r="E1188" s="9">
        <f t="shared" si="101"/>
        <v>1.3423320122106112E-5</v>
      </c>
      <c r="K1188" s="21">
        <f t="shared" si="98"/>
        <v>3.6952230483888569E-4</v>
      </c>
      <c r="L1188" s="15">
        <f t="shared" si="100"/>
        <v>0.30515507667315517</v>
      </c>
      <c r="M1188" s="10">
        <f t="shared" si="99"/>
        <v>0.21331977963621507</v>
      </c>
      <c r="N1188" s="10"/>
    </row>
    <row r="1189" spans="1:14" ht="15" customHeight="1" x14ac:dyDescent="0.25">
      <c r="A1189" s="17">
        <v>41922</v>
      </c>
      <c r="B1189" s="18">
        <v>55311.59</v>
      </c>
      <c r="D1189" s="9">
        <f t="shared" si="97"/>
        <v>-3.4154432712568572E-2</v>
      </c>
      <c r="E1189" s="9">
        <f t="shared" si="101"/>
        <v>1.1665252739173741E-3</v>
      </c>
      <c r="K1189" s="21">
        <f t="shared" si="98"/>
        <v>3.4815636575587889E-4</v>
      </c>
      <c r="L1189" s="15">
        <f t="shared" si="100"/>
        <v>0.29620162756217511</v>
      </c>
      <c r="M1189" s="10">
        <f t="shared" si="99"/>
        <v>0.21326460268132616</v>
      </c>
      <c r="N1189" s="10"/>
    </row>
    <row r="1190" spans="1:14" ht="15" customHeight="1" x14ac:dyDescent="0.25">
      <c r="A1190" s="17">
        <v>41925</v>
      </c>
      <c r="B1190" s="18">
        <v>57956.53</v>
      </c>
      <c r="D1190" s="9">
        <f t="shared" si="97"/>
        <v>4.78189110094287E-2</v>
      </c>
      <c r="E1190" s="9">
        <f t="shared" si="101"/>
        <v>2.2866482501276613E-3</v>
      </c>
      <c r="K1190" s="21">
        <f t="shared" si="98"/>
        <v>3.9725850024556865E-4</v>
      </c>
      <c r="L1190" s="15">
        <f t="shared" si="100"/>
        <v>0.31640028770828149</v>
      </c>
      <c r="M1190" s="10">
        <f t="shared" si="99"/>
        <v>0.21963082312743176</v>
      </c>
      <c r="N1190" s="10"/>
    </row>
    <row r="1191" spans="1:14" ht="15" customHeight="1" x14ac:dyDescent="0.25">
      <c r="A1191" s="17">
        <v>41926</v>
      </c>
      <c r="B1191" s="18">
        <v>58015.46</v>
      </c>
      <c r="D1191" s="9">
        <f t="shared" si="97"/>
        <v>1.0167965542451363E-3</v>
      </c>
      <c r="E1191" s="9">
        <f t="shared" si="101"/>
        <v>1.0338752327247823E-6</v>
      </c>
      <c r="K1191" s="21">
        <f t="shared" si="98"/>
        <v>5.1062188523849433E-4</v>
      </c>
      <c r="L1191" s="15">
        <f t="shared" si="100"/>
        <v>0.35871536777799273</v>
      </c>
      <c r="M1191" s="10">
        <f t="shared" si="99"/>
        <v>0.2317486986826455</v>
      </c>
      <c r="N1191" s="10"/>
    </row>
    <row r="1192" spans="1:14" ht="15" customHeight="1" x14ac:dyDescent="0.25">
      <c r="A1192" s="17">
        <v>41927</v>
      </c>
      <c r="B1192" s="18">
        <v>56135.27</v>
      </c>
      <c r="D1192" s="9">
        <f t="shared" si="97"/>
        <v>-3.2408430442506186E-2</v>
      </c>
      <c r="E1192" s="9">
        <f t="shared" si="101"/>
        <v>1.0503063637467616E-3</v>
      </c>
      <c r="K1192" s="21">
        <f t="shared" si="98"/>
        <v>4.8004660463814812E-4</v>
      </c>
      <c r="L1192" s="15">
        <f t="shared" si="100"/>
        <v>0.34780992563297175</v>
      </c>
      <c r="M1192" s="10">
        <f t="shared" si="99"/>
        <v>0.231625364712192</v>
      </c>
      <c r="N1192" s="10"/>
    </row>
    <row r="1193" spans="1:14" ht="15" customHeight="1" x14ac:dyDescent="0.25">
      <c r="A1193" s="17">
        <v>41928</v>
      </c>
      <c r="B1193" s="18">
        <v>54298.33</v>
      </c>
      <c r="D1193" s="9">
        <f t="shared" si="97"/>
        <v>-3.2723455324967676E-2</v>
      </c>
      <c r="E1193" s="9">
        <f t="shared" si="101"/>
        <v>1.0708245284051553E-3</v>
      </c>
      <c r="K1193" s="21">
        <f t="shared" si="98"/>
        <v>5.1426219018466492E-4</v>
      </c>
      <c r="L1193" s="15">
        <f t="shared" si="100"/>
        <v>0.35999176647047859</v>
      </c>
      <c r="M1193" s="10">
        <f t="shared" si="99"/>
        <v>0.23630288708378638</v>
      </c>
      <c r="N1193" s="10"/>
    </row>
    <row r="1194" spans="1:14" ht="15" customHeight="1" x14ac:dyDescent="0.25">
      <c r="A1194" s="17">
        <v>41929</v>
      </c>
      <c r="B1194" s="18">
        <v>55723.79</v>
      </c>
      <c r="D1194" s="9">
        <f t="shared" si="97"/>
        <v>2.625237277094894E-2</v>
      </c>
      <c r="E1194" s="9">
        <f t="shared" si="101"/>
        <v>6.891870761048613E-4</v>
      </c>
      <c r="K1194" s="21">
        <f t="shared" si="98"/>
        <v>5.4765593047789436E-4</v>
      </c>
      <c r="L1194" s="15">
        <f t="shared" si="100"/>
        <v>0.37149602215963146</v>
      </c>
      <c r="M1194" s="10">
        <f t="shared" si="99"/>
        <v>0.24174670331993645</v>
      </c>
      <c r="N1194" s="10"/>
    </row>
    <row r="1195" spans="1:14" ht="15" customHeight="1" x14ac:dyDescent="0.25">
      <c r="A1195" s="17">
        <v>41932</v>
      </c>
      <c r="B1195" s="18">
        <v>54302.57</v>
      </c>
      <c r="D1195" s="9">
        <f t="shared" ref="D1195:D1258" si="102">B1195/B1194-1</f>
        <v>-2.5504726078394935E-2</v>
      </c>
      <c r="E1195" s="9">
        <f t="shared" si="101"/>
        <v>6.5049105233395868E-4</v>
      </c>
      <c r="K1195" s="21">
        <f t="shared" ref="K1195:K1258" si="103">K1194*Lambda+E1194*(1-Lambda)</f>
        <v>5.5614779921551235E-4</v>
      </c>
      <c r="L1195" s="15">
        <f t="shared" si="100"/>
        <v>0.37436512311152748</v>
      </c>
      <c r="M1195" s="10">
        <f t="shared" ref="M1195:M1258" si="104">_xlfn.STDEV.P((D1094:D1194))*SQRT(252)</f>
        <v>0.24477923429272683</v>
      </c>
      <c r="N1195" s="10"/>
    </row>
    <row r="1196" spans="1:14" ht="15" customHeight="1" x14ac:dyDescent="0.25">
      <c r="A1196" s="17">
        <v>41933</v>
      </c>
      <c r="B1196" s="18">
        <v>52432.43</v>
      </c>
      <c r="D1196" s="9">
        <f t="shared" si="102"/>
        <v>-3.4439253980060203E-2</v>
      </c>
      <c r="E1196" s="9">
        <f t="shared" si="101"/>
        <v>1.1860622147030924E-3</v>
      </c>
      <c r="K1196" s="21">
        <f t="shared" si="103"/>
        <v>5.6180839440261919E-4</v>
      </c>
      <c r="L1196" s="15">
        <f t="shared" ref="L1196:L1259" si="105">SQRT(K1196)*SQRT(252)</f>
        <v>0.37626548524872711</v>
      </c>
      <c r="M1196" s="10">
        <f t="shared" si="104"/>
        <v>0.24626949164143516</v>
      </c>
      <c r="N1196" s="10"/>
    </row>
    <row r="1197" spans="1:14" ht="15" customHeight="1" x14ac:dyDescent="0.25">
      <c r="A1197" s="17">
        <v>41934</v>
      </c>
      <c r="B1197" s="18">
        <v>52411.03</v>
      </c>
      <c r="D1197" s="9">
        <f t="shared" si="102"/>
        <v>-4.081443488315184E-4</v>
      </c>
      <c r="E1197" s="9">
        <f t="shared" si="101"/>
        <v>1.6658180948310418E-7</v>
      </c>
      <c r="K1197" s="21">
        <f t="shared" si="103"/>
        <v>5.9926362362064758E-4</v>
      </c>
      <c r="L1197" s="15">
        <f t="shared" si="105"/>
        <v>0.38860575542881914</v>
      </c>
      <c r="M1197" s="10">
        <f t="shared" si="104"/>
        <v>0.25215443760348744</v>
      </c>
      <c r="N1197" s="10"/>
    </row>
    <row r="1198" spans="1:14" ht="15" customHeight="1" x14ac:dyDescent="0.25">
      <c r="A1198" s="17">
        <v>41935</v>
      </c>
      <c r="B1198" s="18">
        <v>50713.26</v>
      </c>
      <c r="D1198" s="9">
        <f t="shared" si="102"/>
        <v>-3.2393372158494027E-2</v>
      </c>
      <c r="E1198" s="9">
        <f t="shared" si="101"/>
        <v>1.0493305597986959E-3</v>
      </c>
      <c r="K1198" s="21">
        <f t="shared" si="103"/>
        <v>5.6331780111197767E-4</v>
      </c>
      <c r="L1198" s="15">
        <f t="shared" si="105"/>
        <v>0.37677060113578181</v>
      </c>
      <c r="M1198" s="10">
        <f t="shared" si="104"/>
        <v>0.25183769577328025</v>
      </c>
      <c r="N1198" s="10"/>
    </row>
    <row r="1199" spans="1:14" ht="15" customHeight="1" x14ac:dyDescent="0.25">
      <c r="A1199" s="17">
        <v>41936</v>
      </c>
      <c r="B1199" s="18">
        <v>51940.73</v>
      </c>
      <c r="D1199" s="9">
        <f t="shared" si="102"/>
        <v>2.4204123339734096E-2</v>
      </c>
      <c r="E1199" s="9">
        <f t="shared" si="101"/>
        <v>5.8583958664506076E-4</v>
      </c>
      <c r="K1199" s="21">
        <f t="shared" si="103"/>
        <v>5.9247856663318082E-4</v>
      </c>
      <c r="L1199" s="15">
        <f t="shared" si="105"/>
        <v>0.38639953259749371</v>
      </c>
      <c r="M1199" s="10">
        <f t="shared" si="104"/>
        <v>0.25692745486620311</v>
      </c>
      <c r="N1199" s="10"/>
    </row>
    <row r="1200" spans="1:14" ht="15" customHeight="1" x14ac:dyDescent="0.25">
      <c r="A1200" s="17">
        <v>41939</v>
      </c>
      <c r="B1200" s="18">
        <v>50503.66</v>
      </c>
      <c r="D1200" s="9">
        <f t="shared" si="102"/>
        <v>-2.7667497164556631E-2</v>
      </c>
      <c r="E1200" s="9">
        <f t="shared" si="101"/>
        <v>7.6549039935074926E-4</v>
      </c>
      <c r="K1200" s="21">
        <f t="shared" si="103"/>
        <v>5.9208022783389361E-4</v>
      </c>
      <c r="L1200" s="15">
        <f t="shared" si="105"/>
        <v>0.38626961751364969</v>
      </c>
      <c r="M1200" s="10">
        <f t="shared" si="104"/>
        <v>0.25960480301154021</v>
      </c>
      <c r="N1200" s="10"/>
    </row>
    <row r="1201" spans="1:14" ht="15" customHeight="1" x14ac:dyDescent="0.25">
      <c r="A1201" s="17">
        <v>41940</v>
      </c>
      <c r="B1201" s="18">
        <v>52330.03</v>
      </c>
      <c r="D1201" s="9">
        <f t="shared" si="102"/>
        <v>3.6163121643064899E-2</v>
      </c>
      <c r="E1201" s="9">
        <f t="shared" si="101"/>
        <v>1.307771366971109E-3</v>
      </c>
      <c r="K1201" s="21">
        <f t="shared" si="103"/>
        <v>6.024848381249049E-4</v>
      </c>
      <c r="L1201" s="15">
        <f t="shared" si="105"/>
        <v>0.38964878956244181</v>
      </c>
      <c r="M1201" s="10">
        <f t="shared" si="104"/>
        <v>0.25878173502046942</v>
      </c>
      <c r="N1201" s="10"/>
    </row>
    <row r="1202" spans="1:14" ht="15" customHeight="1" x14ac:dyDescent="0.25">
      <c r="A1202" s="17">
        <v>41941</v>
      </c>
      <c r="B1202" s="18">
        <v>51049.32</v>
      </c>
      <c r="D1202" s="9">
        <f t="shared" si="102"/>
        <v>-2.4473710410638061E-2</v>
      </c>
      <c r="E1202" s="9">
        <f t="shared" si="101"/>
        <v>5.9896250126377385E-4</v>
      </c>
      <c r="K1202" s="21">
        <f t="shared" si="103"/>
        <v>6.4480202985567716E-4</v>
      </c>
      <c r="L1202" s="15">
        <f t="shared" si="105"/>
        <v>0.40310062208291203</v>
      </c>
      <c r="M1202" s="10">
        <f t="shared" si="104"/>
        <v>0.2628587126508099</v>
      </c>
      <c r="N1202" s="10"/>
    </row>
    <row r="1203" spans="1:14" ht="15" customHeight="1" x14ac:dyDescent="0.25">
      <c r="A1203" s="17">
        <v>41942</v>
      </c>
      <c r="B1203" s="18">
        <v>52336.83</v>
      </c>
      <c r="D1203" s="9">
        <f t="shared" si="102"/>
        <v>2.5220904019877199E-2</v>
      </c>
      <c r="E1203" s="9">
        <f t="shared" si="101"/>
        <v>6.3609399957985791E-4</v>
      </c>
      <c r="K1203" s="21">
        <f t="shared" si="103"/>
        <v>6.4205165814016296E-4</v>
      </c>
      <c r="L1203" s="15">
        <f t="shared" si="105"/>
        <v>0.40224000031240187</v>
      </c>
      <c r="M1203" s="10">
        <f t="shared" si="104"/>
        <v>0.26540344487723044</v>
      </c>
      <c r="N1203" s="10"/>
    </row>
    <row r="1204" spans="1:14" ht="15" customHeight="1" x14ac:dyDescent="0.25">
      <c r="A1204" s="17">
        <v>41943</v>
      </c>
      <c r="B1204" s="18">
        <v>54628.6</v>
      </c>
      <c r="D1204" s="9">
        <f t="shared" si="102"/>
        <v>4.3788857674413872E-2</v>
      </c>
      <c r="E1204" s="9">
        <f t="shared" si="101"/>
        <v>1.9174640564300746E-3</v>
      </c>
      <c r="K1204" s="21">
        <f t="shared" si="103"/>
        <v>6.4169419862654463E-4</v>
      </c>
      <c r="L1204" s="15">
        <f t="shared" si="105"/>
        <v>0.40212801202339693</v>
      </c>
      <c r="M1204" s="10">
        <f t="shared" si="104"/>
        <v>0.26805663831625487</v>
      </c>
      <c r="N1204" s="10"/>
    </row>
    <row r="1205" spans="1:14" ht="15" customHeight="1" x14ac:dyDescent="0.25">
      <c r="A1205" s="17">
        <v>41946</v>
      </c>
      <c r="B1205" s="18">
        <v>53947.21</v>
      </c>
      <c r="D1205" s="9">
        <f t="shared" si="102"/>
        <v>-1.2473136781832261E-2</v>
      </c>
      <c r="E1205" s="9">
        <f t="shared" si="101"/>
        <v>1.5557914117829687E-4</v>
      </c>
      <c r="K1205" s="21">
        <f t="shared" si="103"/>
        <v>7.182403900947565E-4</v>
      </c>
      <c r="L1205" s="15">
        <f t="shared" si="105"/>
        <v>0.42543692635204888</v>
      </c>
      <c r="M1205" s="10">
        <f t="shared" si="104"/>
        <v>0.27689600510572138</v>
      </c>
      <c r="N1205" s="10"/>
    </row>
    <row r="1206" spans="1:14" ht="15" customHeight="1" x14ac:dyDescent="0.25">
      <c r="A1206" s="17">
        <v>41947</v>
      </c>
      <c r="B1206" s="18">
        <v>54383.59</v>
      </c>
      <c r="D1206" s="9">
        <f t="shared" si="102"/>
        <v>8.0890188760456283E-3</v>
      </c>
      <c r="E1206" s="9">
        <f t="shared" si="101"/>
        <v>6.5432226377022481E-5</v>
      </c>
      <c r="K1206" s="21">
        <f t="shared" si="103"/>
        <v>6.8448071515976887E-4</v>
      </c>
      <c r="L1206" s="15">
        <f t="shared" si="105"/>
        <v>0.41531811930165263</v>
      </c>
      <c r="M1206" s="10">
        <f t="shared" si="104"/>
        <v>0.27746852082248791</v>
      </c>
      <c r="N1206" s="10"/>
    </row>
    <row r="1207" spans="1:14" ht="15" customHeight="1" x14ac:dyDescent="0.25">
      <c r="A1207" s="17">
        <v>41948</v>
      </c>
      <c r="B1207" s="18">
        <v>53698.42</v>
      </c>
      <c r="D1207" s="9">
        <f t="shared" si="102"/>
        <v>-1.2598837259548246E-2</v>
      </c>
      <c r="E1207" s="9">
        <f t="shared" si="101"/>
        <v>1.5873070029258116E-4</v>
      </c>
      <c r="K1207" s="21">
        <f t="shared" si="103"/>
        <v>6.4733780583280402E-4</v>
      </c>
      <c r="L1207" s="15">
        <f t="shared" si="105"/>
        <v>0.40389246968700299</v>
      </c>
      <c r="M1207" s="10">
        <f t="shared" si="104"/>
        <v>0.27771036502069962</v>
      </c>
      <c r="N1207" s="10"/>
    </row>
    <row r="1208" spans="1:14" ht="15" customHeight="1" x14ac:dyDescent="0.25">
      <c r="A1208" s="17">
        <v>41949</v>
      </c>
      <c r="B1208" s="18">
        <v>52637.06</v>
      </c>
      <c r="D1208" s="9">
        <f t="shared" si="102"/>
        <v>-1.9765199795450217E-2</v>
      </c>
      <c r="E1208" s="9">
        <f t="shared" si="101"/>
        <v>3.906631229540653E-4</v>
      </c>
      <c r="K1208" s="21">
        <f t="shared" si="103"/>
        <v>6.180213795003906E-4</v>
      </c>
      <c r="L1208" s="15">
        <f t="shared" si="105"/>
        <v>0.39464083371351533</v>
      </c>
      <c r="M1208" s="10">
        <f t="shared" si="104"/>
        <v>0.27826379702183973</v>
      </c>
      <c r="N1208" s="10"/>
    </row>
    <row r="1209" spans="1:14" ht="15" customHeight="1" x14ac:dyDescent="0.25">
      <c r="A1209" s="17">
        <v>41950</v>
      </c>
      <c r="B1209" s="18">
        <v>53222.85</v>
      </c>
      <c r="D1209" s="9">
        <f t="shared" si="102"/>
        <v>1.112885104145267E-2</v>
      </c>
      <c r="E1209" s="9">
        <f t="shared" si="101"/>
        <v>1.2385132550284217E-4</v>
      </c>
      <c r="K1209" s="21">
        <f t="shared" si="103"/>
        <v>6.0437988410761106E-4</v>
      </c>
      <c r="L1209" s="15">
        <f t="shared" si="105"/>
        <v>0.3902611059215586</v>
      </c>
      <c r="M1209" s="10">
        <f t="shared" si="104"/>
        <v>0.2787314032958223</v>
      </c>
      <c r="N1209" s="10"/>
    </row>
    <row r="1210" spans="1:14" ht="15" customHeight="1" x14ac:dyDescent="0.25">
      <c r="A1210" s="17">
        <v>41953</v>
      </c>
      <c r="B1210" s="18">
        <v>52725.38</v>
      </c>
      <c r="D1210" s="9">
        <f t="shared" si="102"/>
        <v>-9.346925239817172E-3</v>
      </c>
      <c r="E1210" s="9">
        <f t="shared" si="101"/>
        <v>8.7365011438731298E-5</v>
      </c>
      <c r="K1210" s="21">
        <f t="shared" si="103"/>
        <v>5.7554817059132497E-4</v>
      </c>
      <c r="L1210" s="15">
        <f t="shared" si="105"/>
        <v>0.3808387309465962</v>
      </c>
      <c r="M1210" s="10">
        <f t="shared" si="104"/>
        <v>0.27931123402124108</v>
      </c>
      <c r="N1210" s="10"/>
    </row>
    <row r="1211" spans="1:14" ht="15" customHeight="1" x14ac:dyDescent="0.25">
      <c r="A1211" s="17">
        <v>41954</v>
      </c>
      <c r="B1211" s="18">
        <v>52474.27</v>
      </c>
      <c r="D1211" s="9">
        <f t="shared" si="102"/>
        <v>-4.762601995471627E-3</v>
      </c>
      <c r="E1211" s="9">
        <f t="shared" si="101"/>
        <v>2.2682377767270323E-5</v>
      </c>
      <c r="K1211" s="21">
        <f t="shared" si="103"/>
        <v>5.462571810421694E-4</v>
      </c>
      <c r="L1211" s="15">
        <f t="shared" si="105"/>
        <v>0.3710213061572431</v>
      </c>
      <c r="M1211" s="10">
        <f t="shared" si="104"/>
        <v>0.27923621081635314</v>
      </c>
      <c r="N1211" s="10"/>
    </row>
    <row r="1212" spans="1:14" ht="15" customHeight="1" x14ac:dyDescent="0.25">
      <c r="A1212" s="17">
        <v>41955</v>
      </c>
      <c r="B1212" s="18">
        <v>52978.89</v>
      </c>
      <c r="D1212" s="9">
        <f t="shared" si="102"/>
        <v>9.6165225357114359E-3</v>
      </c>
      <c r="E1212" s="9">
        <f t="shared" si="101"/>
        <v>9.24775056798459E-5</v>
      </c>
      <c r="K1212" s="21">
        <f t="shared" si="103"/>
        <v>5.1484269284567542E-4</v>
      </c>
      <c r="L1212" s="15">
        <f t="shared" si="105"/>
        <v>0.36019488974319197</v>
      </c>
      <c r="M1212" s="10">
        <f t="shared" si="104"/>
        <v>0.27906820576679292</v>
      </c>
      <c r="N1212" s="10"/>
    </row>
    <row r="1213" spans="1:14" ht="15" customHeight="1" x14ac:dyDescent="0.25">
      <c r="A1213" s="17">
        <v>41956</v>
      </c>
      <c r="B1213" s="18">
        <v>51846.03</v>
      </c>
      <c r="D1213" s="9">
        <f t="shared" si="102"/>
        <v>-2.1383233963565451E-2</v>
      </c>
      <c r="E1213" s="9">
        <f t="shared" si="101"/>
        <v>4.5724269474057904E-4</v>
      </c>
      <c r="K1213" s="21">
        <f t="shared" si="103"/>
        <v>4.8950078161572562E-4</v>
      </c>
      <c r="L1213" s="15">
        <f t="shared" si="105"/>
        <v>0.35121816149960533</v>
      </c>
      <c r="M1213" s="10">
        <f t="shared" si="104"/>
        <v>0.27948311041998414</v>
      </c>
      <c r="N1213" s="10"/>
    </row>
    <row r="1214" spans="1:14" ht="15" customHeight="1" x14ac:dyDescent="0.25">
      <c r="A1214" s="17">
        <v>41957</v>
      </c>
      <c r="B1214" s="18">
        <v>51772.4</v>
      </c>
      <c r="D1214" s="9">
        <f t="shared" si="102"/>
        <v>-1.4201665971338429E-3</v>
      </c>
      <c r="E1214" s="9">
        <f t="shared" si="101"/>
        <v>2.0168731636147188E-6</v>
      </c>
      <c r="K1214" s="21">
        <f t="shared" si="103"/>
        <v>4.8756529640321683E-4</v>
      </c>
      <c r="L1214" s="15">
        <f t="shared" si="105"/>
        <v>0.35052311577642159</v>
      </c>
      <c r="M1214" s="10">
        <f t="shared" si="104"/>
        <v>0.28040928101259133</v>
      </c>
      <c r="N1214" s="10"/>
    </row>
    <row r="1215" spans="1:14" ht="15" customHeight="1" x14ac:dyDescent="0.25">
      <c r="A1215" s="17">
        <v>41960</v>
      </c>
      <c r="B1215" s="18">
        <v>51256.99</v>
      </c>
      <c r="D1215" s="9">
        <f t="shared" si="102"/>
        <v>-9.9553043706686051E-3</v>
      </c>
      <c r="E1215" s="9">
        <f t="shared" si="101"/>
        <v>9.910808511265343E-5</v>
      </c>
      <c r="K1215" s="21">
        <f t="shared" si="103"/>
        <v>4.5843239100884069E-4</v>
      </c>
      <c r="L1215" s="15">
        <f t="shared" si="105"/>
        <v>0.33988963287253687</v>
      </c>
      <c r="M1215" s="10">
        <f t="shared" si="104"/>
        <v>0.28040395177596389</v>
      </c>
      <c r="N1215" s="10"/>
    </row>
    <row r="1216" spans="1:14" ht="15" customHeight="1" x14ac:dyDescent="0.25">
      <c r="A1216" s="17">
        <v>41961</v>
      </c>
      <c r="B1216" s="18">
        <v>52061.86</v>
      </c>
      <c r="D1216" s="9">
        <f t="shared" si="102"/>
        <v>1.5702638801069035E-2</v>
      </c>
      <c r="E1216" s="9">
        <f t="shared" si="101"/>
        <v>2.4657286531683877E-4</v>
      </c>
      <c r="K1216" s="21">
        <f t="shared" si="103"/>
        <v>4.3687293265506948E-4</v>
      </c>
      <c r="L1216" s="15">
        <f t="shared" si="105"/>
        <v>0.33180111366461312</v>
      </c>
      <c r="M1216" s="10">
        <f t="shared" si="104"/>
        <v>0.28064930372502822</v>
      </c>
      <c r="N1216" s="10"/>
    </row>
    <row r="1217" spans="1:14" ht="15" customHeight="1" x14ac:dyDescent="0.25">
      <c r="A1217" s="17">
        <v>41962</v>
      </c>
      <c r="B1217" s="18">
        <v>53402.81</v>
      </c>
      <c r="D1217" s="9">
        <f t="shared" si="102"/>
        <v>2.5756859243983854E-2</v>
      </c>
      <c r="E1217" s="9">
        <f t="shared" si="101"/>
        <v>6.634157981143965E-4</v>
      </c>
      <c r="K1217" s="21">
        <f t="shared" si="103"/>
        <v>4.2545492861477565E-4</v>
      </c>
      <c r="L1217" s="15">
        <f t="shared" si="105"/>
        <v>0.32743647019066685</v>
      </c>
      <c r="M1217" s="10">
        <f t="shared" si="104"/>
        <v>0.28176054809054374</v>
      </c>
      <c r="N1217" s="10"/>
    </row>
    <row r="1218" spans="1:14" ht="15" customHeight="1" x14ac:dyDescent="0.25">
      <c r="A1218" s="17">
        <v>41963</v>
      </c>
      <c r="B1218" s="18">
        <v>53402.81</v>
      </c>
      <c r="D1218" s="9">
        <f t="shared" si="102"/>
        <v>0</v>
      </c>
      <c r="E1218" s="9">
        <f t="shared" si="101"/>
        <v>0</v>
      </c>
      <c r="K1218" s="21">
        <f t="shared" si="103"/>
        <v>4.3973258078475294E-4</v>
      </c>
      <c r="L1218" s="15">
        <f t="shared" si="105"/>
        <v>0.33288528107706677</v>
      </c>
      <c r="M1218" s="10">
        <f t="shared" si="104"/>
        <v>0.28466553606089451</v>
      </c>
      <c r="N1218" s="10"/>
    </row>
    <row r="1219" spans="1:14" ht="15" customHeight="1" x14ac:dyDescent="0.25">
      <c r="A1219" s="17">
        <v>41964</v>
      </c>
      <c r="B1219" s="18">
        <v>56084.04</v>
      </c>
      <c r="D1219" s="9">
        <f t="shared" si="102"/>
        <v>5.0207657612024503E-2</v>
      </c>
      <c r="E1219" s="9">
        <f t="shared" si="101"/>
        <v>2.5208088828862821E-3</v>
      </c>
      <c r="K1219" s="21">
        <f t="shared" si="103"/>
        <v>4.1334862593766776E-4</v>
      </c>
      <c r="L1219" s="15">
        <f t="shared" si="105"/>
        <v>0.32274425438153398</v>
      </c>
      <c r="M1219" s="10">
        <f t="shared" si="104"/>
        <v>0.28462886418123134</v>
      </c>
      <c r="N1219" s="10"/>
    </row>
    <row r="1220" spans="1:14" ht="15" customHeight="1" x14ac:dyDescent="0.25">
      <c r="A1220" s="17">
        <v>41967</v>
      </c>
      <c r="B1220" s="18">
        <v>55406.91</v>
      </c>
      <c r="D1220" s="9">
        <f t="shared" si="102"/>
        <v>-1.2073488286507117E-2</v>
      </c>
      <c r="E1220" s="9">
        <f t="shared" si="101"/>
        <v>1.4576911940442455E-4</v>
      </c>
      <c r="K1220" s="21">
        <f t="shared" si="103"/>
        <v>5.3979624135458469E-4</v>
      </c>
      <c r="L1220" s="15">
        <f t="shared" si="105"/>
        <v>0.36882062418112599</v>
      </c>
      <c r="M1220" s="10">
        <f t="shared" si="104"/>
        <v>0.29427890538710921</v>
      </c>
      <c r="N1220" s="10"/>
    </row>
    <row r="1221" spans="1:14" ht="15" customHeight="1" x14ac:dyDescent="0.25">
      <c r="A1221" s="17">
        <v>41968</v>
      </c>
      <c r="B1221" s="18">
        <v>55560.81</v>
      </c>
      <c r="D1221" s="9">
        <f t="shared" si="102"/>
        <v>2.7776318874306316E-3</v>
      </c>
      <c r="E1221" s="9">
        <f t="shared" si="101"/>
        <v>7.7152389020714533E-6</v>
      </c>
      <c r="K1221" s="21">
        <f t="shared" si="103"/>
        <v>5.1615461403757502E-4</v>
      </c>
      <c r="L1221" s="15">
        <f t="shared" si="105"/>
        <v>0.36065352173168769</v>
      </c>
      <c r="M1221" s="10">
        <f t="shared" si="104"/>
        <v>0.29491267081788253</v>
      </c>
      <c r="N1221" s="10"/>
    </row>
    <row r="1222" spans="1:14" ht="15" customHeight="1" x14ac:dyDescent="0.25">
      <c r="A1222" s="17">
        <v>41969</v>
      </c>
      <c r="B1222" s="18">
        <v>55098.47</v>
      </c>
      <c r="D1222" s="9">
        <f t="shared" si="102"/>
        <v>-8.3213329683278214E-3</v>
      </c>
      <c r="E1222" s="9">
        <f t="shared" si="101"/>
        <v>6.9244582369779506E-5</v>
      </c>
      <c r="K1222" s="21">
        <f t="shared" si="103"/>
        <v>4.8564825152944477E-4</v>
      </c>
      <c r="L1222" s="15">
        <f t="shared" si="105"/>
        <v>0.34983333086688595</v>
      </c>
      <c r="M1222" s="10">
        <f t="shared" si="104"/>
        <v>0.29482315843952006</v>
      </c>
      <c r="N1222" s="10"/>
    </row>
    <row r="1223" spans="1:14" ht="15" customHeight="1" x14ac:dyDescent="0.25">
      <c r="A1223" s="17">
        <v>41970</v>
      </c>
      <c r="B1223" s="18">
        <v>54721.32</v>
      </c>
      <c r="D1223" s="9">
        <f t="shared" si="102"/>
        <v>-6.8450176565701959E-3</v>
      </c>
      <c r="E1223" s="9">
        <f t="shared" si="101"/>
        <v>4.6854266718757739E-5</v>
      </c>
      <c r="K1223" s="21">
        <f t="shared" si="103"/>
        <v>4.606640313798648E-4</v>
      </c>
      <c r="L1223" s="15">
        <f t="shared" si="105"/>
        <v>0.34071591672201923</v>
      </c>
      <c r="M1223" s="10">
        <f t="shared" si="104"/>
        <v>0.2950957044959579</v>
      </c>
      <c r="N1223" s="10"/>
    </row>
    <row r="1224" spans="1:14" ht="15" customHeight="1" x14ac:dyDescent="0.25">
      <c r="A1224" s="17">
        <v>41971</v>
      </c>
      <c r="B1224" s="18">
        <v>54724</v>
      </c>
      <c r="D1224" s="9">
        <f t="shared" si="102"/>
        <v>4.8975426762298824E-5</v>
      </c>
      <c r="E1224" s="9">
        <f t="shared" si="101"/>
        <v>2.3985924265492957E-9</v>
      </c>
      <c r="K1224" s="21">
        <f t="shared" si="103"/>
        <v>4.3583544550019834E-4</v>
      </c>
      <c r="L1224" s="15">
        <f t="shared" si="105"/>
        <v>0.33140689833805514</v>
      </c>
      <c r="M1224" s="10">
        <f t="shared" si="104"/>
        <v>0.29531713461406528</v>
      </c>
      <c r="N1224" s="10"/>
    </row>
    <row r="1225" spans="1:14" ht="15" customHeight="1" x14ac:dyDescent="0.25">
      <c r="A1225" s="17">
        <v>41974</v>
      </c>
      <c r="B1225" s="18">
        <v>52276.58</v>
      </c>
      <c r="D1225" s="9">
        <f t="shared" si="102"/>
        <v>-4.4722973466851834E-2</v>
      </c>
      <c r="E1225" s="9">
        <f t="shared" si="101"/>
        <v>2.0001443557167331E-3</v>
      </c>
      <c r="K1225" s="21">
        <f t="shared" si="103"/>
        <v>4.0968546268573203E-4</v>
      </c>
      <c r="L1225" s="15">
        <f t="shared" si="105"/>
        <v>0.3213109655719899</v>
      </c>
      <c r="M1225" s="10">
        <f t="shared" si="104"/>
        <v>0.29400892884161023</v>
      </c>
      <c r="N1225" s="10"/>
    </row>
    <row r="1226" spans="1:14" ht="15" customHeight="1" x14ac:dyDescent="0.25">
      <c r="A1226" s="17">
        <v>41975</v>
      </c>
      <c r="B1226" s="18">
        <v>51612.47</v>
      </c>
      <c r="D1226" s="9">
        <f t="shared" si="102"/>
        <v>-1.2703776719900195E-2</v>
      </c>
      <c r="E1226" s="9">
        <f t="shared" si="101"/>
        <v>1.6138594294907817E-4</v>
      </c>
      <c r="K1226" s="21">
        <f t="shared" si="103"/>
        <v>5.0511299626759224E-4</v>
      </c>
      <c r="L1226" s="15">
        <f t="shared" si="105"/>
        <v>0.35677510431563642</v>
      </c>
      <c r="M1226" s="10">
        <f t="shared" si="104"/>
        <v>0.3023074801649131</v>
      </c>
      <c r="N1226" s="10"/>
    </row>
    <row r="1227" spans="1:14" ht="15" customHeight="1" x14ac:dyDescent="0.25">
      <c r="A1227" s="17">
        <v>41976</v>
      </c>
      <c r="B1227" s="18">
        <v>52320.480000000003</v>
      </c>
      <c r="D1227" s="9">
        <f t="shared" si="102"/>
        <v>1.3717808893858541E-2</v>
      </c>
      <c r="E1227" s="9">
        <f t="shared" si="101"/>
        <v>1.8817828084842449E-4</v>
      </c>
      <c r="K1227" s="21">
        <f t="shared" si="103"/>
        <v>4.8448937306848138E-4</v>
      </c>
      <c r="L1227" s="15">
        <f t="shared" si="105"/>
        <v>0.34941568655865657</v>
      </c>
      <c r="M1227" s="10">
        <f t="shared" si="104"/>
        <v>0.30160290764970304</v>
      </c>
      <c r="N1227" s="10"/>
    </row>
    <row r="1228" spans="1:14" ht="15" customHeight="1" x14ac:dyDescent="0.25">
      <c r="A1228" s="17">
        <v>41977</v>
      </c>
      <c r="B1228" s="18">
        <v>51426.87</v>
      </c>
      <c r="D1228" s="9">
        <f t="shared" si="102"/>
        <v>-1.7079545141787666E-2</v>
      </c>
      <c r="E1228" s="9">
        <f t="shared" si="101"/>
        <v>2.9171086225036267E-4</v>
      </c>
      <c r="K1228" s="21">
        <f t="shared" si="103"/>
        <v>4.6671070753527799E-4</v>
      </c>
      <c r="L1228" s="15">
        <f t="shared" si="105"/>
        <v>0.34294474525627311</v>
      </c>
      <c r="M1228" s="10">
        <f t="shared" si="104"/>
        <v>0.30235259749386934</v>
      </c>
      <c r="N1228" s="10"/>
    </row>
    <row r="1229" spans="1:14" ht="15" customHeight="1" x14ac:dyDescent="0.25">
      <c r="A1229" s="17">
        <v>41978</v>
      </c>
      <c r="B1229" s="18">
        <v>51992.89</v>
      </c>
      <c r="D1229" s="9">
        <f t="shared" si="102"/>
        <v>1.1006308569819545E-2</v>
      </c>
      <c r="E1229" s="9">
        <f t="shared" si="101"/>
        <v>1.2113882833408316E-4</v>
      </c>
      <c r="K1229" s="21">
        <f t="shared" si="103"/>
        <v>4.5621071681818307E-4</v>
      </c>
      <c r="L1229" s="15">
        <f t="shared" si="105"/>
        <v>0.33906503895002521</v>
      </c>
      <c r="M1229" s="10">
        <f t="shared" si="104"/>
        <v>0.30341125379509337</v>
      </c>
      <c r="N1229" s="10"/>
    </row>
    <row r="1230" spans="1:14" ht="15" customHeight="1" x14ac:dyDescent="0.25">
      <c r="A1230" s="17">
        <v>41981</v>
      </c>
      <c r="B1230" s="18">
        <v>50274.07</v>
      </c>
      <c r="D1230" s="9">
        <f t="shared" si="102"/>
        <v>-3.3058750917673518E-2</v>
      </c>
      <c r="E1230" s="9">
        <f t="shared" si="101"/>
        <v>1.0928810122367797E-3</v>
      </c>
      <c r="K1230" s="21">
        <f t="shared" si="103"/>
        <v>4.3610640350913703E-4</v>
      </c>
      <c r="L1230" s="15">
        <f t="shared" si="105"/>
        <v>0.33150989982850065</v>
      </c>
      <c r="M1230" s="10">
        <f t="shared" si="104"/>
        <v>0.30395658511752432</v>
      </c>
      <c r="N1230" s="10"/>
    </row>
    <row r="1231" spans="1:14" ht="15" customHeight="1" x14ac:dyDescent="0.25">
      <c r="A1231" s="17">
        <v>41982</v>
      </c>
      <c r="B1231" s="18">
        <v>50193.47</v>
      </c>
      <c r="D1231" s="9">
        <f t="shared" si="102"/>
        <v>-1.6032121529050425E-3</v>
      </c>
      <c r="E1231" s="9">
        <f t="shared" si="101"/>
        <v>2.5702892072224212E-6</v>
      </c>
      <c r="K1231" s="21">
        <f t="shared" si="103"/>
        <v>4.7551288003279564E-4</v>
      </c>
      <c r="L1231" s="15">
        <f t="shared" si="105"/>
        <v>0.34616361127112205</v>
      </c>
      <c r="M1231" s="10">
        <f t="shared" si="104"/>
        <v>0.30556273084633429</v>
      </c>
      <c r="N1231" s="10"/>
    </row>
    <row r="1232" spans="1:14" ht="15" customHeight="1" x14ac:dyDescent="0.25">
      <c r="A1232" s="17">
        <v>41983</v>
      </c>
      <c r="B1232" s="18">
        <v>49548.08</v>
      </c>
      <c r="D1232" s="9">
        <f t="shared" si="102"/>
        <v>-1.2858047072657031E-2</v>
      </c>
      <c r="E1232" s="9">
        <f t="shared" si="101"/>
        <v>1.6532937452266402E-4</v>
      </c>
      <c r="K1232" s="21">
        <f t="shared" si="103"/>
        <v>4.471363245832612E-4</v>
      </c>
      <c r="L1232" s="15">
        <f t="shared" si="105"/>
        <v>0.33567596547113981</v>
      </c>
      <c r="M1232" s="10">
        <f t="shared" si="104"/>
        <v>0.30497380572592142</v>
      </c>
      <c r="N1232" s="10"/>
    </row>
    <row r="1233" spans="1:14" ht="15" customHeight="1" x14ac:dyDescent="0.25">
      <c r="A1233" s="17">
        <v>41984</v>
      </c>
      <c r="B1233" s="18">
        <v>49861.81</v>
      </c>
      <c r="D1233" s="9">
        <f t="shared" si="102"/>
        <v>6.331829608735573E-3</v>
      </c>
      <c r="E1233" s="9">
        <f t="shared" si="101"/>
        <v>4.0092066194060482E-5</v>
      </c>
      <c r="K1233" s="21">
        <f t="shared" si="103"/>
        <v>4.3022790757962537E-4</v>
      </c>
      <c r="L1233" s="15">
        <f t="shared" si="105"/>
        <v>0.32926802564182511</v>
      </c>
      <c r="M1233" s="10">
        <f t="shared" si="104"/>
        <v>0.30530189639547345</v>
      </c>
      <c r="N1233" s="10"/>
    </row>
    <row r="1234" spans="1:14" ht="15" customHeight="1" x14ac:dyDescent="0.25">
      <c r="A1234" s="17">
        <v>41985</v>
      </c>
      <c r="B1234" s="18">
        <v>48001.98</v>
      </c>
      <c r="D1234" s="9">
        <f t="shared" si="102"/>
        <v>-3.7299688880126802E-2</v>
      </c>
      <c r="E1234" s="9">
        <f t="shared" si="101"/>
        <v>1.391266790554255E-3</v>
      </c>
      <c r="K1234" s="21">
        <f t="shared" si="103"/>
        <v>4.0681975709649145E-4</v>
      </c>
      <c r="L1234" s="15">
        <f t="shared" si="105"/>
        <v>0.32018522574958991</v>
      </c>
      <c r="M1234" s="10">
        <f t="shared" si="104"/>
        <v>0.30524934190271724</v>
      </c>
      <c r="N1234" s="10"/>
    </row>
    <row r="1235" spans="1:14" ht="15" customHeight="1" x14ac:dyDescent="0.25">
      <c r="A1235" s="17">
        <v>41988</v>
      </c>
      <c r="B1235" s="18">
        <v>47018.68</v>
      </c>
      <c r="D1235" s="9">
        <f t="shared" si="102"/>
        <v>-2.048457167808504E-2</v>
      </c>
      <c r="E1235" s="9">
        <f t="shared" si="101"/>
        <v>4.1961767683460372E-4</v>
      </c>
      <c r="K1235" s="21">
        <f t="shared" si="103"/>
        <v>4.6588657910395732E-4</v>
      </c>
      <c r="L1235" s="15">
        <f t="shared" si="105"/>
        <v>0.34264182163623469</v>
      </c>
      <c r="M1235" s="10">
        <f t="shared" si="104"/>
        <v>0.309958483880309</v>
      </c>
      <c r="N1235" s="10"/>
    </row>
    <row r="1236" spans="1:14" ht="15" customHeight="1" x14ac:dyDescent="0.25">
      <c r="A1236" s="17">
        <v>41989</v>
      </c>
      <c r="B1236" s="18">
        <v>47007.51</v>
      </c>
      <c r="D1236" s="9">
        <f t="shared" si="102"/>
        <v>-2.3756515495543251E-4</v>
      </c>
      <c r="E1236" s="9">
        <f t="shared" si="101"/>
        <v>5.6437202848998662E-8</v>
      </c>
      <c r="K1236" s="21">
        <f t="shared" si="103"/>
        <v>4.6311044496779609E-4</v>
      </c>
      <c r="L1236" s="15">
        <f t="shared" si="105"/>
        <v>0.34161942587019933</v>
      </c>
      <c r="M1236" s="10">
        <f t="shared" si="104"/>
        <v>0.3113621221171114</v>
      </c>
      <c r="N1236" s="10"/>
    </row>
    <row r="1237" spans="1:14" ht="15" customHeight="1" x14ac:dyDescent="0.25">
      <c r="A1237" s="17">
        <v>41990</v>
      </c>
      <c r="B1237" s="18">
        <v>48713.64</v>
      </c>
      <c r="D1237" s="9">
        <f t="shared" si="102"/>
        <v>3.6294838845962962E-2</v>
      </c>
      <c r="E1237" s="9">
        <f t="shared" si="101"/>
        <v>1.3173153268544221E-3</v>
      </c>
      <c r="K1237" s="21">
        <f t="shared" si="103"/>
        <v>4.3532720450189919E-4</v>
      </c>
      <c r="L1237" s="15">
        <f t="shared" si="105"/>
        <v>0.33121361012868811</v>
      </c>
      <c r="M1237" s="10">
        <f t="shared" si="104"/>
        <v>0.31137203919743051</v>
      </c>
      <c r="N1237" s="10"/>
    </row>
    <row r="1238" spans="1:14" ht="15" customHeight="1" x14ac:dyDescent="0.25">
      <c r="A1238" s="17">
        <v>41991</v>
      </c>
      <c r="B1238" s="18">
        <v>48495.7</v>
      </c>
      <c r="D1238" s="9">
        <f t="shared" si="102"/>
        <v>-4.4739009443761635E-3</v>
      </c>
      <c r="E1238" s="9">
        <f t="shared" si="101"/>
        <v>2.0015789660089929E-5</v>
      </c>
      <c r="K1238" s="21">
        <f t="shared" si="103"/>
        <v>4.8824649184305057E-4</v>
      </c>
      <c r="L1238" s="15">
        <f t="shared" si="105"/>
        <v>0.35076789468885083</v>
      </c>
      <c r="M1238" s="10">
        <f t="shared" si="104"/>
        <v>0.31679750457348499</v>
      </c>
      <c r="N1238" s="10"/>
    </row>
    <row r="1239" spans="1:14" ht="15" customHeight="1" x14ac:dyDescent="0.25">
      <c r="A1239" s="17">
        <v>41992</v>
      </c>
      <c r="B1239" s="18">
        <v>49650.98</v>
      </c>
      <c r="D1239" s="9">
        <f t="shared" si="102"/>
        <v>2.3822318267392895E-2</v>
      </c>
      <c r="E1239" s="9">
        <f t="shared" si="101"/>
        <v>5.6750284763296122E-4</v>
      </c>
      <c r="K1239" s="21">
        <f t="shared" si="103"/>
        <v>4.601526497120729E-4</v>
      </c>
      <c r="L1239" s="15">
        <f t="shared" si="105"/>
        <v>0.34052675038452174</v>
      </c>
      <c r="M1239" s="10">
        <f t="shared" si="104"/>
        <v>0.31680352187092042</v>
      </c>
      <c r="N1239" s="10"/>
    </row>
    <row r="1240" spans="1:14" ht="15" customHeight="1" x14ac:dyDescent="0.25">
      <c r="A1240" s="17">
        <v>41995</v>
      </c>
      <c r="B1240" s="18">
        <v>50120.86</v>
      </c>
      <c r="D1240" s="9">
        <f t="shared" si="102"/>
        <v>9.4636601331936632E-3</v>
      </c>
      <c r="E1240" s="9">
        <f t="shared" si="101"/>
        <v>8.9560863116599097E-5</v>
      </c>
      <c r="K1240" s="21">
        <f t="shared" si="103"/>
        <v>4.6659366158732622E-4</v>
      </c>
      <c r="L1240" s="15">
        <f t="shared" si="105"/>
        <v>0.34290173916153621</v>
      </c>
      <c r="M1240" s="10">
        <f t="shared" si="104"/>
        <v>0.3180865140989601</v>
      </c>
      <c r="N1240" s="10"/>
    </row>
    <row r="1241" spans="1:14" ht="15" customHeight="1" x14ac:dyDescent="0.25">
      <c r="A1241" s="17">
        <v>41996</v>
      </c>
      <c r="B1241" s="18">
        <v>50889.81</v>
      </c>
      <c r="D1241" s="9">
        <f t="shared" si="102"/>
        <v>1.5341915521800642E-2</v>
      </c>
      <c r="E1241" s="9">
        <f t="shared" si="101"/>
        <v>2.3537437187806746E-4</v>
      </c>
      <c r="K1241" s="21">
        <f t="shared" si="103"/>
        <v>4.4397169367908258E-4</v>
      </c>
      <c r="L1241" s="15">
        <f t="shared" si="105"/>
        <v>0.33448597400657748</v>
      </c>
      <c r="M1241" s="10">
        <f t="shared" si="104"/>
        <v>0.31848950877248933</v>
      </c>
      <c r="N1241" s="10"/>
    </row>
    <row r="1242" spans="1:14" ht="15" customHeight="1" x14ac:dyDescent="0.25">
      <c r="A1242" s="17">
        <v>41997</v>
      </c>
      <c r="B1242" s="18">
        <v>50889.81</v>
      </c>
      <c r="D1242" s="9">
        <f t="shared" si="102"/>
        <v>0</v>
      </c>
      <c r="E1242" s="9">
        <f t="shared" si="101"/>
        <v>0</v>
      </c>
      <c r="K1242" s="21">
        <f t="shared" si="103"/>
        <v>4.3145585437102165E-4</v>
      </c>
      <c r="L1242" s="15">
        <f t="shared" si="105"/>
        <v>0.32973758551535715</v>
      </c>
      <c r="M1242" s="10">
        <f t="shared" si="104"/>
        <v>0.31879083556248328</v>
      </c>
      <c r="N1242" s="10"/>
    </row>
    <row r="1243" spans="1:14" ht="15" customHeight="1" x14ac:dyDescent="0.25">
      <c r="A1243" s="17">
        <v>41998</v>
      </c>
      <c r="B1243" s="18">
        <v>50889.81</v>
      </c>
      <c r="D1243" s="9">
        <f t="shared" si="102"/>
        <v>0</v>
      </c>
      <c r="E1243" s="9">
        <f t="shared" si="101"/>
        <v>0</v>
      </c>
      <c r="K1243" s="21">
        <f t="shared" si="103"/>
        <v>4.055685031087603E-4</v>
      </c>
      <c r="L1243" s="15">
        <f t="shared" si="105"/>
        <v>0.31969245030717824</v>
      </c>
      <c r="M1243" s="10">
        <f t="shared" si="104"/>
        <v>0.31862813775447213</v>
      </c>
      <c r="N1243" s="10"/>
    </row>
    <row r="1244" spans="1:14" ht="15" customHeight="1" x14ac:dyDescent="0.25">
      <c r="A1244" s="17">
        <v>41999</v>
      </c>
      <c r="B1244" s="18">
        <v>50144.63</v>
      </c>
      <c r="D1244" s="9">
        <f t="shared" si="102"/>
        <v>-1.4643010064293804E-2</v>
      </c>
      <c r="E1244" s="9">
        <f t="shared" si="101"/>
        <v>2.1441774374300965E-4</v>
      </c>
      <c r="K1244" s="21">
        <f t="shared" si="103"/>
        <v>3.8123439292223467E-4</v>
      </c>
      <c r="L1244" s="15">
        <f t="shared" si="105"/>
        <v>0.30995333038443573</v>
      </c>
      <c r="M1244" s="10">
        <f t="shared" si="104"/>
        <v>0.31849533420632936</v>
      </c>
      <c r="N1244" s="10"/>
    </row>
    <row r="1245" spans="1:14" ht="15" customHeight="1" x14ac:dyDescent="0.25">
      <c r="A1245" s="17">
        <v>42002</v>
      </c>
      <c r="B1245" s="18">
        <v>50593.82</v>
      </c>
      <c r="D1245" s="9">
        <f t="shared" si="102"/>
        <v>8.957888411979642E-3</v>
      </c>
      <c r="E1245" s="9">
        <f t="shared" si="101"/>
        <v>8.0243764801479157E-5</v>
      </c>
      <c r="K1245" s="21">
        <f t="shared" si="103"/>
        <v>3.7122539397148113E-4</v>
      </c>
      <c r="L1245" s="15">
        <f t="shared" si="105"/>
        <v>0.30585748197618651</v>
      </c>
      <c r="M1245" s="10">
        <f t="shared" si="104"/>
        <v>0.3191603667668535</v>
      </c>
      <c r="N1245" s="10"/>
    </row>
    <row r="1246" spans="1:14" ht="15" customHeight="1" x14ac:dyDescent="0.25">
      <c r="A1246" s="17">
        <v>42003</v>
      </c>
      <c r="B1246" s="18">
        <v>50007.41</v>
      </c>
      <c r="D1246" s="9">
        <f t="shared" si="102"/>
        <v>-1.1590546039022098E-2</v>
      </c>
      <c r="E1246" s="9">
        <f t="shared" si="101"/>
        <v>1.3434075748269085E-4</v>
      </c>
      <c r="K1246" s="21">
        <f t="shared" si="103"/>
        <v>3.5376649622128101E-4</v>
      </c>
      <c r="L1246" s="15">
        <f t="shared" si="105"/>
        <v>0.29857856093122764</v>
      </c>
      <c r="M1246" s="10">
        <f t="shared" si="104"/>
        <v>0.31913405072227474</v>
      </c>
      <c r="N1246" s="10"/>
    </row>
    <row r="1247" spans="1:14" ht="15" customHeight="1" x14ac:dyDescent="0.25">
      <c r="A1247" s="17">
        <v>42004</v>
      </c>
      <c r="B1247" s="18">
        <v>50007.41</v>
      </c>
      <c r="D1247" s="9">
        <f t="shared" si="102"/>
        <v>0</v>
      </c>
      <c r="E1247" s="9">
        <f t="shared" si="101"/>
        <v>0</v>
      </c>
      <c r="K1247" s="21">
        <f t="shared" si="103"/>
        <v>3.4060095189696559E-4</v>
      </c>
      <c r="L1247" s="15">
        <f t="shared" si="105"/>
        <v>0.29297003238904035</v>
      </c>
      <c r="M1247" s="10">
        <f t="shared" si="104"/>
        <v>0.31807950449937938</v>
      </c>
      <c r="N1247" s="10"/>
    </row>
    <row r="1248" spans="1:14" ht="15" customHeight="1" x14ac:dyDescent="0.25">
      <c r="A1248" s="17">
        <v>42005</v>
      </c>
      <c r="B1248" s="18">
        <v>50007.41</v>
      </c>
      <c r="D1248" s="9">
        <f t="shared" si="102"/>
        <v>0</v>
      </c>
      <c r="E1248" s="9">
        <f t="shared" si="101"/>
        <v>0</v>
      </c>
      <c r="K1248" s="21">
        <f t="shared" si="103"/>
        <v>3.2016489478314765E-4</v>
      </c>
      <c r="L1248" s="15">
        <f t="shared" si="105"/>
        <v>0.28404498496779207</v>
      </c>
      <c r="M1248" s="10">
        <f t="shared" si="104"/>
        <v>0.31806771280334717</v>
      </c>
      <c r="N1248" s="10"/>
    </row>
    <row r="1249" spans="1:14" ht="15" customHeight="1" x14ac:dyDescent="0.25">
      <c r="A1249" s="17">
        <v>42006</v>
      </c>
      <c r="B1249" s="18">
        <v>48512.22</v>
      </c>
      <c r="D1249" s="9">
        <f t="shared" si="102"/>
        <v>-2.9899368913527069E-2</v>
      </c>
      <c r="E1249" s="9">
        <f t="shared" si="101"/>
        <v>8.9397226142718886E-4</v>
      </c>
      <c r="K1249" s="21">
        <f t="shared" si="103"/>
        <v>3.0095500109615875E-4</v>
      </c>
      <c r="L1249" s="15">
        <f t="shared" si="105"/>
        <v>0.27539183044569787</v>
      </c>
      <c r="M1249" s="10">
        <f t="shared" si="104"/>
        <v>0.31726401420979944</v>
      </c>
      <c r="N1249" s="10"/>
    </row>
    <row r="1250" spans="1:14" ht="15" customHeight="1" x14ac:dyDescent="0.25">
      <c r="A1250" s="17">
        <v>42009</v>
      </c>
      <c r="B1250" s="18">
        <v>47516.82</v>
      </c>
      <c r="D1250" s="9">
        <f t="shared" si="102"/>
        <v>-2.0518541513870114E-2</v>
      </c>
      <c r="E1250" s="9">
        <f t="shared" si="101"/>
        <v>4.2101054585641127E-4</v>
      </c>
      <c r="K1250" s="21">
        <f t="shared" si="103"/>
        <v>3.365360367160206E-4</v>
      </c>
      <c r="L1250" s="15">
        <f t="shared" si="105"/>
        <v>0.29121655387775813</v>
      </c>
      <c r="M1250" s="10">
        <f t="shared" si="104"/>
        <v>0.32044625068249194</v>
      </c>
      <c r="N1250" s="10"/>
    </row>
    <row r="1251" spans="1:14" ht="15" customHeight="1" x14ac:dyDescent="0.25">
      <c r="A1251" s="17">
        <v>42010</v>
      </c>
      <c r="B1251" s="18">
        <v>48000.92</v>
      </c>
      <c r="D1251" s="9">
        <f t="shared" si="102"/>
        <v>1.0187971333098345E-2</v>
      </c>
      <c r="E1251" s="9">
        <f t="shared" ref="E1251:E1314" si="106">D1251^2</f>
        <v>1.0379475988403366E-4</v>
      </c>
      <c r="K1251" s="21">
        <f t="shared" si="103"/>
        <v>3.4160450726444401E-4</v>
      </c>
      <c r="L1251" s="15">
        <f t="shared" si="105"/>
        <v>0.29340132213512587</v>
      </c>
      <c r="M1251" s="10">
        <f t="shared" si="104"/>
        <v>0.31988318315394199</v>
      </c>
      <c r="N1251" s="10"/>
    </row>
    <row r="1252" spans="1:14" ht="15" customHeight="1" x14ac:dyDescent="0.25">
      <c r="A1252" s="17">
        <v>42011</v>
      </c>
      <c r="B1252" s="18">
        <v>49462.91</v>
      </c>
      <c r="D1252" s="9">
        <f t="shared" si="102"/>
        <v>3.0457541230459961E-2</v>
      </c>
      <c r="E1252" s="9">
        <f t="shared" si="106"/>
        <v>9.2766181780516851E-4</v>
      </c>
      <c r="K1252" s="21">
        <f t="shared" si="103"/>
        <v>3.2733592242161933E-4</v>
      </c>
      <c r="L1252" s="15">
        <f t="shared" si="105"/>
        <v>0.28720837809898248</v>
      </c>
      <c r="M1252" s="10">
        <f t="shared" si="104"/>
        <v>0.31985586569042246</v>
      </c>
      <c r="N1252" s="10"/>
    </row>
    <row r="1253" spans="1:14" ht="15" customHeight="1" x14ac:dyDescent="0.25">
      <c r="A1253" s="17">
        <v>42012</v>
      </c>
      <c r="B1253" s="18">
        <v>49943.3</v>
      </c>
      <c r="D1253" s="9">
        <f t="shared" si="102"/>
        <v>9.7121257119727744E-3</v>
      </c>
      <c r="E1253" s="9">
        <f t="shared" si="106"/>
        <v>9.4325385845162667E-5</v>
      </c>
      <c r="K1253" s="21">
        <f t="shared" si="103"/>
        <v>3.6335547614463229E-4</v>
      </c>
      <c r="L1253" s="15">
        <f t="shared" si="105"/>
        <v>0.30259805020595776</v>
      </c>
      <c r="M1253" s="10">
        <f t="shared" si="104"/>
        <v>0.32270986116641476</v>
      </c>
      <c r="N1253" s="10"/>
    </row>
    <row r="1254" spans="1:14" ht="15" customHeight="1" x14ac:dyDescent="0.25">
      <c r="A1254" s="17">
        <v>42013</v>
      </c>
      <c r="B1254" s="18">
        <v>48840.25</v>
      </c>
      <c r="D1254" s="9">
        <f t="shared" si="102"/>
        <v>-2.2086045575682833E-2</v>
      </c>
      <c r="E1254" s="9">
        <f t="shared" si="106"/>
        <v>4.8779340917113928E-4</v>
      </c>
      <c r="K1254" s="21">
        <f t="shared" si="103"/>
        <v>3.4721367072666407E-4</v>
      </c>
      <c r="L1254" s="15">
        <f t="shared" si="105"/>
        <v>0.29580034655679388</v>
      </c>
      <c r="M1254" s="10">
        <f t="shared" si="104"/>
        <v>0.32289254804347578</v>
      </c>
      <c r="N1254" s="10"/>
    </row>
    <row r="1255" spans="1:14" ht="15" customHeight="1" x14ac:dyDescent="0.25">
      <c r="A1255" s="17">
        <v>42016</v>
      </c>
      <c r="B1255" s="18">
        <v>48139.74</v>
      </c>
      <c r="D1255" s="9">
        <f t="shared" si="102"/>
        <v>-1.434288317525001E-2</v>
      </c>
      <c r="E1255" s="9">
        <f t="shared" si="106"/>
        <v>2.0571829777886981E-4</v>
      </c>
      <c r="K1255" s="21">
        <f t="shared" si="103"/>
        <v>3.5564845503333259E-4</v>
      </c>
      <c r="L1255" s="15">
        <f t="shared" si="105"/>
        <v>0.29937169316486795</v>
      </c>
      <c r="M1255" s="10">
        <f t="shared" si="104"/>
        <v>0.32447291275435419</v>
      </c>
      <c r="N1255" s="10"/>
    </row>
    <row r="1256" spans="1:14" ht="15" customHeight="1" x14ac:dyDescent="0.25">
      <c r="A1256" s="17">
        <v>42017</v>
      </c>
      <c r="B1256" s="18">
        <v>48041.67</v>
      </c>
      <c r="D1256" s="9">
        <f t="shared" si="102"/>
        <v>-2.037194218331928E-3</v>
      </c>
      <c r="E1256" s="9">
        <f t="shared" si="106"/>
        <v>4.150160283205035E-6</v>
      </c>
      <c r="K1256" s="21">
        <f t="shared" si="103"/>
        <v>3.4665264559806478E-4</v>
      </c>
      <c r="L1256" s="15">
        <f t="shared" si="105"/>
        <v>0.29556127400373738</v>
      </c>
      <c r="M1256" s="10">
        <f t="shared" si="104"/>
        <v>0.32482856312805641</v>
      </c>
      <c r="N1256" s="10"/>
    </row>
    <row r="1257" spans="1:14" ht="15" customHeight="1" x14ac:dyDescent="0.25">
      <c r="A1257" s="17">
        <v>42018</v>
      </c>
      <c r="B1257" s="18">
        <v>47645.87</v>
      </c>
      <c r="D1257" s="9">
        <f t="shared" si="102"/>
        <v>-8.2386811282787464E-3</v>
      </c>
      <c r="E1257" s="9">
        <f t="shared" si="106"/>
        <v>6.7875866733456365E-5</v>
      </c>
      <c r="K1257" s="21">
        <f t="shared" si="103"/>
        <v>3.2610249647917314E-4</v>
      </c>
      <c r="L1257" s="15">
        <f t="shared" si="105"/>
        <v>0.2866667562043978</v>
      </c>
      <c r="M1257" s="10">
        <f t="shared" si="104"/>
        <v>0.32250374845509716</v>
      </c>
      <c r="N1257" s="10"/>
    </row>
    <row r="1258" spans="1:14" ht="15" customHeight="1" x14ac:dyDescent="0.25">
      <c r="A1258" s="17">
        <v>42019</v>
      </c>
      <c r="B1258" s="18">
        <v>48026.31</v>
      </c>
      <c r="D1258" s="9">
        <f t="shared" si="102"/>
        <v>7.9847424341290552E-3</v>
      </c>
      <c r="E1258" s="9">
        <f t="shared" si="106"/>
        <v>6.3756111739381193E-5</v>
      </c>
      <c r="K1258" s="21">
        <f t="shared" si="103"/>
        <v>3.106088986944301E-4</v>
      </c>
      <c r="L1258" s="15">
        <f t="shared" si="105"/>
        <v>0.27977391313522493</v>
      </c>
      <c r="M1258" s="10">
        <f t="shared" si="104"/>
        <v>0.32260865139613687</v>
      </c>
      <c r="N1258" s="10"/>
    </row>
    <row r="1259" spans="1:14" ht="15" customHeight="1" x14ac:dyDescent="0.25">
      <c r="A1259" s="17">
        <v>42020</v>
      </c>
      <c r="B1259" s="18">
        <v>49016.52</v>
      </c>
      <c r="D1259" s="9">
        <f t="shared" ref="D1259:D1322" si="107">B1259/B1258-1</f>
        <v>2.0618073718343011E-2</v>
      </c>
      <c r="E1259" s="9">
        <f t="shared" si="106"/>
        <v>4.2510496385502676E-4</v>
      </c>
      <c r="K1259" s="21">
        <f t="shared" ref="K1259:K1322" si="108">K1258*Lambda+E1258*(1-Lambda)</f>
        <v>2.9579773147712717E-4</v>
      </c>
      <c r="L1259" s="15">
        <f t="shared" si="105"/>
        <v>0.2730220290237329</v>
      </c>
      <c r="M1259" s="10">
        <f t="shared" ref="M1259:M1322" si="109">_xlfn.STDEV.P((D1158:D1258))*SQRT(252)</f>
        <v>0.32129814338889034</v>
      </c>
      <c r="N1259" s="10"/>
    </row>
    <row r="1260" spans="1:14" ht="15" customHeight="1" x14ac:dyDescent="0.25">
      <c r="A1260" s="17">
        <v>42023</v>
      </c>
      <c r="B1260" s="18">
        <v>47758.01</v>
      </c>
      <c r="D1260" s="9">
        <f t="shared" si="107"/>
        <v>-2.5675221333542164E-2</v>
      </c>
      <c r="E1260" s="9">
        <f t="shared" si="106"/>
        <v>6.592169905263787E-4</v>
      </c>
      <c r="K1260" s="21">
        <f t="shared" si="108"/>
        <v>3.0355616541980114E-4</v>
      </c>
      <c r="L1260" s="15">
        <f t="shared" ref="L1260:L1323" si="110">SQRT(K1260)*SQRT(252)</f>
        <v>0.27657938044219765</v>
      </c>
      <c r="M1260" s="10">
        <f t="shared" si="109"/>
        <v>0.32297699435161709</v>
      </c>
      <c r="N1260" s="10"/>
    </row>
    <row r="1261" spans="1:14" ht="15" customHeight="1" x14ac:dyDescent="0.25">
      <c r="A1261" s="17">
        <v>42024</v>
      </c>
      <c r="B1261" s="18">
        <v>47876.66</v>
      </c>
      <c r="D1261" s="9">
        <f t="shared" si="107"/>
        <v>2.4843999990786791E-3</v>
      </c>
      <c r="E1261" s="9">
        <f t="shared" si="106"/>
        <v>6.1722433554221407E-6</v>
      </c>
      <c r="K1261" s="21">
        <f t="shared" si="108"/>
        <v>3.2489581492619582E-4</v>
      </c>
      <c r="L1261" s="15">
        <f t="shared" si="110"/>
        <v>0.28613588618242441</v>
      </c>
      <c r="M1261" s="10">
        <f t="shared" si="109"/>
        <v>0.32379681766263263</v>
      </c>
      <c r="N1261" s="10"/>
    </row>
    <row r="1262" spans="1:14" ht="15" customHeight="1" x14ac:dyDescent="0.25">
      <c r="A1262" s="17">
        <v>42025</v>
      </c>
      <c r="B1262" s="18">
        <v>49224.08</v>
      </c>
      <c r="D1262" s="9">
        <f t="shared" si="107"/>
        <v>2.8143567241323719E-2</v>
      </c>
      <c r="E1262" s="9">
        <f t="shared" si="106"/>
        <v>7.9206037706690963E-4</v>
      </c>
      <c r="K1262" s="21">
        <f t="shared" si="108"/>
        <v>3.0577240063194938E-4</v>
      </c>
      <c r="L1262" s="15">
        <f t="shared" si="110"/>
        <v>0.27758718442905689</v>
      </c>
      <c r="M1262" s="10">
        <f t="shared" si="109"/>
        <v>0.32388251331742651</v>
      </c>
      <c r="N1262" s="10"/>
    </row>
    <row r="1263" spans="1:14" ht="15" customHeight="1" x14ac:dyDescent="0.25">
      <c r="A1263" s="17">
        <v>42026</v>
      </c>
      <c r="B1263" s="18">
        <v>49442.62</v>
      </c>
      <c r="D1263" s="9">
        <f t="shared" si="107"/>
        <v>4.4396969938289566E-3</v>
      </c>
      <c r="E1263" s="9">
        <f t="shared" si="106"/>
        <v>1.9710909397013872E-5</v>
      </c>
      <c r="K1263" s="21">
        <f t="shared" si="108"/>
        <v>3.3494967921804701E-4</v>
      </c>
      <c r="L1263" s="15">
        <f t="shared" si="110"/>
        <v>0.29052937745251833</v>
      </c>
      <c r="M1263" s="10">
        <f t="shared" si="109"/>
        <v>0.32659467288398886</v>
      </c>
      <c r="N1263" s="10"/>
    </row>
    <row r="1264" spans="1:14" ht="15" customHeight="1" x14ac:dyDescent="0.25">
      <c r="A1264" s="17">
        <v>42027</v>
      </c>
      <c r="B1264" s="18">
        <v>48775.3</v>
      </c>
      <c r="D1264" s="9">
        <f t="shared" si="107"/>
        <v>-1.3496857569441079E-2</v>
      </c>
      <c r="E1264" s="9">
        <f t="shared" si="106"/>
        <v>1.8216516424977893E-4</v>
      </c>
      <c r="K1264" s="21">
        <f t="shared" si="108"/>
        <v>3.1603535302878502E-4</v>
      </c>
      <c r="L1264" s="15">
        <f t="shared" si="110"/>
        <v>0.28220720926874604</v>
      </c>
      <c r="M1264" s="10">
        <f t="shared" si="109"/>
        <v>0.32674998443801617</v>
      </c>
      <c r="N1264" s="10"/>
    </row>
    <row r="1265" spans="1:14" ht="15" customHeight="1" x14ac:dyDescent="0.25">
      <c r="A1265" s="17">
        <v>42030</v>
      </c>
      <c r="B1265" s="18">
        <v>48576.55</v>
      </c>
      <c r="D1265" s="9">
        <f t="shared" si="107"/>
        <v>-4.0748083558685977E-3</v>
      </c>
      <c r="E1265" s="9">
        <f t="shared" si="106"/>
        <v>1.6604063137056546E-5</v>
      </c>
      <c r="K1265" s="21">
        <f t="shared" si="108"/>
        <v>3.0800314170204463E-4</v>
      </c>
      <c r="L1265" s="15">
        <f t="shared" si="110"/>
        <v>0.27859790327444184</v>
      </c>
      <c r="M1265" s="10">
        <f t="shared" si="109"/>
        <v>0.3264211612822</v>
      </c>
      <c r="N1265" s="10"/>
    </row>
    <row r="1266" spans="1:14" ht="15" customHeight="1" x14ac:dyDescent="0.25">
      <c r="A1266" s="17">
        <v>42031</v>
      </c>
      <c r="B1266" s="18">
        <v>48591.23</v>
      </c>
      <c r="D1266" s="9">
        <f t="shared" si="107"/>
        <v>3.0220342943243494E-4</v>
      </c>
      <c r="E1266" s="9">
        <f t="shared" si="106"/>
        <v>9.132691276072469E-8</v>
      </c>
      <c r="K1266" s="21">
        <f t="shared" si="108"/>
        <v>2.9051919698814535E-4</v>
      </c>
      <c r="L1266" s="15">
        <f t="shared" si="110"/>
        <v>0.27057501296500502</v>
      </c>
      <c r="M1266" s="10">
        <f t="shared" si="109"/>
        <v>0.32643794185803487</v>
      </c>
      <c r="N1266" s="10"/>
    </row>
    <row r="1267" spans="1:14" ht="15" customHeight="1" x14ac:dyDescent="0.25">
      <c r="A1267" s="17">
        <v>42032</v>
      </c>
      <c r="B1267" s="18">
        <v>47694.54</v>
      </c>
      <c r="D1267" s="9">
        <f t="shared" si="107"/>
        <v>-1.8453741549658287E-2</v>
      </c>
      <c r="E1267" s="9">
        <f t="shared" si="106"/>
        <v>3.4054057718158461E-4</v>
      </c>
      <c r="K1267" s="21">
        <f t="shared" si="108"/>
        <v>2.7309352478362223E-4</v>
      </c>
      <c r="L1267" s="15">
        <f t="shared" si="110"/>
        <v>0.26233483993833684</v>
      </c>
      <c r="M1267" s="10">
        <f t="shared" si="109"/>
        <v>0.32448517519643716</v>
      </c>
      <c r="N1267" s="10"/>
    </row>
    <row r="1268" spans="1:14" ht="15" customHeight="1" x14ac:dyDescent="0.25">
      <c r="A1268" s="17">
        <v>42033</v>
      </c>
      <c r="B1268" s="18">
        <v>47762.239999999998</v>
      </c>
      <c r="D1268" s="9">
        <f t="shared" si="107"/>
        <v>1.4194496896289266E-3</v>
      </c>
      <c r="E1268" s="9">
        <f t="shared" si="106"/>
        <v>2.0148374213876559E-6</v>
      </c>
      <c r="K1268" s="21">
        <f t="shared" si="108"/>
        <v>2.7714034792750001E-4</v>
      </c>
      <c r="L1268" s="15">
        <f t="shared" si="110"/>
        <v>0.26427139019903384</v>
      </c>
      <c r="M1268" s="10">
        <f t="shared" si="109"/>
        <v>0.32536655942356785</v>
      </c>
      <c r="N1268" s="10"/>
    </row>
    <row r="1269" spans="1:14" ht="15" customHeight="1" x14ac:dyDescent="0.25">
      <c r="A1269" s="17">
        <v>42034</v>
      </c>
      <c r="B1269" s="18">
        <v>46907.68</v>
      </c>
      <c r="D1269" s="9">
        <f t="shared" si="107"/>
        <v>-1.7891958166116106E-2</v>
      </c>
      <c r="E1269" s="9">
        <f t="shared" si="106"/>
        <v>3.201221670180488E-4</v>
      </c>
      <c r="K1269" s="21">
        <f t="shared" si="108"/>
        <v>2.6063281729713324E-4</v>
      </c>
      <c r="L1269" s="15">
        <f t="shared" si="110"/>
        <v>0.25628006157108202</v>
      </c>
      <c r="M1269" s="10">
        <f t="shared" si="109"/>
        <v>0.32525157582278041</v>
      </c>
      <c r="N1269" s="10"/>
    </row>
    <row r="1270" spans="1:14" ht="15" customHeight="1" x14ac:dyDescent="0.25">
      <c r="A1270" s="17">
        <v>42037</v>
      </c>
      <c r="B1270" s="18">
        <v>47650.73</v>
      </c>
      <c r="D1270" s="9">
        <f t="shared" si="107"/>
        <v>1.5840689626943849E-2</v>
      </c>
      <c r="E1270" s="9">
        <f t="shared" si="106"/>
        <v>2.5092744785716646E-4</v>
      </c>
      <c r="K1270" s="21">
        <f t="shared" si="108"/>
        <v>2.6420217828038818E-4</v>
      </c>
      <c r="L1270" s="15">
        <f t="shared" si="110"/>
        <v>0.25802896916171608</v>
      </c>
      <c r="M1270" s="10">
        <f t="shared" si="109"/>
        <v>0.32616932286858635</v>
      </c>
      <c r="N1270" s="10"/>
    </row>
    <row r="1271" spans="1:14" ht="15" customHeight="1" x14ac:dyDescent="0.25">
      <c r="A1271" s="17">
        <v>42038</v>
      </c>
      <c r="B1271" s="18">
        <v>48963.66</v>
      </c>
      <c r="D1271" s="9">
        <f t="shared" si="107"/>
        <v>2.7553198030754178E-2</v>
      </c>
      <c r="E1271" s="9">
        <f t="shared" si="106"/>
        <v>7.5917872172195596E-4</v>
      </c>
      <c r="K1271" s="21">
        <f t="shared" si="108"/>
        <v>2.6340569445499484E-4</v>
      </c>
      <c r="L1271" s="15">
        <f t="shared" si="110"/>
        <v>0.25763973878782498</v>
      </c>
      <c r="M1271" s="10">
        <f t="shared" si="109"/>
        <v>0.32543040035081833</v>
      </c>
      <c r="N1271" s="10"/>
    </row>
    <row r="1272" spans="1:14" ht="15" customHeight="1" x14ac:dyDescent="0.25">
      <c r="A1272" s="17">
        <v>42039</v>
      </c>
      <c r="B1272" s="18">
        <v>49301.05</v>
      </c>
      <c r="D1272" s="9">
        <f t="shared" si="107"/>
        <v>6.8906205132541753E-3</v>
      </c>
      <c r="E1272" s="9">
        <f t="shared" si="106"/>
        <v>4.7480651057679237E-5</v>
      </c>
      <c r="K1272" s="21">
        <f t="shared" si="108"/>
        <v>2.9315207609101253E-4</v>
      </c>
      <c r="L1272" s="15">
        <f t="shared" si="110"/>
        <v>0.27179831341444188</v>
      </c>
      <c r="M1272" s="10">
        <f t="shared" si="109"/>
        <v>0.32721362768642598</v>
      </c>
      <c r="N1272" s="10"/>
    </row>
    <row r="1273" spans="1:14" ht="15" customHeight="1" x14ac:dyDescent="0.25">
      <c r="A1273" s="17">
        <v>42040</v>
      </c>
      <c r="B1273" s="18">
        <v>49233.85</v>
      </c>
      <c r="D1273" s="9">
        <f t="shared" si="107"/>
        <v>-1.3630541337356084E-3</v>
      </c>
      <c r="E1273" s="9">
        <f t="shared" si="106"/>
        <v>1.8579165714937297E-6</v>
      </c>
      <c r="K1273" s="21">
        <f t="shared" si="108"/>
        <v>2.784117905890125E-4</v>
      </c>
      <c r="L1273" s="15">
        <f t="shared" si="110"/>
        <v>0.26487689825356825</v>
      </c>
      <c r="M1273" s="10">
        <f t="shared" si="109"/>
        <v>0.32569447001598434</v>
      </c>
      <c r="N1273" s="10"/>
    </row>
    <row r="1274" spans="1:14" ht="15" customHeight="1" x14ac:dyDescent="0.25">
      <c r="A1274" s="17">
        <v>42041</v>
      </c>
      <c r="B1274" s="18">
        <v>48792.27</v>
      </c>
      <c r="D1274" s="9">
        <f t="shared" si="107"/>
        <v>-8.9690324847641056E-3</v>
      </c>
      <c r="E1274" s="9">
        <f t="shared" si="106"/>
        <v>8.0443543712753791E-5</v>
      </c>
      <c r="K1274" s="21">
        <f t="shared" si="108"/>
        <v>2.6181855814796137E-4</v>
      </c>
      <c r="L1274" s="15">
        <f t="shared" si="110"/>
        <v>0.25686236908758409</v>
      </c>
      <c r="M1274" s="10">
        <f t="shared" si="109"/>
        <v>0.32568625248164168</v>
      </c>
      <c r="N1274" s="10"/>
    </row>
    <row r="1275" spans="1:14" ht="15" customHeight="1" x14ac:dyDescent="0.25">
      <c r="A1275" s="17">
        <v>42044</v>
      </c>
      <c r="B1275" s="18">
        <v>49382.58</v>
      </c>
      <c r="D1275" s="9">
        <f t="shared" si="107"/>
        <v>1.2098432805032644E-2</v>
      </c>
      <c r="E1275" s="9">
        <f t="shared" si="106"/>
        <v>1.4637207633789006E-4</v>
      </c>
      <c r="K1275" s="21">
        <f t="shared" si="108"/>
        <v>2.5093605728184891E-4</v>
      </c>
      <c r="L1275" s="15">
        <f t="shared" si="110"/>
        <v>0.25146746595737968</v>
      </c>
      <c r="M1275" s="10">
        <f t="shared" si="109"/>
        <v>0.32544580808082657</v>
      </c>
      <c r="N1275" s="10"/>
    </row>
    <row r="1276" spans="1:14" ht="15" customHeight="1" x14ac:dyDescent="0.25">
      <c r="A1276" s="17">
        <v>42045</v>
      </c>
      <c r="B1276" s="18">
        <v>48510.28</v>
      </c>
      <c r="D1276" s="9">
        <f t="shared" si="107"/>
        <v>-1.7664123664660747E-2</v>
      </c>
      <c r="E1276" s="9">
        <f t="shared" si="106"/>
        <v>3.120212648404278E-4</v>
      </c>
      <c r="K1276" s="21">
        <f t="shared" si="108"/>
        <v>2.4466221842521139E-4</v>
      </c>
      <c r="L1276" s="15">
        <f t="shared" si="110"/>
        <v>0.2483040052901952</v>
      </c>
      <c r="M1276" s="10">
        <f t="shared" si="109"/>
        <v>0.32586741598510621</v>
      </c>
      <c r="N1276" s="10"/>
    </row>
    <row r="1277" spans="1:14" ht="15" customHeight="1" x14ac:dyDescent="0.25">
      <c r="A1277" s="17">
        <v>42046</v>
      </c>
      <c r="B1277" s="18">
        <v>48239.67</v>
      </c>
      <c r="D1277" s="9">
        <f t="shared" si="107"/>
        <v>-5.5784052369930448E-3</v>
      </c>
      <c r="E1277" s="9">
        <f t="shared" si="106"/>
        <v>3.1118604988111429E-5</v>
      </c>
      <c r="K1277" s="21">
        <f t="shared" si="108"/>
        <v>2.4870376121012441E-4</v>
      </c>
      <c r="L1277" s="15">
        <f t="shared" si="110"/>
        <v>0.25034645558695523</v>
      </c>
      <c r="M1277" s="10">
        <f t="shared" si="109"/>
        <v>0.32597301698804804</v>
      </c>
      <c r="N1277" s="10"/>
    </row>
    <row r="1278" spans="1:14" ht="15" customHeight="1" x14ac:dyDescent="0.25">
      <c r="A1278" s="17">
        <v>42047</v>
      </c>
      <c r="B1278" s="18">
        <v>49532.72</v>
      </c>
      <c r="D1278" s="9">
        <f t="shared" si="107"/>
        <v>2.6804702436811878E-2</v>
      </c>
      <c r="E1278" s="9">
        <f t="shared" si="106"/>
        <v>7.1849207272602859E-4</v>
      </c>
      <c r="K1278" s="21">
        <f t="shared" si="108"/>
        <v>2.3564865183680361E-4</v>
      </c>
      <c r="L1278" s="15">
        <f t="shared" si="110"/>
        <v>0.24368721809498856</v>
      </c>
      <c r="M1278" s="10">
        <f t="shared" si="109"/>
        <v>0.32599355607472147</v>
      </c>
      <c r="N1278" s="10"/>
    </row>
    <row r="1279" spans="1:14" ht="15" customHeight="1" x14ac:dyDescent="0.25">
      <c r="A1279" s="17">
        <v>42048</v>
      </c>
      <c r="B1279" s="18">
        <v>50635.92</v>
      </c>
      <c r="D1279" s="9">
        <f t="shared" si="107"/>
        <v>2.2272146573012686E-2</v>
      </c>
      <c r="E1279" s="9">
        <f t="shared" si="106"/>
        <v>4.9604851296976076E-4</v>
      </c>
      <c r="K1279" s="21">
        <f t="shared" si="108"/>
        <v>2.6461925709015711E-4</v>
      </c>
      <c r="L1279" s="15">
        <f t="shared" si="110"/>
        <v>0.25823255562906777</v>
      </c>
      <c r="M1279" s="10">
        <f t="shared" si="109"/>
        <v>0.32884297897178633</v>
      </c>
      <c r="N1279" s="10"/>
    </row>
    <row r="1280" spans="1:14" ht="15" customHeight="1" x14ac:dyDescent="0.25">
      <c r="A1280" s="17">
        <v>42051</v>
      </c>
      <c r="B1280" s="18">
        <v>50635.92</v>
      </c>
      <c r="D1280" s="9">
        <f t="shared" si="107"/>
        <v>0</v>
      </c>
      <c r="E1280" s="9">
        <f t="shared" si="106"/>
        <v>0</v>
      </c>
      <c r="K1280" s="21">
        <f t="shared" si="108"/>
        <v>2.7850501244293337E-4</v>
      </c>
      <c r="L1280" s="15">
        <f t="shared" si="110"/>
        <v>0.26492123949509827</v>
      </c>
      <c r="M1280" s="10">
        <f t="shared" si="109"/>
        <v>0.3301212332652671</v>
      </c>
      <c r="N1280" s="10"/>
    </row>
    <row r="1281" spans="1:14" ht="15" customHeight="1" x14ac:dyDescent="0.25">
      <c r="A1281" s="17">
        <v>42052</v>
      </c>
      <c r="B1281" s="18">
        <v>50635.92</v>
      </c>
      <c r="D1281" s="9">
        <f t="shared" si="107"/>
        <v>0</v>
      </c>
      <c r="E1281" s="9">
        <f t="shared" si="106"/>
        <v>0</v>
      </c>
      <c r="K1281" s="21">
        <f t="shared" si="108"/>
        <v>2.6179471169635737E-4</v>
      </c>
      <c r="L1281" s="15">
        <f t="shared" si="110"/>
        <v>0.25685067130043104</v>
      </c>
      <c r="M1281" s="10">
        <f t="shared" si="109"/>
        <v>0.32807923605059464</v>
      </c>
      <c r="N1281" s="10"/>
    </row>
    <row r="1282" spans="1:14" ht="15" customHeight="1" x14ac:dyDescent="0.25">
      <c r="A1282" s="17">
        <v>42053</v>
      </c>
      <c r="B1282" s="18">
        <v>51280.36</v>
      </c>
      <c r="D1282" s="9">
        <f t="shared" si="107"/>
        <v>1.2726933765595749E-2</v>
      </c>
      <c r="E1282" s="9">
        <f t="shared" si="106"/>
        <v>1.6197484307386119E-4</v>
      </c>
      <c r="K1282" s="21">
        <f t="shared" si="108"/>
        <v>2.4608702899457592E-4</v>
      </c>
      <c r="L1282" s="15">
        <f t="shared" si="110"/>
        <v>0.24902596512539235</v>
      </c>
      <c r="M1282" s="10">
        <f t="shared" si="109"/>
        <v>0.32048161228792482</v>
      </c>
      <c r="N1282" s="10"/>
    </row>
    <row r="1283" spans="1:14" ht="15" customHeight="1" x14ac:dyDescent="0.25">
      <c r="A1283" s="17">
        <v>42054</v>
      </c>
      <c r="B1283" s="18">
        <v>51294.03</v>
      </c>
      <c r="D1283" s="9">
        <f t="shared" si="107"/>
        <v>2.6657379160366368E-4</v>
      </c>
      <c r="E1283" s="9">
        <f t="shared" si="106"/>
        <v>7.106158636995351E-8</v>
      </c>
      <c r="K1283" s="21">
        <f t="shared" si="108"/>
        <v>2.4104029783933301E-4</v>
      </c>
      <c r="L1283" s="15">
        <f t="shared" si="110"/>
        <v>0.24645923609293266</v>
      </c>
      <c r="M1283" s="10">
        <f t="shared" si="109"/>
        <v>0.32084867746876455</v>
      </c>
      <c r="N1283" s="10"/>
    </row>
    <row r="1284" spans="1:14" ht="15" customHeight="1" x14ac:dyDescent="0.25">
      <c r="A1284" s="17">
        <v>42055</v>
      </c>
      <c r="B1284" s="18">
        <v>51237.7</v>
      </c>
      <c r="D1284" s="9">
        <f t="shared" si="107"/>
        <v>-1.0981784819793505E-3</v>
      </c>
      <c r="E1284" s="9">
        <f t="shared" si="106"/>
        <v>1.2059959782824707E-6</v>
      </c>
      <c r="K1284" s="21">
        <f t="shared" si="108"/>
        <v>2.2658214366415522E-4</v>
      </c>
      <c r="L1284" s="15">
        <f t="shared" si="110"/>
        <v>0.2389533431516854</v>
      </c>
      <c r="M1284" s="10">
        <f t="shared" si="109"/>
        <v>0.31878151690410544</v>
      </c>
      <c r="N1284" s="10"/>
    </row>
    <row r="1285" spans="1:14" ht="15" customHeight="1" x14ac:dyDescent="0.25">
      <c r="A1285" s="17">
        <v>42058</v>
      </c>
      <c r="B1285" s="18">
        <v>51280.639999999999</v>
      </c>
      <c r="D1285" s="9">
        <f t="shared" si="107"/>
        <v>8.3805479168663766E-4</v>
      </c>
      <c r="E1285" s="9">
        <f t="shared" si="106"/>
        <v>7.0233583386893362E-7</v>
      </c>
      <c r="K1285" s="21">
        <f t="shared" si="108"/>
        <v>2.1305957480300284E-4</v>
      </c>
      <c r="L1285" s="15">
        <f t="shared" si="110"/>
        <v>0.2317132125070919</v>
      </c>
      <c r="M1285" s="10">
        <f t="shared" si="109"/>
        <v>0.3181578482355184</v>
      </c>
      <c r="N1285" s="10"/>
    </row>
    <row r="1286" spans="1:14" ht="15" customHeight="1" x14ac:dyDescent="0.25">
      <c r="A1286" s="17">
        <v>42059</v>
      </c>
      <c r="B1286" s="18">
        <v>51874.17</v>
      </c>
      <c r="D1286" s="9">
        <f t="shared" si="107"/>
        <v>1.1574153520704789E-2</v>
      </c>
      <c r="E1286" s="9">
        <f t="shared" si="106"/>
        <v>1.3396102972084304E-4</v>
      </c>
      <c r="K1286" s="21">
        <f t="shared" si="108"/>
        <v>2.0031814046485478E-4</v>
      </c>
      <c r="L1286" s="15">
        <f t="shared" si="110"/>
        <v>0.22467792814859097</v>
      </c>
      <c r="M1286" s="10">
        <f t="shared" si="109"/>
        <v>0.31668422521971568</v>
      </c>
      <c r="N1286" s="10"/>
    </row>
    <row r="1287" spans="1:14" ht="15" customHeight="1" x14ac:dyDescent="0.25">
      <c r="A1287" s="17">
        <v>42060</v>
      </c>
      <c r="B1287" s="18">
        <v>51811.02</v>
      </c>
      <c r="D1287" s="9">
        <f t="shared" si="107"/>
        <v>-1.2173688754923973E-3</v>
      </c>
      <c r="E1287" s="9">
        <f t="shared" si="106"/>
        <v>1.4819869790176238E-6</v>
      </c>
      <c r="K1287" s="21">
        <f t="shared" si="108"/>
        <v>1.9633671382021406E-4</v>
      </c>
      <c r="L1287" s="15">
        <f t="shared" si="110"/>
        <v>0.22243392700461401</v>
      </c>
      <c r="M1287" s="10">
        <f t="shared" si="109"/>
        <v>0.30814107046673095</v>
      </c>
      <c r="N1287" s="10"/>
    </row>
    <row r="1288" spans="1:14" ht="15" customHeight="1" x14ac:dyDescent="0.25">
      <c r="A1288" s="17">
        <v>42061</v>
      </c>
      <c r="B1288" s="18">
        <v>51760.54</v>
      </c>
      <c r="D1288" s="9">
        <f t="shared" si="107"/>
        <v>-9.7431009850790229E-4</v>
      </c>
      <c r="E1288" s="9">
        <f t="shared" si="106"/>
        <v>9.4928016805447832E-7</v>
      </c>
      <c r="K1288" s="21">
        <f t="shared" si="108"/>
        <v>1.8464543020974228E-4</v>
      </c>
      <c r="L1288" s="15">
        <f t="shared" si="110"/>
        <v>0.21570963912828525</v>
      </c>
      <c r="M1288" s="10">
        <f t="shared" si="109"/>
        <v>0.30797546521600339</v>
      </c>
      <c r="N1288" s="10"/>
    </row>
    <row r="1289" spans="1:14" ht="15" customHeight="1" x14ac:dyDescent="0.25">
      <c r="A1289" s="17">
        <v>42062</v>
      </c>
      <c r="B1289" s="18">
        <v>51583.09</v>
      </c>
      <c r="D1289" s="9">
        <f t="shared" si="107"/>
        <v>-3.4282872628454975E-3</v>
      </c>
      <c r="E1289" s="9">
        <f t="shared" si="106"/>
        <v>1.1753153556588673E-5</v>
      </c>
      <c r="K1289" s="21">
        <f t="shared" si="108"/>
        <v>1.7362366120724101E-4</v>
      </c>
      <c r="L1289" s="15">
        <f t="shared" si="110"/>
        <v>0.2091725666148043</v>
      </c>
      <c r="M1289" s="10">
        <f t="shared" si="109"/>
        <v>0.30784049735295405</v>
      </c>
      <c r="N1289" s="10"/>
    </row>
    <row r="1290" spans="1:14" ht="15" customHeight="1" x14ac:dyDescent="0.25">
      <c r="A1290" s="17">
        <v>42065</v>
      </c>
      <c r="B1290" s="18">
        <v>51020.81</v>
      </c>
      <c r="D1290" s="9">
        <f t="shared" si="107"/>
        <v>-1.0900471452950922E-2</v>
      </c>
      <c r="E1290" s="9">
        <f t="shared" si="106"/>
        <v>1.1882027789659798E-4</v>
      </c>
      <c r="K1290" s="21">
        <f t="shared" si="108"/>
        <v>1.6391143074820185E-4</v>
      </c>
      <c r="L1290" s="15">
        <f t="shared" si="110"/>
        <v>0.20323798992448944</v>
      </c>
      <c r="M1290" s="10">
        <f t="shared" si="109"/>
        <v>0.3077870616146684</v>
      </c>
      <c r="N1290" s="10"/>
    </row>
    <row r="1291" spans="1:14" ht="15" customHeight="1" x14ac:dyDescent="0.25">
      <c r="A1291" s="17">
        <v>42066</v>
      </c>
      <c r="B1291" s="18">
        <v>51304.1</v>
      </c>
      <c r="D1291" s="9">
        <f t="shared" si="107"/>
        <v>5.5524402689803853E-3</v>
      </c>
      <c r="E1291" s="9">
        <f t="shared" si="106"/>
        <v>3.0829592940594972E-5</v>
      </c>
      <c r="K1291" s="21">
        <f t="shared" si="108"/>
        <v>1.612059615771056E-4</v>
      </c>
      <c r="L1291" s="15">
        <f t="shared" si="110"/>
        <v>0.20155372067374647</v>
      </c>
      <c r="M1291" s="10">
        <f t="shared" si="109"/>
        <v>0.30365064627025001</v>
      </c>
      <c r="N1291" s="10"/>
    </row>
    <row r="1292" spans="1:14" ht="15" customHeight="1" x14ac:dyDescent="0.25">
      <c r="A1292" s="17">
        <v>42067</v>
      </c>
      <c r="B1292" s="18">
        <v>50468.05</v>
      </c>
      <c r="D1292" s="9">
        <f t="shared" si="107"/>
        <v>-1.6295968548322604E-2</v>
      </c>
      <c r="E1292" s="9">
        <f t="shared" si="106"/>
        <v>2.6555859092791949E-4</v>
      </c>
      <c r="K1292" s="21">
        <f t="shared" si="108"/>
        <v>1.5338337945891496E-4</v>
      </c>
      <c r="L1292" s="15">
        <f t="shared" si="110"/>
        <v>0.1966026745078677</v>
      </c>
      <c r="M1292" s="10">
        <f t="shared" si="109"/>
        <v>0.29394071096664287</v>
      </c>
      <c r="N1292" s="10"/>
    </row>
    <row r="1293" spans="1:14" ht="15" customHeight="1" x14ac:dyDescent="0.25">
      <c r="A1293" s="17">
        <v>42068</v>
      </c>
      <c r="B1293" s="18">
        <v>50365.2</v>
      </c>
      <c r="D1293" s="9">
        <f t="shared" si="107"/>
        <v>-2.0379230027711692E-3</v>
      </c>
      <c r="E1293" s="9">
        <f t="shared" si="106"/>
        <v>4.1531301652238591E-6</v>
      </c>
      <c r="K1293" s="21">
        <f t="shared" si="108"/>
        <v>1.6011389214705526E-4</v>
      </c>
      <c r="L1293" s="15">
        <f t="shared" si="110"/>
        <v>0.20086986040981342</v>
      </c>
      <c r="M1293" s="10">
        <f t="shared" si="109"/>
        <v>0.2948971193479028</v>
      </c>
      <c r="N1293" s="10"/>
    </row>
    <row r="1294" spans="1:14" ht="15" customHeight="1" x14ac:dyDescent="0.25">
      <c r="A1294" s="17">
        <v>42069</v>
      </c>
      <c r="B1294" s="18">
        <v>49981.19</v>
      </c>
      <c r="D1294" s="9">
        <f t="shared" si="107"/>
        <v>-7.624510574761878E-3</v>
      </c>
      <c r="E1294" s="9">
        <f t="shared" si="106"/>
        <v>5.8133161504655705E-5</v>
      </c>
      <c r="K1294" s="21">
        <f t="shared" si="108"/>
        <v>1.5075624642814538E-4</v>
      </c>
      <c r="L1294" s="15">
        <f t="shared" si="110"/>
        <v>0.19491170847307412</v>
      </c>
      <c r="M1294" s="10">
        <f t="shared" si="109"/>
        <v>0.29071322109598891</v>
      </c>
      <c r="N1294" s="10"/>
    </row>
    <row r="1295" spans="1:14" ht="15" customHeight="1" x14ac:dyDescent="0.25">
      <c r="A1295" s="17">
        <v>42072</v>
      </c>
      <c r="B1295" s="18">
        <v>49181.01</v>
      </c>
      <c r="D1295" s="9">
        <f t="shared" si="107"/>
        <v>-1.6009622820104874E-2</v>
      </c>
      <c r="E1295" s="9">
        <f t="shared" si="106"/>
        <v>2.5630802284202272E-4</v>
      </c>
      <c r="K1295" s="21">
        <f t="shared" si="108"/>
        <v>1.4519886133273599E-4</v>
      </c>
      <c r="L1295" s="15">
        <f t="shared" si="110"/>
        <v>0.1912854230093069</v>
      </c>
      <c r="M1295" s="10">
        <f t="shared" si="109"/>
        <v>0.28650541865927237</v>
      </c>
      <c r="N1295" s="10"/>
    </row>
    <row r="1296" spans="1:14" ht="15" customHeight="1" x14ac:dyDescent="0.25">
      <c r="A1296" s="17">
        <v>42073</v>
      </c>
      <c r="B1296" s="18">
        <v>48293.4</v>
      </c>
      <c r="D1296" s="9">
        <f t="shared" si="107"/>
        <v>-1.8047819676741073E-2</v>
      </c>
      <c r="E1296" s="9">
        <f t="shared" si="106"/>
        <v>3.2572379508416223E-4</v>
      </c>
      <c r="K1296" s="21">
        <f t="shared" si="108"/>
        <v>1.518654110232932E-4</v>
      </c>
      <c r="L1296" s="15">
        <f t="shared" si="110"/>
        <v>0.19562741008833576</v>
      </c>
      <c r="M1296" s="10">
        <f t="shared" si="109"/>
        <v>0.28429306675329047</v>
      </c>
      <c r="N1296" s="10"/>
    </row>
    <row r="1297" spans="1:14" ht="15" customHeight="1" x14ac:dyDescent="0.25">
      <c r="A1297" s="17">
        <v>42074</v>
      </c>
      <c r="B1297" s="18">
        <v>48905.58</v>
      </c>
      <c r="D1297" s="9">
        <f t="shared" si="107"/>
        <v>1.2676266322106056E-2</v>
      </c>
      <c r="E1297" s="9">
        <f t="shared" si="106"/>
        <v>1.6068772786896019E-4</v>
      </c>
      <c r="K1297" s="21">
        <f t="shared" si="108"/>
        <v>1.6229691406694535E-4</v>
      </c>
      <c r="L1297" s="15">
        <f t="shared" si="110"/>
        <v>0.20223457257568558</v>
      </c>
      <c r="M1297" s="10">
        <f t="shared" si="109"/>
        <v>0.28293266799740752</v>
      </c>
      <c r="N1297" s="10"/>
    </row>
    <row r="1298" spans="1:14" ht="15" customHeight="1" x14ac:dyDescent="0.25">
      <c r="A1298" s="17">
        <v>42075</v>
      </c>
      <c r="B1298" s="18">
        <v>48880.4</v>
      </c>
      <c r="D1298" s="9">
        <f t="shared" si="107"/>
        <v>-5.1486967335834244E-4</v>
      </c>
      <c r="E1298" s="9">
        <f t="shared" si="106"/>
        <v>2.6509078054412626E-7</v>
      </c>
      <c r="K1298" s="21">
        <f t="shared" si="108"/>
        <v>1.6220036289506625E-4</v>
      </c>
      <c r="L1298" s="15">
        <f t="shared" si="110"/>
        <v>0.20217440849315399</v>
      </c>
      <c r="M1298" s="10">
        <f t="shared" si="109"/>
        <v>0.27869924184792483</v>
      </c>
      <c r="N1298" s="10"/>
    </row>
    <row r="1299" spans="1:14" ht="15" customHeight="1" x14ac:dyDescent="0.25">
      <c r="A1299" s="17">
        <v>42076</v>
      </c>
      <c r="B1299" s="18">
        <v>48595.81</v>
      </c>
      <c r="D1299" s="9">
        <f t="shared" si="107"/>
        <v>-5.8221700313418889E-3</v>
      </c>
      <c r="E1299" s="9">
        <f t="shared" si="106"/>
        <v>3.3897663873855612E-5</v>
      </c>
      <c r="K1299" s="21">
        <f t="shared" si="108"/>
        <v>1.5248424656819491E-4</v>
      </c>
      <c r="L1299" s="15">
        <f t="shared" si="110"/>
        <v>0.19602558540962228</v>
      </c>
      <c r="M1299" s="10">
        <f t="shared" si="109"/>
        <v>0.27869917067705802</v>
      </c>
      <c r="N1299" s="10"/>
    </row>
    <row r="1300" spans="1:14" ht="15" customHeight="1" x14ac:dyDescent="0.25">
      <c r="A1300" s="17">
        <v>42079</v>
      </c>
      <c r="B1300" s="18">
        <v>48848.21</v>
      </c>
      <c r="D1300" s="9">
        <f t="shared" si="107"/>
        <v>5.1938634215584756E-3</v>
      </c>
      <c r="E1300" s="9">
        <f t="shared" si="106"/>
        <v>2.6976217241803116E-5</v>
      </c>
      <c r="K1300" s="21">
        <f t="shared" si="108"/>
        <v>1.4536905160653454E-4</v>
      </c>
      <c r="L1300" s="15">
        <f t="shared" si="110"/>
        <v>0.19139749477160536</v>
      </c>
      <c r="M1300" s="10">
        <f t="shared" si="109"/>
        <v>0.27421409583600964</v>
      </c>
      <c r="N1300" s="10"/>
    </row>
    <row r="1301" spans="1:14" ht="15" customHeight="1" x14ac:dyDescent="0.25">
      <c r="A1301" s="17">
        <v>42080</v>
      </c>
      <c r="B1301" s="18">
        <v>50285.120000000003</v>
      </c>
      <c r="D1301" s="9">
        <f t="shared" si="107"/>
        <v>2.941581687435435E-2</v>
      </c>
      <c r="E1301" s="9">
        <f t="shared" si="106"/>
        <v>8.6529028238555017E-4</v>
      </c>
      <c r="K1301" s="21">
        <f t="shared" si="108"/>
        <v>1.3826548154465064E-4</v>
      </c>
      <c r="L1301" s="15">
        <f t="shared" si="110"/>
        <v>0.18666253333021054</v>
      </c>
      <c r="M1301" s="10">
        <f t="shared" si="109"/>
        <v>0.27159549214462736</v>
      </c>
      <c r="N1301" s="10"/>
    </row>
    <row r="1302" spans="1:14" ht="15" customHeight="1" x14ac:dyDescent="0.25">
      <c r="A1302" s="17">
        <v>42081</v>
      </c>
      <c r="B1302" s="18">
        <v>51526.19</v>
      </c>
      <c r="D1302" s="9">
        <f t="shared" si="107"/>
        <v>2.4680660998720905E-2</v>
      </c>
      <c r="E1302" s="9">
        <f t="shared" si="106"/>
        <v>6.0913502733378315E-4</v>
      </c>
      <c r="K1302" s="21">
        <f t="shared" si="108"/>
        <v>1.8188696959510464E-4</v>
      </c>
      <c r="L1302" s="15">
        <f t="shared" si="110"/>
        <v>0.21409230798411785</v>
      </c>
      <c r="M1302" s="10">
        <f t="shared" si="109"/>
        <v>0.2721472508040953</v>
      </c>
      <c r="N1302" s="10"/>
    </row>
    <row r="1303" spans="1:14" ht="15" customHeight="1" x14ac:dyDescent="0.25">
      <c r="A1303" s="17">
        <v>42082</v>
      </c>
      <c r="B1303" s="18">
        <v>50953.53</v>
      </c>
      <c r="D1303" s="9">
        <f t="shared" si="107"/>
        <v>-1.1113959716408384E-2</v>
      </c>
      <c r="E1303" s="9">
        <f t="shared" si="106"/>
        <v>1.2352010057794832E-4</v>
      </c>
      <c r="K1303" s="21">
        <f t="shared" si="108"/>
        <v>2.0752185305942535E-4</v>
      </c>
      <c r="L1303" s="15">
        <f t="shared" si="110"/>
        <v>0.22868210898750954</v>
      </c>
      <c r="M1303" s="10">
        <f t="shared" si="109"/>
        <v>0.26893060113333489</v>
      </c>
      <c r="N1303" s="10"/>
    </row>
    <row r="1304" spans="1:14" ht="15" customHeight="1" x14ac:dyDescent="0.25">
      <c r="A1304" s="17">
        <v>42083</v>
      </c>
      <c r="B1304" s="18">
        <v>51966.58</v>
      </c>
      <c r="D1304" s="9">
        <f t="shared" si="107"/>
        <v>1.9881841356231833E-2</v>
      </c>
      <c r="E1304" s="9">
        <f t="shared" si="106"/>
        <v>3.9528761571437046E-4</v>
      </c>
      <c r="K1304" s="21">
        <f t="shared" si="108"/>
        <v>2.0248174791053671E-4</v>
      </c>
      <c r="L1304" s="15">
        <f t="shared" si="110"/>
        <v>0.22588802640568459</v>
      </c>
      <c r="M1304" s="10">
        <f t="shared" si="109"/>
        <v>0.2667089888591444</v>
      </c>
      <c r="N1304" s="10"/>
    </row>
    <row r="1305" spans="1:14" ht="15" customHeight="1" x14ac:dyDescent="0.25">
      <c r="A1305" s="17">
        <v>42086</v>
      </c>
      <c r="B1305" s="18">
        <v>51908.46</v>
      </c>
      <c r="D1305" s="9">
        <f t="shared" si="107"/>
        <v>-1.1184111019043597E-3</v>
      </c>
      <c r="E1305" s="9">
        <f t="shared" si="106"/>
        <v>1.2508433928629239E-6</v>
      </c>
      <c r="K1305" s="21">
        <f t="shared" si="108"/>
        <v>2.1405009997876675E-4</v>
      </c>
      <c r="L1305" s="15">
        <f t="shared" si="110"/>
        <v>0.23225121139543969</v>
      </c>
      <c r="M1305" s="10">
        <f t="shared" si="109"/>
        <v>0.26558503323423521</v>
      </c>
      <c r="N1305" s="10"/>
    </row>
    <row r="1306" spans="1:14" ht="15" customHeight="1" x14ac:dyDescent="0.25">
      <c r="A1306" s="17">
        <v>42087</v>
      </c>
      <c r="B1306" s="18">
        <v>51506.07</v>
      </c>
      <c r="D1306" s="9">
        <f t="shared" si="107"/>
        <v>-7.7519155837025844E-3</v>
      </c>
      <c r="E1306" s="9">
        <f t="shared" si="106"/>
        <v>6.0092195216850978E-5</v>
      </c>
      <c r="K1306" s="21">
        <f t="shared" si="108"/>
        <v>2.012821445836125E-4</v>
      </c>
      <c r="L1306" s="15">
        <f t="shared" si="110"/>
        <v>0.22521789545919826</v>
      </c>
      <c r="M1306" s="10">
        <f t="shared" si="109"/>
        <v>0.25635924260963128</v>
      </c>
      <c r="N1306" s="10"/>
    </row>
    <row r="1307" spans="1:14" ht="15" customHeight="1" x14ac:dyDescent="0.25">
      <c r="A1307" s="17">
        <v>42088</v>
      </c>
      <c r="B1307" s="18">
        <v>51858.3</v>
      </c>
      <c r="D1307" s="9">
        <f t="shared" si="107"/>
        <v>6.8386114490972538E-3</v>
      </c>
      <c r="E1307" s="9">
        <f t="shared" si="106"/>
        <v>4.6766606551724041E-5</v>
      </c>
      <c r="K1307" s="21">
        <f t="shared" si="108"/>
        <v>1.9281074762160679E-4</v>
      </c>
      <c r="L1307" s="15">
        <f t="shared" si="110"/>
        <v>0.22042755816967377</v>
      </c>
      <c r="M1307" s="10">
        <f t="shared" si="109"/>
        <v>0.25591035494995967</v>
      </c>
      <c r="N1307" s="10"/>
    </row>
    <row r="1308" spans="1:14" ht="15" customHeight="1" x14ac:dyDescent="0.25">
      <c r="A1308" s="17">
        <v>42089</v>
      </c>
      <c r="B1308" s="18">
        <v>50579.85</v>
      </c>
      <c r="D1308" s="9">
        <f t="shared" si="107"/>
        <v>-2.4652755682311289E-2</v>
      </c>
      <c r="E1308" s="9">
        <f t="shared" si="106"/>
        <v>6.077583627317316E-4</v>
      </c>
      <c r="K1308" s="21">
        <f t="shared" si="108"/>
        <v>1.8404809915741383E-4</v>
      </c>
      <c r="L1308" s="15">
        <f t="shared" si="110"/>
        <v>0.21536044434312512</v>
      </c>
      <c r="M1308" s="10">
        <f t="shared" si="109"/>
        <v>0.25581526324283865</v>
      </c>
      <c r="N1308" s="10"/>
    </row>
    <row r="1309" spans="1:14" ht="15" customHeight="1" x14ac:dyDescent="0.25">
      <c r="A1309" s="17">
        <v>42090</v>
      </c>
      <c r="B1309" s="18">
        <v>50094.66</v>
      </c>
      <c r="D1309" s="9">
        <f t="shared" si="107"/>
        <v>-9.5925551380637852E-3</v>
      </c>
      <c r="E1309" s="9">
        <f t="shared" si="106"/>
        <v>9.201711407679392E-5</v>
      </c>
      <c r="K1309" s="21">
        <f t="shared" si="108"/>
        <v>2.0947071497187292E-4</v>
      </c>
      <c r="L1309" s="15">
        <f t="shared" si="110"/>
        <v>0.22975338990515892</v>
      </c>
      <c r="M1309" s="10">
        <f t="shared" si="109"/>
        <v>0.25794901325972236</v>
      </c>
      <c r="N1309" s="10"/>
    </row>
    <row r="1310" spans="1:14" ht="15" customHeight="1" x14ac:dyDescent="0.25">
      <c r="A1310" s="17">
        <v>42093</v>
      </c>
      <c r="B1310" s="18">
        <v>51243.45</v>
      </c>
      <c r="D1310" s="9">
        <f t="shared" si="107"/>
        <v>2.2932384409835249E-2</v>
      </c>
      <c r="E1310" s="9">
        <f t="shared" si="106"/>
        <v>5.2589425472045475E-4</v>
      </c>
      <c r="K1310" s="21">
        <f t="shared" si="108"/>
        <v>2.024234989181682E-4</v>
      </c>
      <c r="L1310" s="15">
        <f t="shared" si="110"/>
        <v>0.22585553286864238</v>
      </c>
      <c r="M1310" s="10">
        <f t="shared" si="109"/>
        <v>0.25654116579931779</v>
      </c>
      <c r="N1310" s="10"/>
    </row>
    <row r="1311" spans="1:14" ht="15" customHeight="1" x14ac:dyDescent="0.25">
      <c r="A1311" s="17">
        <v>42094</v>
      </c>
      <c r="B1311" s="18">
        <v>51150.16</v>
      </c>
      <c r="D1311" s="9">
        <f t="shared" si="107"/>
        <v>-1.8205253549476996E-3</v>
      </c>
      <c r="E1311" s="9">
        <f t="shared" si="106"/>
        <v>3.3143125680074476E-6</v>
      </c>
      <c r="K1311" s="21">
        <f t="shared" si="108"/>
        <v>2.218317442663054E-4</v>
      </c>
      <c r="L1311" s="15">
        <f t="shared" si="110"/>
        <v>0.23643519102517072</v>
      </c>
      <c r="M1311" s="10">
        <f t="shared" si="109"/>
        <v>0.25852316800655606</v>
      </c>
      <c r="N1311" s="10"/>
    </row>
    <row r="1312" spans="1:14" ht="15" customHeight="1" x14ac:dyDescent="0.25">
      <c r="A1312" s="17">
        <v>42095</v>
      </c>
      <c r="B1312" s="18">
        <v>52321.760000000002</v>
      </c>
      <c r="D1312" s="9">
        <f t="shared" si="107"/>
        <v>2.2905109192229212E-2</v>
      </c>
      <c r="E1312" s="9">
        <f t="shared" si="106"/>
        <v>5.2464402710794317E-4</v>
      </c>
      <c r="K1312" s="21">
        <f t="shared" si="108"/>
        <v>2.0872069836440753E-4</v>
      </c>
      <c r="L1312" s="15">
        <f t="shared" si="110"/>
        <v>0.22934170137118698</v>
      </c>
      <c r="M1312" s="10">
        <f t="shared" si="109"/>
        <v>0.25813220746693799</v>
      </c>
      <c r="N1312" s="10"/>
    </row>
    <row r="1313" spans="1:14" ht="15" customHeight="1" x14ac:dyDescent="0.25">
      <c r="A1313" s="17">
        <v>42096</v>
      </c>
      <c r="B1313" s="18">
        <v>53123.02</v>
      </c>
      <c r="D1313" s="9">
        <f t="shared" si="107"/>
        <v>1.531408729369943E-2</v>
      </c>
      <c r="E1313" s="9">
        <f t="shared" si="106"/>
        <v>2.3452126963904632E-4</v>
      </c>
      <c r="K1313" s="21">
        <f t="shared" si="108"/>
        <v>2.2767609808901969E-4</v>
      </c>
      <c r="L1313" s="15">
        <f t="shared" si="110"/>
        <v>0.23952949028967802</v>
      </c>
      <c r="M1313" s="10">
        <f t="shared" si="109"/>
        <v>0.26055513023457177</v>
      </c>
      <c r="N1313" s="10"/>
    </row>
    <row r="1314" spans="1:14" ht="15" customHeight="1" x14ac:dyDescent="0.25">
      <c r="A1314" s="17">
        <v>42100</v>
      </c>
      <c r="B1314" s="18">
        <v>53737.26</v>
      </c>
      <c r="D1314" s="9">
        <f t="shared" si="107"/>
        <v>1.1562595650623786E-2</v>
      </c>
      <c r="E1314" s="9">
        <f t="shared" si="106"/>
        <v>1.3369361817982408E-4</v>
      </c>
      <c r="K1314" s="21">
        <f t="shared" si="108"/>
        <v>2.280868083820213E-4</v>
      </c>
      <c r="L1314" s="15">
        <f t="shared" si="110"/>
        <v>0.23974543939826964</v>
      </c>
      <c r="M1314" s="10">
        <f t="shared" si="109"/>
        <v>0.26122705758945541</v>
      </c>
      <c r="N1314" s="10"/>
    </row>
    <row r="1315" spans="1:14" ht="15" customHeight="1" x14ac:dyDescent="0.25">
      <c r="A1315" s="17">
        <v>42101</v>
      </c>
      <c r="B1315" s="18">
        <v>53729.16</v>
      </c>
      <c r="D1315" s="9">
        <f t="shared" si="107"/>
        <v>-1.5073340174021066E-4</v>
      </c>
      <c r="E1315" s="9">
        <f t="shared" ref="E1315:E1378" si="111">D1315^2</f>
        <v>2.2720558400175743E-8</v>
      </c>
      <c r="K1315" s="21">
        <f t="shared" si="108"/>
        <v>2.2242321696988945E-4</v>
      </c>
      <c r="L1315" s="15">
        <f t="shared" si="110"/>
        <v>0.23675018622255009</v>
      </c>
      <c r="M1315" s="10">
        <f t="shared" si="109"/>
        <v>0.2595743494181697</v>
      </c>
      <c r="N1315" s="10"/>
    </row>
    <row r="1316" spans="1:14" ht="15" customHeight="1" x14ac:dyDescent="0.25">
      <c r="A1316" s="17">
        <v>42102</v>
      </c>
      <c r="B1316" s="18">
        <v>53661.11</v>
      </c>
      <c r="D1316" s="9">
        <f t="shared" si="107"/>
        <v>-1.2665375747545893E-3</v>
      </c>
      <c r="E1316" s="9">
        <f t="shared" si="111"/>
        <v>1.6041174282652369E-6</v>
      </c>
      <c r="K1316" s="21">
        <f t="shared" si="108"/>
        <v>2.0907918718520007E-4</v>
      </c>
      <c r="L1316" s="15">
        <f t="shared" si="110"/>
        <v>0.2295385701155046</v>
      </c>
      <c r="M1316" s="10">
        <f t="shared" si="109"/>
        <v>0.25955873028071919</v>
      </c>
      <c r="N1316" s="10"/>
    </row>
    <row r="1317" spans="1:14" ht="15" customHeight="1" x14ac:dyDescent="0.25">
      <c r="A1317" s="17">
        <v>42103</v>
      </c>
      <c r="B1317" s="18">
        <v>53802.66</v>
      </c>
      <c r="D1317" s="9">
        <f t="shared" si="107"/>
        <v>2.6378507638027404E-3</v>
      </c>
      <c r="E1317" s="9">
        <f t="shared" si="111"/>
        <v>6.9582566520947006E-6</v>
      </c>
      <c r="K1317" s="21">
        <f t="shared" si="108"/>
        <v>1.9663068299978397E-4</v>
      </c>
      <c r="L1317" s="15">
        <f t="shared" si="110"/>
        <v>0.2226003866033156</v>
      </c>
      <c r="M1317" s="10">
        <f t="shared" si="109"/>
        <v>0.25904415900883587</v>
      </c>
      <c r="N1317" s="10"/>
    </row>
    <row r="1318" spans="1:14" ht="15" customHeight="1" x14ac:dyDescent="0.25">
      <c r="A1318" s="17">
        <v>42104</v>
      </c>
      <c r="B1318" s="18">
        <v>54214.11</v>
      </c>
      <c r="D1318" s="9">
        <f t="shared" si="107"/>
        <v>7.6473914115027242E-3</v>
      </c>
      <c r="E1318" s="9">
        <f t="shared" si="111"/>
        <v>5.848259540072563E-5</v>
      </c>
      <c r="K1318" s="21">
        <f t="shared" si="108"/>
        <v>1.8525033741892259E-4</v>
      </c>
      <c r="L1318" s="15">
        <f t="shared" si="110"/>
        <v>0.21606268773105758</v>
      </c>
      <c r="M1318" s="10">
        <f t="shared" si="109"/>
        <v>0.25795362162908658</v>
      </c>
      <c r="N1318" s="10"/>
    </row>
    <row r="1319" spans="1:14" ht="15" customHeight="1" x14ac:dyDescent="0.25">
      <c r="A1319" s="17">
        <v>42107</v>
      </c>
      <c r="B1319" s="18">
        <v>54239.77</v>
      </c>
      <c r="D1319" s="9">
        <f t="shared" si="107"/>
        <v>4.7330851691551601E-4</v>
      </c>
      <c r="E1319" s="9">
        <f t="shared" si="111"/>
        <v>2.2402095218476531E-7</v>
      </c>
      <c r="K1319" s="21">
        <f t="shared" si="108"/>
        <v>1.7764427289783077E-4</v>
      </c>
      <c r="L1319" s="15">
        <f t="shared" si="110"/>
        <v>0.21158061529888167</v>
      </c>
      <c r="M1319" s="10">
        <f t="shared" si="109"/>
        <v>0.25507641384580976</v>
      </c>
      <c r="N1319" s="10"/>
    </row>
    <row r="1320" spans="1:14" ht="15" customHeight="1" x14ac:dyDescent="0.25">
      <c r="A1320" s="17">
        <v>42108</v>
      </c>
      <c r="B1320" s="18">
        <v>53981.919999999998</v>
      </c>
      <c r="D1320" s="9">
        <f t="shared" si="107"/>
        <v>-4.7538918398805086E-3</v>
      </c>
      <c r="E1320" s="9">
        <f t="shared" si="111"/>
        <v>2.2599487625282487E-5</v>
      </c>
      <c r="K1320" s="21">
        <f t="shared" si="108"/>
        <v>1.6699905778109198E-4</v>
      </c>
      <c r="L1320" s="15">
        <f t="shared" si="110"/>
        <v>0.2051432732527079</v>
      </c>
      <c r="M1320" s="10">
        <f t="shared" si="109"/>
        <v>0.2550762105345355</v>
      </c>
      <c r="N1320" s="10"/>
    </row>
    <row r="1321" spans="1:14" ht="15" customHeight="1" x14ac:dyDescent="0.25">
      <c r="A1321" s="17">
        <v>42109</v>
      </c>
      <c r="B1321" s="18">
        <v>54918.74</v>
      </c>
      <c r="D1321" s="9">
        <f t="shared" si="107"/>
        <v>1.735432900497047E-2</v>
      </c>
      <c r="E1321" s="9">
        <f t="shared" si="111"/>
        <v>3.0117273521275938E-4</v>
      </c>
      <c r="K1321" s="21">
        <f t="shared" si="108"/>
        <v>1.5833508357174339E-4</v>
      </c>
      <c r="L1321" s="15">
        <f t="shared" si="110"/>
        <v>0.19975094758243161</v>
      </c>
      <c r="M1321" s="10">
        <f t="shared" si="109"/>
        <v>0.24255656241609425</v>
      </c>
      <c r="N1321" s="10"/>
    </row>
    <row r="1322" spans="1:14" ht="15" customHeight="1" x14ac:dyDescent="0.25">
      <c r="A1322" s="17">
        <v>42110</v>
      </c>
      <c r="B1322" s="18">
        <v>54674.21</v>
      </c>
      <c r="D1322" s="9">
        <f t="shared" si="107"/>
        <v>-4.4525784823177261E-3</v>
      </c>
      <c r="E1322" s="9">
        <f t="shared" si="111"/>
        <v>1.9825455141198826E-5</v>
      </c>
      <c r="K1322" s="21">
        <f t="shared" si="108"/>
        <v>1.6690534267020435E-4</v>
      </c>
      <c r="L1322" s="15">
        <f t="shared" si="110"/>
        <v>0.20508570489649322</v>
      </c>
      <c r="M1322" s="10">
        <f t="shared" si="109"/>
        <v>0.24338939641600965</v>
      </c>
      <c r="N1322" s="10"/>
    </row>
    <row r="1323" spans="1:14" ht="15" customHeight="1" x14ac:dyDescent="0.25">
      <c r="A1323" s="17">
        <v>42111</v>
      </c>
      <c r="B1323" s="18">
        <v>53954.79</v>
      </c>
      <c r="D1323" s="9">
        <f t="shared" ref="D1323:D1386" si="112">B1323/B1322-1</f>
        <v>-1.3158306265422026E-2</v>
      </c>
      <c r="E1323" s="9">
        <f t="shared" si="111"/>
        <v>1.7314102377464455E-4</v>
      </c>
      <c r="K1323" s="21">
        <f t="shared" ref="K1323:K1386" si="113">K1322*Lambda+E1322*(1-Lambda)</f>
        <v>1.5808054941846402E-4</v>
      </c>
      <c r="L1323" s="15">
        <f t="shared" si="110"/>
        <v>0.19959032655279899</v>
      </c>
      <c r="M1323" s="10">
        <f t="shared" ref="M1323:M1386" si="114">_xlfn.STDEV.P((D1222:D1322))*SQRT(252)</f>
        <v>0.24345103936499937</v>
      </c>
      <c r="N1323" s="10"/>
    </row>
    <row r="1324" spans="1:14" ht="15" customHeight="1" x14ac:dyDescent="0.25">
      <c r="A1324" s="17">
        <v>42114</v>
      </c>
      <c r="B1324" s="18">
        <v>53761.27</v>
      </c>
      <c r="D1324" s="9">
        <f t="shared" si="112"/>
        <v>-3.5867065741522763E-3</v>
      </c>
      <c r="E1324" s="9">
        <f t="shared" si="111"/>
        <v>1.2864464049067158E-5</v>
      </c>
      <c r="K1324" s="21">
        <f t="shared" si="113"/>
        <v>1.5898417787983487E-4</v>
      </c>
      <c r="L1324" s="15">
        <f t="shared" ref="L1324:L1387" si="115">SQRT(K1324)*SQRT(252)</f>
        <v>0.20015996808982156</v>
      </c>
      <c r="M1324" s="10">
        <f t="shared" si="114"/>
        <v>0.24397962225254569</v>
      </c>
      <c r="N1324" s="10"/>
    </row>
    <row r="1325" spans="1:14" ht="15" customHeight="1" x14ac:dyDescent="0.25">
      <c r="A1325" s="17">
        <v>42115</v>
      </c>
      <c r="B1325" s="18">
        <v>53761.27</v>
      </c>
      <c r="D1325" s="9">
        <f t="shared" si="112"/>
        <v>0</v>
      </c>
      <c r="E1325" s="9">
        <f t="shared" si="111"/>
        <v>0</v>
      </c>
      <c r="K1325" s="21">
        <f t="shared" si="113"/>
        <v>1.502169950499888E-4</v>
      </c>
      <c r="L1325" s="15">
        <f t="shared" si="115"/>
        <v>0.19456279899455903</v>
      </c>
      <c r="M1325" s="10">
        <f t="shared" si="114"/>
        <v>0.24380820480964815</v>
      </c>
      <c r="N1325" s="10"/>
    </row>
    <row r="1326" spans="1:14" ht="15" customHeight="1" x14ac:dyDescent="0.25">
      <c r="A1326" s="17">
        <v>42116</v>
      </c>
      <c r="B1326" s="18">
        <v>54617.36</v>
      </c>
      <c r="D1326" s="9">
        <f t="shared" si="112"/>
        <v>1.5923916975919772E-2</v>
      </c>
      <c r="E1326" s="9">
        <f t="shared" si="111"/>
        <v>2.5357113185598589E-4</v>
      </c>
      <c r="K1326" s="21">
        <f t="shared" si="113"/>
        <v>1.4120397534698946E-4</v>
      </c>
      <c r="L1326" s="15">
        <f t="shared" si="115"/>
        <v>0.18863563233769318</v>
      </c>
      <c r="M1326" s="10">
        <f t="shared" si="114"/>
        <v>0.24380816378958456</v>
      </c>
      <c r="N1326" s="10"/>
    </row>
    <row r="1327" spans="1:14" ht="15" customHeight="1" x14ac:dyDescent="0.25">
      <c r="A1327" s="17">
        <v>42117</v>
      </c>
      <c r="B1327" s="18">
        <v>55684.85</v>
      </c>
      <c r="D1327" s="9">
        <f t="shared" si="112"/>
        <v>1.9544884630088299E-2</v>
      </c>
      <c r="E1327" s="9">
        <f t="shared" si="111"/>
        <v>3.8200251520346186E-4</v>
      </c>
      <c r="K1327" s="21">
        <f t="shared" si="113"/>
        <v>1.4794600473752925E-4</v>
      </c>
      <c r="L1327" s="15">
        <f t="shared" si="115"/>
        <v>0.19308649148466442</v>
      </c>
      <c r="M1327" s="10">
        <f t="shared" si="114"/>
        <v>0.23454467587834876</v>
      </c>
      <c r="N1327" s="10"/>
    </row>
    <row r="1328" spans="1:14" ht="15" customHeight="1" x14ac:dyDescent="0.25">
      <c r="A1328" s="17">
        <v>42118</v>
      </c>
      <c r="B1328" s="18">
        <v>56594.22</v>
      </c>
      <c r="D1328" s="9">
        <f t="shared" si="112"/>
        <v>1.6330653669714534E-2</v>
      </c>
      <c r="E1328" s="9">
        <f t="shared" si="111"/>
        <v>2.6669024928016079E-4</v>
      </c>
      <c r="K1328" s="21">
        <f t="shared" si="113"/>
        <v>1.6198939536548522E-4</v>
      </c>
      <c r="L1328" s="15">
        <f t="shared" si="115"/>
        <v>0.20204288562605285</v>
      </c>
      <c r="M1328" s="10">
        <f t="shared" si="114"/>
        <v>0.23547527079299121</v>
      </c>
      <c r="N1328" s="10"/>
    </row>
    <row r="1329" spans="1:14" ht="15" customHeight="1" x14ac:dyDescent="0.25">
      <c r="A1329" s="17">
        <v>42121</v>
      </c>
      <c r="B1329" s="18">
        <v>55534.5</v>
      </c>
      <c r="D1329" s="9">
        <f t="shared" si="112"/>
        <v>-1.8724880385311504E-2</v>
      </c>
      <c r="E1329" s="9">
        <f t="shared" si="111"/>
        <v>3.5062114544422352E-4</v>
      </c>
      <c r="K1329" s="21">
        <f t="shared" si="113"/>
        <v>1.6827144660036577E-4</v>
      </c>
      <c r="L1329" s="15">
        <f t="shared" si="115"/>
        <v>0.20592329771857332</v>
      </c>
      <c r="M1329" s="10">
        <f t="shared" si="114"/>
        <v>0.23586666703343914</v>
      </c>
      <c r="N1329" s="10"/>
    </row>
    <row r="1330" spans="1:14" ht="15" customHeight="1" x14ac:dyDescent="0.25">
      <c r="A1330" s="17">
        <v>42122</v>
      </c>
      <c r="B1330" s="18">
        <v>55812.03</v>
      </c>
      <c r="D1330" s="9">
        <f t="shared" si="112"/>
        <v>4.9974340274963058E-3</v>
      </c>
      <c r="E1330" s="9">
        <f t="shared" si="111"/>
        <v>2.4974346859177948E-5</v>
      </c>
      <c r="K1330" s="21">
        <f t="shared" si="113"/>
        <v>1.7921242853099725E-4</v>
      </c>
      <c r="L1330" s="15">
        <f t="shared" si="115"/>
        <v>0.21251242784790567</v>
      </c>
      <c r="M1330" s="10">
        <f t="shared" si="114"/>
        <v>0.23619333791331762</v>
      </c>
      <c r="N1330" s="10"/>
    </row>
    <row r="1331" spans="1:14" ht="15" customHeight="1" x14ac:dyDescent="0.25">
      <c r="A1331" s="17">
        <v>42123</v>
      </c>
      <c r="B1331" s="18">
        <v>55325.29</v>
      </c>
      <c r="D1331" s="9">
        <f t="shared" si="112"/>
        <v>-8.721058882825039E-3</v>
      </c>
      <c r="E1331" s="9">
        <f t="shared" si="111"/>
        <v>7.6056868037701524E-5</v>
      </c>
      <c r="K1331" s="21">
        <f t="shared" si="113"/>
        <v>1.6995814363068807E-4</v>
      </c>
      <c r="L1331" s="15">
        <f t="shared" si="115"/>
        <v>0.20695277769320566</v>
      </c>
      <c r="M1331" s="10">
        <f t="shared" si="114"/>
        <v>0.23573842441733373</v>
      </c>
      <c r="N1331" s="10"/>
    </row>
    <row r="1332" spans="1:14" ht="15" customHeight="1" x14ac:dyDescent="0.25">
      <c r="A1332" s="17">
        <v>42124</v>
      </c>
      <c r="B1332" s="18">
        <v>56229.38</v>
      </c>
      <c r="D1332" s="9">
        <f t="shared" si="112"/>
        <v>1.6341351306066398E-2</v>
      </c>
      <c r="E1332" s="9">
        <f t="shared" si="111"/>
        <v>2.6703976250827798E-4</v>
      </c>
      <c r="K1332" s="21">
        <f t="shared" si="113"/>
        <v>1.6432406709510888E-4</v>
      </c>
      <c r="L1332" s="15">
        <f t="shared" si="115"/>
        <v>0.20349364832339961</v>
      </c>
      <c r="M1332" s="10">
        <f t="shared" si="114"/>
        <v>0.23004847459118027</v>
      </c>
      <c r="N1332" s="10"/>
    </row>
    <row r="1333" spans="1:14" ht="15" customHeight="1" x14ac:dyDescent="0.25">
      <c r="A1333" s="17">
        <v>42125</v>
      </c>
      <c r="B1333" s="18">
        <v>56229.38</v>
      </c>
      <c r="D1333" s="9">
        <f t="shared" si="112"/>
        <v>0</v>
      </c>
      <c r="E1333" s="9">
        <f t="shared" si="111"/>
        <v>0</v>
      </c>
      <c r="K1333" s="21">
        <f t="shared" si="113"/>
        <v>1.7048700881989906E-4</v>
      </c>
      <c r="L1333" s="15">
        <f t="shared" si="115"/>
        <v>0.20727451899018984</v>
      </c>
      <c r="M1333" s="10">
        <f t="shared" si="114"/>
        <v>0.23125721692679263</v>
      </c>
      <c r="N1333" s="10"/>
    </row>
    <row r="1334" spans="1:14" ht="15" customHeight="1" x14ac:dyDescent="0.25">
      <c r="A1334" s="17">
        <v>42128</v>
      </c>
      <c r="B1334" s="18">
        <v>57353.98</v>
      </c>
      <c r="D1334" s="9">
        <f t="shared" si="112"/>
        <v>2.0000220525284274E-2</v>
      </c>
      <c r="E1334" s="9">
        <f t="shared" si="111"/>
        <v>4.0000882106000236E-4</v>
      </c>
      <c r="K1334" s="21">
        <f t="shared" si="113"/>
        <v>1.6025778829070511E-4</v>
      </c>
      <c r="L1334" s="15">
        <f t="shared" si="115"/>
        <v>0.20096010213288032</v>
      </c>
      <c r="M1334" s="10">
        <f t="shared" si="114"/>
        <v>0.2301832623839852</v>
      </c>
      <c r="N1334" s="10"/>
    </row>
    <row r="1335" spans="1:14" ht="15" customHeight="1" x14ac:dyDescent="0.25">
      <c r="A1335" s="17">
        <v>42129</v>
      </c>
      <c r="B1335" s="18">
        <v>58051.61</v>
      </c>
      <c r="D1335" s="9">
        <f t="shared" si="112"/>
        <v>1.2163584811376582E-2</v>
      </c>
      <c r="E1335" s="9">
        <f t="shared" si="111"/>
        <v>1.4795279546355109E-4</v>
      </c>
      <c r="K1335" s="21">
        <f t="shared" si="113"/>
        <v>1.7464285025686296E-4</v>
      </c>
      <c r="L1335" s="15">
        <f t="shared" si="115"/>
        <v>0.20978560070874613</v>
      </c>
      <c r="M1335" s="10">
        <f t="shared" si="114"/>
        <v>0.23191613084936044</v>
      </c>
      <c r="N1335" s="10"/>
    </row>
    <row r="1336" spans="1:14" ht="15" customHeight="1" x14ac:dyDescent="0.25">
      <c r="A1336" s="17">
        <v>42130</v>
      </c>
      <c r="B1336" s="18">
        <v>57103.14</v>
      </c>
      <c r="D1336" s="9">
        <f t="shared" si="112"/>
        <v>-1.6338392681960134E-2</v>
      </c>
      <c r="E1336" s="9">
        <f t="shared" si="111"/>
        <v>2.6694307542992848E-4</v>
      </c>
      <c r="K1336" s="21">
        <f t="shared" si="113"/>
        <v>1.7304144696926425E-4</v>
      </c>
      <c r="L1336" s="15">
        <f t="shared" si="115"/>
        <v>0.20882156171299598</v>
      </c>
      <c r="M1336" s="10">
        <f t="shared" si="114"/>
        <v>0.22417377565416699</v>
      </c>
      <c r="N1336" s="10"/>
    </row>
    <row r="1337" spans="1:14" ht="15" customHeight="1" x14ac:dyDescent="0.25">
      <c r="A1337" s="17">
        <v>42131</v>
      </c>
      <c r="B1337" s="18">
        <v>56921.39</v>
      </c>
      <c r="D1337" s="9">
        <f t="shared" si="112"/>
        <v>-3.1828372310174213E-3</v>
      </c>
      <c r="E1337" s="9">
        <f t="shared" si="111"/>
        <v>1.0130452839150646E-5</v>
      </c>
      <c r="K1337" s="21">
        <f t="shared" si="113"/>
        <v>1.7867554467690413E-4</v>
      </c>
      <c r="L1337" s="15">
        <f t="shared" si="115"/>
        <v>0.21219386715590968</v>
      </c>
      <c r="M1337" s="10">
        <f t="shared" si="114"/>
        <v>0.22322968689377209</v>
      </c>
      <c r="N1337" s="10"/>
    </row>
    <row r="1338" spans="1:14" ht="15" customHeight="1" x14ac:dyDescent="0.25">
      <c r="A1338" s="17">
        <v>42132</v>
      </c>
      <c r="B1338" s="18">
        <v>57149.33</v>
      </c>
      <c r="D1338" s="9">
        <f t="shared" si="112"/>
        <v>4.0044700243617726E-3</v>
      </c>
      <c r="E1338" s="9">
        <f t="shared" si="111"/>
        <v>1.6035780176011974E-5</v>
      </c>
      <c r="K1338" s="21">
        <f t="shared" si="113"/>
        <v>1.6856283916663893E-4</v>
      </c>
      <c r="L1338" s="15">
        <f t="shared" si="115"/>
        <v>0.20610151738886595</v>
      </c>
      <c r="M1338" s="10">
        <f t="shared" si="114"/>
        <v>0.22335211126402504</v>
      </c>
      <c r="N1338" s="10"/>
    </row>
    <row r="1339" spans="1:14" ht="15" customHeight="1" x14ac:dyDescent="0.25">
      <c r="A1339" s="17">
        <v>42135</v>
      </c>
      <c r="B1339" s="18">
        <v>57197.1</v>
      </c>
      <c r="D1339" s="9">
        <f t="shared" si="112"/>
        <v>8.3588031565717813E-4</v>
      </c>
      <c r="E1339" s="9">
        <f t="shared" si="111"/>
        <v>6.9869590210314377E-7</v>
      </c>
      <c r="K1339" s="21">
        <f t="shared" si="113"/>
        <v>1.594112156272013E-4</v>
      </c>
      <c r="L1339" s="15">
        <f t="shared" si="115"/>
        <v>0.20042860658612266</v>
      </c>
      <c r="M1339" s="10">
        <f t="shared" si="114"/>
        <v>0.21664517785629275</v>
      </c>
      <c r="N1339" s="10"/>
    </row>
    <row r="1340" spans="1:14" ht="15" customHeight="1" x14ac:dyDescent="0.25">
      <c r="A1340" s="17">
        <v>42136</v>
      </c>
      <c r="B1340" s="18">
        <v>56792.05</v>
      </c>
      <c r="D1340" s="9">
        <f t="shared" si="112"/>
        <v>-7.0816527411353691E-3</v>
      </c>
      <c r="E1340" s="9">
        <f t="shared" si="111"/>
        <v>5.0149805546030085E-5</v>
      </c>
      <c r="K1340" s="21">
        <f t="shared" si="113"/>
        <v>1.498884644436954E-4</v>
      </c>
      <c r="L1340" s="15">
        <f t="shared" si="115"/>
        <v>0.19434992420840108</v>
      </c>
      <c r="M1340" s="10">
        <f t="shared" si="114"/>
        <v>0.21642977276897488</v>
      </c>
      <c r="N1340" s="10"/>
    </row>
    <row r="1341" spans="1:14" ht="15" customHeight="1" x14ac:dyDescent="0.25">
      <c r="A1341" s="17">
        <v>42137</v>
      </c>
      <c r="B1341" s="18">
        <v>56372.04</v>
      </c>
      <c r="D1341" s="9">
        <f t="shared" si="112"/>
        <v>-7.3955773739458053E-3</v>
      </c>
      <c r="E1341" s="9">
        <f t="shared" si="111"/>
        <v>5.4694564694019133E-5</v>
      </c>
      <c r="K1341" s="21">
        <f t="shared" si="113"/>
        <v>1.4390414490983547E-4</v>
      </c>
      <c r="L1341" s="15">
        <f t="shared" si="115"/>
        <v>0.19043068165943886</v>
      </c>
      <c r="M1341" s="10">
        <f t="shared" si="114"/>
        <v>0.21399512846985824</v>
      </c>
      <c r="N1341" s="10"/>
    </row>
    <row r="1342" spans="1:14" ht="15" customHeight="1" x14ac:dyDescent="0.25">
      <c r="A1342" s="17">
        <v>42138</v>
      </c>
      <c r="B1342" s="18">
        <v>56656.57</v>
      </c>
      <c r="D1342" s="9">
        <f t="shared" si="112"/>
        <v>5.04736035807829E-3</v>
      </c>
      <c r="E1342" s="9">
        <f t="shared" si="111"/>
        <v>2.5475846584300203E-5</v>
      </c>
      <c r="K1342" s="21">
        <f t="shared" si="113"/>
        <v>1.385515700968865E-4</v>
      </c>
      <c r="L1342" s="15">
        <f t="shared" si="115"/>
        <v>0.1868555475880109</v>
      </c>
      <c r="M1342" s="10">
        <f t="shared" si="114"/>
        <v>0.21405498041228427</v>
      </c>
      <c r="N1342" s="10"/>
    </row>
    <row r="1343" spans="1:14" ht="15" customHeight="1" x14ac:dyDescent="0.25">
      <c r="A1343" s="17">
        <v>42139</v>
      </c>
      <c r="B1343" s="18">
        <v>57248.63</v>
      </c>
      <c r="D1343" s="9">
        <f t="shared" si="112"/>
        <v>1.044997958753946E-2</v>
      </c>
      <c r="E1343" s="9">
        <f t="shared" si="111"/>
        <v>1.0920207337999138E-4</v>
      </c>
      <c r="K1343" s="21">
        <f t="shared" si="113"/>
        <v>1.3176702668613131E-4</v>
      </c>
      <c r="L1343" s="15">
        <f t="shared" si="115"/>
        <v>0.18222318931712586</v>
      </c>
      <c r="M1343" s="10">
        <f t="shared" si="114"/>
        <v>0.21297343803720958</v>
      </c>
      <c r="N1343" s="10"/>
    </row>
    <row r="1344" spans="1:14" ht="15" customHeight="1" x14ac:dyDescent="0.25">
      <c r="A1344" s="17">
        <v>42142</v>
      </c>
      <c r="B1344" s="18">
        <v>56204.23</v>
      </c>
      <c r="D1344" s="9">
        <f t="shared" si="112"/>
        <v>-1.8243231322740749E-2</v>
      </c>
      <c r="E1344" s="9">
        <f t="shared" si="111"/>
        <v>3.3281548909502921E-4</v>
      </c>
      <c r="K1344" s="21">
        <f t="shared" si="113"/>
        <v>1.3041312948776289E-4</v>
      </c>
      <c r="L1344" s="15">
        <f t="shared" si="115"/>
        <v>0.18128460671252883</v>
      </c>
      <c r="M1344" s="10">
        <f t="shared" si="114"/>
        <v>0.21346502751091348</v>
      </c>
      <c r="N1344" s="10"/>
    </row>
    <row r="1345" spans="1:14" ht="15" customHeight="1" x14ac:dyDescent="0.25">
      <c r="A1345" s="17">
        <v>42143</v>
      </c>
      <c r="B1345" s="18">
        <v>55498.82</v>
      </c>
      <c r="D1345" s="9">
        <f t="shared" si="112"/>
        <v>-1.2550834696961499E-2</v>
      </c>
      <c r="E1345" s="9">
        <f t="shared" si="111"/>
        <v>1.5752345159045266E-4</v>
      </c>
      <c r="K1345" s="21">
        <f t="shared" si="113"/>
        <v>1.4255727106419889E-4</v>
      </c>
      <c r="L1345" s="15">
        <f t="shared" si="115"/>
        <v>0.18953741664425555</v>
      </c>
      <c r="M1345" s="10">
        <f t="shared" si="114"/>
        <v>0.21564759864135369</v>
      </c>
      <c r="N1345" s="10"/>
    </row>
    <row r="1346" spans="1:14" ht="15" customHeight="1" x14ac:dyDescent="0.25">
      <c r="A1346" s="17">
        <v>42144</v>
      </c>
      <c r="B1346" s="18">
        <v>54901.02</v>
      </c>
      <c r="D1346" s="9">
        <f t="shared" si="112"/>
        <v>-1.0771400184724667E-2</v>
      </c>
      <c r="E1346" s="9">
        <f t="shared" si="111"/>
        <v>1.1602306193948658E-4</v>
      </c>
      <c r="K1346" s="21">
        <f t="shared" si="113"/>
        <v>1.4345524189577412E-4</v>
      </c>
      <c r="L1346" s="15">
        <f t="shared" si="115"/>
        <v>0.19013342935353342</v>
      </c>
      <c r="M1346" s="10">
        <f t="shared" si="114"/>
        <v>0.21529187344935657</v>
      </c>
      <c r="N1346" s="10"/>
    </row>
    <row r="1347" spans="1:14" ht="15" customHeight="1" x14ac:dyDescent="0.25">
      <c r="A1347" s="17">
        <v>42145</v>
      </c>
      <c r="B1347" s="18">
        <v>55112.05</v>
      </c>
      <c r="D1347" s="9">
        <f t="shared" si="112"/>
        <v>3.8438265809999095E-3</v>
      </c>
      <c r="E1347" s="9">
        <f t="shared" si="111"/>
        <v>1.4775002784801454E-5</v>
      </c>
      <c r="K1347" s="21">
        <f t="shared" si="113"/>
        <v>1.4180931109839686E-4</v>
      </c>
      <c r="L1347" s="15">
        <f t="shared" si="115"/>
        <v>0.18903953659696696</v>
      </c>
      <c r="M1347" s="10">
        <f t="shared" si="114"/>
        <v>0.21572719088790882</v>
      </c>
      <c r="N1347" s="10"/>
    </row>
    <row r="1348" spans="1:14" ht="15" customHeight="1" x14ac:dyDescent="0.25">
      <c r="A1348" s="17">
        <v>42146</v>
      </c>
      <c r="B1348" s="18">
        <v>54377.29</v>
      </c>
      <c r="D1348" s="9">
        <f t="shared" si="112"/>
        <v>-1.3332111579953954E-2</v>
      </c>
      <c r="E1348" s="9">
        <f t="shared" si="111"/>
        <v>1.7774519918034232E-4</v>
      </c>
      <c r="K1348" s="21">
        <f t="shared" si="113"/>
        <v>1.3418725259958111E-4</v>
      </c>
      <c r="L1348" s="15">
        <f t="shared" si="115"/>
        <v>0.18388906344612896</v>
      </c>
      <c r="M1348" s="10">
        <f t="shared" si="114"/>
        <v>0.21485946335915407</v>
      </c>
      <c r="N1348" s="10"/>
    </row>
    <row r="1349" spans="1:14" ht="15" customHeight="1" x14ac:dyDescent="0.25">
      <c r="A1349" s="17">
        <v>42149</v>
      </c>
      <c r="B1349" s="18">
        <v>54609.25</v>
      </c>
      <c r="D1349" s="9">
        <f t="shared" si="112"/>
        <v>4.2657513826083182E-3</v>
      </c>
      <c r="E1349" s="9">
        <f t="shared" si="111"/>
        <v>1.8196634858224778E-5</v>
      </c>
      <c r="K1349" s="21">
        <f t="shared" si="113"/>
        <v>1.3680072939442679E-4</v>
      </c>
      <c r="L1349" s="15">
        <f t="shared" si="115"/>
        <v>0.18567117118011497</v>
      </c>
      <c r="M1349" s="10">
        <f t="shared" si="114"/>
        <v>0.21604123734319738</v>
      </c>
      <c r="N1349" s="10"/>
    </row>
    <row r="1350" spans="1:14" ht="15" customHeight="1" x14ac:dyDescent="0.25">
      <c r="A1350" s="17">
        <v>42150</v>
      </c>
      <c r="B1350" s="18">
        <v>53629.78</v>
      </c>
      <c r="D1350" s="9">
        <f t="shared" si="112"/>
        <v>-1.7935972385630716E-2</v>
      </c>
      <c r="E1350" s="9">
        <f t="shared" si="111"/>
        <v>3.2169910541810762E-4</v>
      </c>
      <c r="K1350" s="21">
        <f t="shared" si="113"/>
        <v>1.2968448372225466E-4</v>
      </c>
      <c r="L1350" s="15">
        <f t="shared" si="115"/>
        <v>0.1807774595960685</v>
      </c>
      <c r="M1350" s="10">
        <f t="shared" si="114"/>
        <v>0.21609983246682626</v>
      </c>
      <c r="N1350" s="10"/>
    </row>
    <row r="1351" spans="1:14" ht="15" customHeight="1" x14ac:dyDescent="0.25">
      <c r="A1351" s="17">
        <v>42151</v>
      </c>
      <c r="B1351" s="18">
        <v>54236.25</v>
      </c>
      <c r="D1351" s="9">
        <f t="shared" si="112"/>
        <v>1.130845586165008E-2</v>
      </c>
      <c r="E1351" s="9">
        <f t="shared" si="111"/>
        <v>1.2788117397488803E-4</v>
      </c>
      <c r="K1351" s="21">
        <f t="shared" si="113"/>
        <v>1.4120536102400584E-4</v>
      </c>
      <c r="L1351" s="15">
        <f t="shared" si="115"/>
        <v>0.18863655790447798</v>
      </c>
      <c r="M1351" s="10">
        <f t="shared" si="114"/>
        <v>0.21262684730737477</v>
      </c>
      <c r="N1351" s="10"/>
    </row>
    <row r="1352" spans="1:14" ht="15" customHeight="1" x14ac:dyDescent="0.25">
      <c r="A1352" s="17">
        <v>42152</v>
      </c>
      <c r="B1352" s="18">
        <v>53976.28</v>
      </c>
      <c r="D1352" s="9">
        <f t="shared" si="112"/>
        <v>-4.7932886215400483E-3</v>
      </c>
      <c r="E1352" s="9">
        <f t="shared" si="111"/>
        <v>2.2975615809385296E-5</v>
      </c>
      <c r="K1352" s="21">
        <f t="shared" si="113"/>
        <v>1.4040590980105879E-4</v>
      </c>
      <c r="L1352" s="15">
        <f t="shared" si="115"/>
        <v>0.18810180559969866</v>
      </c>
      <c r="M1352" s="10">
        <f t="shared" si="114"/>
        <v>0.21043240075832964</v>
      </c>
      <c r="N1352" s="10"/>
    </row>
    <row r="1353" spans="1:14" ht="15" customHeight="1" x14ac:dyDescent="0.25">
      <c r="A1353" s="17">
        <v>42153</v>
      </c>
      <c r="B1353" s="18">
        <v>52760.480000000003</v>
      </c>
      <c r="D1353" s="9">
        <f t="shared" si="112"/>
        <v>-2.252470900180592E-2</v>
      </c>
      <c r="E1353" s="9">
        <f t="shared" si="111"/>
        <v>5.0736251561603665E-4</v>
      </c>
      <c r="K1353" s="21">
        <f t="shared" si="113"/>
        <v>1.3336009216155837E-4</v>
      </c>
      <c r="L1353" s="15">
        <f t="shared" si="115"/>
        <v>0.18332142052884248</v>
      </c>
      <c r="M1353" s="10">
        <f t="shared" si="114"/>
        <v>0.21018828632510636</v>
      </c>
      <c r="N1353" s="10"/>
    </row>
    <row r="1354" spans="1:14" ht="15" customHeight="1" x14ac:dyDescent="0.25">
      <c r="A1354" s="17">
        <v>42156</v>
      </c>
      <c r="B1354" s="18">
        <v>53031.32</v>
      </c>
      <c r="D1354" s="9">
        <f t="shared" si="112"/>
        <v>5.1333877174732923E-3</v>
      </c>
      <c r="E1354" s="9">
        <f t="shared" si="111"/>
        <v>2.6351669457905658E-5</v>
      </c>
      <c r="K1354" s="21">
        <f t="shared" si="113"/>
        <v>1.5580023756882707E-4</v>
      </c>
      <c r="L1354" s="15">
        <f t="shared" si="115"/>
        <v>0.19814555222700414</v>
      </c>
      <c r="M1354" s="10">
        <f t="shared" si="114"/>
        <v>0.2083062701888892</v>
      </c>
      <c r="N1354" s="10"/>
    </row>
    <row r="1355" spans="1:14" ht="15" customHeight="1" x14ac:dyDescent="0.25">
      <c r="A1355" s="17">
        <v>42157</v>
      </c>
      <c r="B1355" s="18">
        <v>54236.43</v>
      </c>
      <c r="D1355" s="9">
        <f t="shared" si="112"/>
        <v>2.2724495637672204E-2</v>
      </c>
      <c r="E1355" s="9">
        <f t="shared" si="111"/>
        <v>5.1640270198658302E-4</v>
      </c>
      <c r="K1355" s="21">
        <f t="shared" si="113"/>
        <v>1.4803332348217179E-4</v>
      </c>
      <c r="L1355" s="15">
        <f t="shared" si="115"/>
        <v>0.19314346356402357</v>
      </c>
      <c r="M1355" s="10">
        <f t="shared" si="114"/>
        <v>0.20793737999913908</v>
      </c>
      <c r="N1355" s="10"/>
    </row>
    <row r="1356" spans="1:14" ht="15" customHeight="1" x14ac:dyDescent="0.25">
      <c r="A1356" s="17">
        <v>42158</v>
      </c>
      <c r="B1356" s="18">
        <v>53522.91</v>
      </c>
      <c r="D1356" s="9">
        <f t="shared" si="112"/>
        <v>-1.3155733148365378E-2</v>
      </c>
      <c r="E1356" s="9">
        <f t="shared" si="111"/>
        <v>1.7307331467099964E-4</v>
      </c>
      <c r="K1356" s="21">
        <f t="shared" si="113"/>
        <v>1.7013548619243649E-4</v>
      </c>
      <c r="L1356" s="15">
        <f t="shared" si="115"/>
        <v>0.20706072181969715</v>
      </c>
      <c r="M1356" s="10">
        <f t="shared" si="114"/>
        <v>0.20762400670134451</v>
      </c>
      <c r="N1356" s="10"/>
    </row>
    <row r="1357" spans="1:14" ht="15" customHeight="1" x14ac:dyDescent="0.25">
      <c r="A1357" s="17">
        <v>42159</v>
      </c>
      <c r="B1357" s="18">
        <v>53522.91</v>
      </c>
      <c r="D1357" s="9">
        <f t="shared" si="112"/>
        <v>0</v>
      </c>
      <c r="E1357" s="9">
        <f t="shared" si="111"/>
        <v>0</v>
      </c>
      <c r="K1357" s="21">
        <f t="shared" si="113"/>
        <v>1.7031175590115027E-4</v>
      </c>
      <c r="L1357" s="15">
        <f t="shared" si="115"/>
        <v>0.20716795719196024</v>
      </c>
      <c r="M1357" s="10">
        <f t="shared" si="114"/>
        <v>0.20741163716872635</v>
      </c>
      <c r="N1357" s="10"/>
    </row>
    <row r="1358" spans="1:14" ht="15" customHeight="1" x14ac:dyDescent="0.25">
      <c r="A1358" s="17">
        <v>42160</v>
      </c>
      <c r="B1358" s="18">
        <v>52973.38</v>
      </c>
      <c r="D1358" s="9">
        <f t="shared" si="112"/>
        <v>-1.0267192123896263E-2</v>
      </c>
      <c r="E1358" s="9">
        <f t="shared" si="111"/>
        <v>1.0541523410899745E-4</v>
      </c>
      <c r="K1358" s="21">
        <f t="shared" si="113"/>
        <v>1.6009305054708124E-4</v>
      </c>
      <c r="L1358" s="15">
        <f t="shared" si="115"/>
        <v>0.20085678663631079</v>
      </c>
      <c r="M1358" s="10">
        <f t="shared" si="114"/>
        <v>0.20735860166889356</v>
      </c>
      <c r="N1358" s="10"/>
    </row>
    <row r="1359" spans="1:14" ht="15" customHeight="1" x14ac:dyDescent="0.25">
      <c r="A1359" s="17">
        <v>42163</v>
      </c>
      <c r="B1359" s="18">
        <v>52809.64</v>
      </c>
      <c r="D1359" s="9">
        <f t="shared" si="112"/>
        <v>-3.0909864539510057E-3</v>
      </c>
      <c r="E1359" s="9">
        <f t="shared" si="111"/>
        <v>9.5541972585086119E-6</v>
      </c>
      <c r="K1359" s="21">
        <f t="shared" si="113"/>
        <v>1.5681238156079621E-4</v>
      </c>
      <c r="L1359" s="15">
        <f t="shared" si="115"/>
        <v>0.19878812880381125</v>
      </c>
      <c r="M1359" s="10">
        <f t="shared" si="114"/>
        <v>0.20761224859725255</v>
      </c>
      <c r="N1359" s="10"/>
    </row>
    <row r="1360" spans="1:14" ht="15" customHeight="1" x14ac:dyDescent="0.25">
      <c r="A1360" s="17">
        <v>42164</v>
      </c>
      <c r="B1360" s="18">
        <v>52815.99</v>
      </c>
      <c r="D1360" s="9">
        <f t="shared" si="112"/>
        <v>1.2024319802206307E-4</v>
      </c>
      <c r="E1360" s="9">
        <f t="shared" si="111"/>
        <v>1.4458426670573073E-8</v>
      </c>
      <c r="K1360" s="21">
        <f t="shared" si="113"/>
        <v>1.4797689050265897E-4</v>
      </c>
      <c r="L1360" s="15">
        <f t="shared" si="115"/>
        <v>0.19310664516445325</v>
      </c>
      <c r="M1360" s="10">
        <f t="shared" si="114"/>
        <v>0.20743028883637166</v>
      </c>
      <c r="N1360" s="10"/>
    </row>
    <row r="1361" spans="1:14" ht="15" customHeight="1" x14ac:dyDescent="0.25">
      <c r="A1361" s="17">
        <v>42165</v>
      </c>
      <c r="B1361" s="18">
        <v>53876.45</v>
      </c>
      <c r="D1361" s="9">
        <f t="shared" si="112"/>
        <v>2.0078389139349673E-2</v>
      </c>
      <c r="E1361" s="9">
        <f t="shared" si="111"/>
        <v>4.0314171043115491E-4</v>
      </c>
      <c r="K1361" s="21">
        <f t="shared" si="113"/>
        <v>1.3909914457809966E-4</v>
      </c>
      <c r="L1361" s="15">
        <f t="shared" si="115"/>
        <v>0.18722442264213585</v>
      </c>
      <c r="M1361" s="10">
        <f t="shared" si="114"/>
        <v>0.20508834746342519</v>
      </c>
      <c r="N1361" s="10"/>
    </row>
    <row r="1362" spans="1:14" ht="15" customHeight="1" x14ac:dyDescent="0.25">
      <c r="A1362" s="17">
        <v>42166</v>
      </c>
      <c r="B1362" s="18">
        <v>53688.52</v>
      </c>
      <c r="D1362" s="9">
        <f t="shared" si="112"/>
        <v>-3.488165979755542E-3</v>
      </c>
      <c r="E1362" s="9">
        <f t="shared" si="111"/>
        <v>1.216730190232394E-5</v>
      </c>
      <c r="K1362" s="21">
        <f t="shared" si="113"/>
        <v>1.5494169852928299E-4</v>
      </c>
      <c r="L1362" s="15">
        <f t="shared" si="115"/>
        <v>0.19759885634633445</v>
      </c>
      <c r="M1362" s="10">
        <f t="shared" si="114"/>
        <v>0.2029353773914532</v>
      </c>
      <c r="N1362" s="10"/>
    </row>
    <row r="1363" spans="1:14" ht="15" customHeight="1" x14ac:dyDescent="0.25">
      <c r="A1363" s="17">
        <v>42167</v>
      </c>
      <c r="B1363" s="18">
        <v>53347.53</v>
      </c>
      <c r="D1363" s="9">
        <f t="shared" si="112"/>
        <v>-6.351264665146239E-3</v>
      </c>
      <c r="E1363" s="9">
        <f t="shared" si="111"/>
        <v>4.0338562846735167E-5</v>
      </c>
      <c r="K1363" s="21">
        <f t="shared" si="113"/>
        <v>1.4637523473166547E-4</v>
      </c>
      <c r="L1363" s="15">
        <f t="shared" si="115"/>
        <v>0.19205873880763588</v>
      </c>
      <c r="M1363" s="10">
        <f t="shared" si="114"/>
        <v>0.20306369459951956</v>
      </c>
      <c r="N1363" s="10"/>
    </row>
    <row r="1364" spans="1:14" ht="15" customHeight="1" x14ac:dyDescent="0.25">
      <c r="A1364" s="17">
        <v>42170</v>
      </c>
      <c r="B1364" s="18">
        <v>53137.53</v>
      </c>
      <c r="D1364" s="9">
        <f t="shared" si="112"/>
        <v>-3.9364521656392037E-3</v>
      </c>
      <c r="E1364" s="9">
        <f t="shared" si="111"/>
        <v>1.5495655652365577E-5</v>
      </c>
      <c r="K1364" s="21">
        <f t="shared" si="113"/>
        <v>1.4001303441856964E-4</v>
      </c>
      <c r="L1364" s="15">
        <f t="shared" si="115"/>
        <v>0.18783845366026508</v>
      </c>
      <c r="M1364" s="10">
        <f t="shared" si="114"/>
        <v>0.19884489746616085</v>
      </c>
      <c r="N1364" s="10"/>
    </row>
    <row r="1365" spans="1:14" ht="15" customHeight="1" x14ac:dyDescent="0.25">
      <c r="A1365" s="17">
        <v>42171</v>
      </c>
      <c r="B1365" s="18">
        <v>53702.15</v>
      </c>
      <c r="D1365" s="9">
        <f t="shared" si="112"/>
        <v>1.0625635026694003E-2</v>
      </c>
      <c r="E1365" s="9">
        <f t="shared" si="111"/>
        <v>1.1290411972050646E-4</v>
      </c>
      <c r="K1365" s="21">
        <f t="shared" si="113"/>
        <v>1.3254199169259739E-4</v>
      </c>
      <c r="L1365" s="15">
        <f t="shared" si="115"/>
        <v>0.18275826084348293</v>
      </c>
      <c r="M1365" s="10">
        <f t="shared" si="114"/>
        <v>0.19890604895694339</v>
      </c>
      <c r="N1365" s="10"/>
    </row>
    <row r="1366" spans="1:14" ht="15" customHeight="1" x14ac:dyDescent="0.25">
      <c r="A1366" s="17">
        <v>42172</v>
      </c>
      <c r="B1366" s="18">
        <v>53248.54</v>
      </c>
      <c r="D1366" s="9">
        <f t="shared" si="112"/>
        <v>-8.4467754084334157E-3</v>
      </c>
      <c r="E1366" s="9">
        <f t="shared" si="111"/>
        <v>7.134801480051549E-5</v>
      </c>
      <c r="K1366" s="21">
        <f t="shared" si="113"/>
        <v>1.3136371937427194E-4</v>
      </c>
      <c r="L1366" s="15">
        <f t="shared" si="115"/>
        <v>0.181944104829798</v>
      </c>
      <c r="M1366" s="10">
        <f t="shared" si="114"/>
        <v>0.19819456712001285</v>
      </c>
      <c r="N1366" s="10"/>
    </row>
    <row r="1367" spans="1:14" ht="15" customHeight="1" x14ac:dyDescent="0.25">
      <c r="A1367" s="17">
        <v>42173</v>
      </c>
      <c r="B1367" s="18">
        <v>54238.59</v>
      </c>
      <c r="D1367" s="9">
        <f t="shared" si="112"/>
        <v>1.8592998042763265E-2</v>
      </c>
      <c r="E1367" s="9">
        <f t="shared" si="111"/>
        <v>3.4569957621819857E-4</v>
      </c>
      <c r="K1367" s="21">
        <f t="shared" si="113"/>
        <v>1.2776277709984654E-4</v>
      </c>
      <c r="L1367" s="15">
        <f t="shared" si="115"/>
        <v>0.17943305110586882</v>
      </c>
      <c r="M1367" s="10">
        <f t="shared" si="114"/>
        <v>0.19859429529482547</v>
      </c>
      <c r="N1367" s="10"/>
    </row>
    <row r="1368" spans="1:14" ht="15" customHeight="1" x14ac:dyDescent="0.25">
      <c r="A1368" s="17">
        <v>42174</v>
      </c>
      <c r="B1368" s="18">
        <v>53749.41</v>
      </c>
      <c r="D1368" s="9">
        <f t="shared" si="112"/>
        <v>-9.0190397648610698E-3</v>
      </c>
      <c r="E1368" s="9">
        <f t="shared" si="111"/>
        <v>8.1343078280145221E-5</v>
      </c>
      <c r="K1368" s="21">
        <f t="shared" si="113"/>
        <v>1.4083898504694767E-4</v>
      </c>
      <c r="L1368" s="15">
        <f t="shared" si="115"/>
        <v>0.18839167771382792</v>
      </c>
      <c r="M1368" s="10">
        <f t="shared" si="114"/>
        <v>0.20050834283564956</v>
      </c>
      <c r="N1368" s="10"/>
    </row>
    <row r="1369" spans="1:14" ht="15" customHeight="1" x14ac:dyDescent="0.25">
      <c r="A1369" s="17">
        <v>42177</v>
      </c>
      <c r="B1369" s="18">
        <v>53863.68</v>
      </c>
      <c r="D1369" s="9">
        <f t="shared" si="112"/>
        <v>2.125976824675746E-3</v>
      </c>
      <c r="E1369" s="9">
        <f t="shared" si="111"/>
        <v>4.5197774590583673E-6</v>
      </c>
      <c r="K1369" s="21">
        <f t="shared" si="113"/>
        <v>1.3726923064093951E-4</v>
      </c>
      <c r="L1369" s="15">
        <f t="shared" si="115"/>
        <v>0.18598883332479066</v>
      </c>
      <c r="M1369" s="10">
        <f t="shared" si="114"/>
        <v>0.19874521963492714</v>
      </c>
      <c r="N1369" s="10"/>
    </row>
    <row r="1370" spans="1:14" ht="15" customHeight="1" x14ac:dyDescent="0.25">
      <c r="A1370" s="17">
        <v>42178</v>
      </c>
      <c r="B1370" s="18">
        <v>53772.43</v>
      </c>
      <c r="D1370" s="9">
        <f t="shared" si="112"/>
        <v>-1.6940914545756636E-3</v>
      </c>
      <c r="E1370" s="9">
        <f t="shared" si="111"/>
        <v>2.8699458564662876E-6</v>
      </c>
      <c r="K1370" s="21">
        <f t="shared" si="113"/>
        <v>1.2930426345002664E-4</v>
      </c>
      <c r="L1370" s="15">
        <f t="shared" si="115"/>
        <v>0.18051225551027475</v>
      </c>
      <c r="M1370" s="10">
        <f t="shared" si="114"/>
        <v>0.19874971723623178</v>
      </c>
      <c r="N1370" s="10"/>
    </row>
    <row r="1371" spans="1:14" ht="15" customHeight="1" x14ac:dyDescent="0.25">
      <c r="A1371" s="17">
        <v>42179</v>
      </c>
      <c r="B1371" s="18">
        <v>53842.54</v>
      </c>
      <c r="D1371" s="9">
        <f t="shared" si="112"/>
        <v>1.3038280025656768E-3</v>
      </c>
      <c r="E1371" s="9">
        <f t="shared" si="111"/>
        <v>1.6999674602744024E-6</v>
      </c>
      <c r="K1371" s="21">
        <f t="shared" si="113"/>
        <v>1.2171820439441302E-4</v>
      </c>
      <c r="L1371" s="15">
        <f t="shared" si="115"/>
        <v>0.1751370534963749</v>
      </c>
      <c r="M1371" s="10">
        <f t="shared" si="114"/>
        <v>0.19647092894972359</v>
      </c>
      <c r="N1371" s="10"/>
    </row>
    <row r="1372" spans="1:14" ht="15" customHeight="1" x14ac:dyDescent="0.25">
      <c r="A1372" s="17">
        <v>42180</v>
      </c>
      <c r="B1372" s="18">
        <v>53175.67</v>
      </c>
      <c r="D1372" s="9">
        <f t="shared" si="112"/>
        <v>-1.2385559819429126E-2</v>
      </c>
      <c r="E1372" s="9">
        <f t="shared" si="111"/>
        <v>1.5340209204065723E-4</v>
      </c>
      <c r="K1372" s="21">
        <f t="shared" si="113"/>
        <v>1.145171101783647E-4</v>
      </c>
      <c r="L1372" s="15">
        <f t="shared" si="115"/>
        <v>0.16987734329494297</v>
      </c>
      <c r="M1372" s="10">
        <f t="shared" si="114"/>
        <v>0.19513448627953078</v>
      </c>
      <c r="N1372" s="10"/>
    </row>
    <row r="1373" spans="1:14" ht="15" customHeight="1" x14ac:dyDescent="0.25">
      <c r="A1373" s="17">
        <v>42181</v>
      </c>
      <c r="B1373" s="18">
        <v>54016.97</v>
      </c>
      <c r="D1373" s="9">
        <f t="shared" si="112"/>
        <v>1.5821145271888604E-2</v>
      </c>
      <c r="E1373" s="9">
        <f t="shared" si="111"/>
        <v>2.5030863771420314E-4</v>
      </c>
      <c r="K1373" s="21">
        <f t="shared" si="113"/>
        <v>1.1685020909010224E-4</v>
      </c>
      <c r="L1373" s="15">
        <f t="shared" si="115"/>
        <v>0.17159910457431229</v>
      </c>
      <c r="M1373" s="10">
        <f t="shared" si="114"/>
        <v>0.19178851423672669</v>
      </c>
      <c r="N1373" s="10"/>
    </row>
    <row r="1374" spans="1:14" ht="15" customHeight="1" x14ac:dyDescent="0.25">
      <c r="A1374" s="17">
        <v>42184</v>
      </c>
      <c r="B1374" s="18">
        <v>53014.21</v>
      </c>
      <c r="D1374" s="9">
        <f t="shared" si="112"/>
        <v>-1.8563795784917292E-2</v>
      </c>
      <c r="E1374" s="9">
        <f t="shared" si="111"/>
        <v>3.4461451394411299E-4</v>
      </c>
      <c r="K1374" s="21">
        <f t="shared" si="113"/>
        <v>1.248577148075483E-4</v>
      </c>
      <c r="L1374" s="15">
        <f t="shared" si="115"/>
        <v>0.17738135226540069</v>
      </c>
      <c r="M1374" s="10">
        <f t="shared" si="114"/>
        <v>0.19299549535851698</v>
      </c>
      <c r="N1374" s="10"/>
    </row>
    <row r="1375" spans="1:14" ht="15" customHeight="1" x14ac:dyDescent="0.25">
      <c r="A1375" s="17">
        <v>42185</v>
      </c>
      <c r="B1375" s="18">
        <v>53080.88</v>
      </c>
      <c r="D1375" s="9">
        <f t="shared" si="112"/>
        <v>1.2575873525229042E-3</v>
      </c>
      <c r="E1375" s="9">
        <f t="shared" si="111"/>
        <v>1.5815259492255674E-6</v>
      </c>
      <c r="K1375" s="21">
        <f t="shared" si="113"/>
        <v>1.380431227557422E-4</v>
      </c>
      <c r="L1375" s="15">
        <f t="shared" si="115"/>
        <v>0.18651237742961468</v>
      </c>
      <c r="M1375" s="10">
        <f t="shared" si="114"/>
        <v>0.19539483284923498</v>
      </c>
      <c r="N1375" s="10"/>
    </row>
    <row r="1376" spans="1:14" ht="15" customHeight="1" x14ac:dyDescent="0.25">
      <c r="A1376" s="17">
        <v>42186</v>
      </c>
      <c r="B1376" s="18">
        <v>52757.54</v>
      </c>
      <c r="D1376" s="9">
        <f t="shared" si="112"/>
        <v>-6.0914589208015402E-3</v>
      </c>
      <c r="E1376" s="9">
        <f t="shared" si="111"/>
        <v>3.7105871783812665E-5</v>
      </c>
      <c r="K1376" s="21">
        <f t="shared" si="113"/>
        <v>1.2985542694735118E-4</v>
      </c>
      <c r="L1376" s="15">
        <f t="shared" si="115"/>
        <v>0.18089656600038737</v>
      </c>
      <c r="M1376" s="10">
        <f t="shared" si="114"/>
        <v>0.19477819532488966</v>
      </c>
      <c r="N1376" s="10"/>
    </row>
    <row r="1377" spans="1:14" ht="15" customHeight="1" x14ac:dyDescent="0.25">
      <c r="A1377" s="17">
        <v>42187</v>
      </c>
      <c r="B1377" s="18">
        <v>53106.19</v>
      </c>
      <c r="D1377" s="9">
        <f t="shared" si="112"/>
        <v>6.6085340597761277E-3</v>
      </c>
      <c r="E1377" s="9">
        <f t="shared" si="111"/>
        <v>4.3672722419221149E-5</v>
      </c>
      <c r="K1377" s="21">
        <f t="shared" si="113"/>
        <v>1.2429045363753887E-4</v>
      </c>
      <c r="L1377" s="15">
        <f t="shared" si="115"/>
        <v>0.17697794867344291</v>
      </c>
      <c r="M1377" s="10">
        <f t="shared" si="114"/>
        <v>0.1942686368650379</v>
      </c>
      <c r="N1377" s="10"/>
    </row>
    <row r="1378" spans="1:14" ht="15" customHeight="1" x14ac:dyDescent="0.25">
      <c r="A1378" s="17">
        <v>42188</v>
      </c>
      <c r="B1378" s="18">
        <v>52519.41</v>
      </c>
      <c r="D1378" s="9">
        <f t="shared" si="112"/>
        <v>-1.1049182778881339E-2</v>
      </c>
      <c r="E1378" s="9">
        <f t="shared" si="111"/>
        <v>1.2208444008112796E-4</v>
      </c>
      <c r="K1378" s="21">
        <f t="shared" si="113"/>
        <v>1.1945338976443979E-4</v>
      </c>
      <c r="L1378" s="15">
        <f t="shared" si="115"/>
        <v>0.17350001216322389</v>
      </c>
      <c r="M1378" s="10">
        <f t="shared" si="114"/>
        <v>0.19227027012240705</v>
      </c>
      <c r="N1378" s="10"/>
    </row>
    <row r="1379" spans="1:14" ht="15" customHeight="1" x14ac:dyDescent="0.25">
      <c r="A1379" s="17">
        <v>42191</v>
      </c>
      <c r="B1379" s="18">
        <v>52149.37</v>
      </c>
      <c r="D1379" s="9">
        <f t="shared" si="112"/>
        <v>-7.0457760283293425E-3</v>
      </c>
      <c r="E1379" s="9">
        <f t="shared" ref="E1379:E1442" si="116">D1379^2</f>
        <v>4.9642959841380405E-5</v>
      </c>
      <c r="K1379" s="21">
        <f t="shared" si="113"/>
        <v>1.1961125278344109E-4</v>
      </c>
      <c r="L1379" s="15">
        <f t="shared" si="115"/>
        <v>0.17361461834023989</v>
      </c>
      <c r="M1379" s="10">
        <f t="shared" si="114"/>
        <v>0.19292629510039166</v>
      </c>
      <c r="N1379" s="10"/>
    </row>
    <row r="1380" spans="1:14" ht="15" customHeight="1" x14ac:dyDescent="0.25">
      <c r="A1380" s="17">
        <v>42192</v>
      </c>
      <c r="B1380" s="18">
        <v>52343.71</v>
      </c>
      <c r="D1380" s="9">
        <f t="shared" si="112"/>
        <v>3.7266030251179583E-3</v>
      </c>
      <c r="E1380" s="9">
        <f t="shared" si="116"/>
        <v>1.3887570106818317E-5</v>
      </c>
      <c r="K1380" s="21">
        <f t="shared" si="113"/>
        <v>1.1541315520691744E-4</v>
      </c>
      <c r="L1380" s="15">
        <f t="shared" si="115"/>
        <v>0.17054065530583373</v>
      </c>
      <c r="M1380" s="10">
        <f t="shared" si="114"/>
        <v>0.18888645673357804</v>
      </c>
      <c r="N1380" s="10"/>
    </row>
    <row r="1381" spans="1:14" ht="15" customHeight="1" x14ac:dyDescent="0.25">
      <c r="A1381" s="17">
        <v>42193</v>
      </c>
      <c r="B1381" s="18">
        <v>51781.75</v>
      </c>
      <c r="D1381" s="9">
        <f t="shared" si="112"/>
        <v>-1.0735960443002623E-2</v>
      </c>
      <c r="E1381" s="9">
        <f t="shared" si="116"/>
        <v>1.1526084663371709E-4</v>
      </c>
      <c r="K1381" s="21">
        <f t="shared" si="113"/>
        <v>1.0932162010091149E-4</v>
      </c>
      <c r="L1381" s="15">
        <f t="shared" si="115"/>
        <v>0.1659790597196818</v>
      </c>
      <c r="M1381" s="10">
        <f t="shared" si="114"/>
        <v>0.18579638397311285</v>
      </c>
      <c r="N1381" s="10"/>
    </row>
    <row r="1382" spans="1:14" ht="15" customHeight="1" x14ac:dyDescent="0.25">
      <c r="A1382" s="17">
        <v>42194</v>
      </c>
      <c r="B1382" s="18">
        <v>51781.75</v>
      </c>
      <c r="D1382" s="9">
        <f t="shared" si="112"/>
        <v>0</v>
      </c>
      <c r="E1382" s="9">
        <f t="shared" si="116"/>
        <v>0</v>
      </c>
      <c r="K1382" s="21">
        <f t="shared" si="113"/>
        <v>1.0967797369287982E-4</v>
      </c>
      <c r="L1382" s="15">
        <f t="shared" si="115"/>
        <v>0.16624935900810481</v>
      </c>
      <c r="M1382" s="10">
        <f t="shared" si="114"/>
        <v>0.1866180285580156</v>
      </c>
      <c r="N1382" s="10"/>
    </row>
    <row r="1383" spans="1:14" ht="15" customHeight="1" x14ac:dyDescent="0.25">
      <c r="A1383" s="17">
        <v>42195</v>
      </c>
      <c r="B1383" s="18">
        <v>52590.720000000001</v>
      </c>
      <c r="D1383" s="9">
        <f t="shared" si="112"/>
        <v>1.5622685598690733E-2</v>
      </c>
      <c r="E1383" s="9">
        <f t="shared" si="116"/>
        <v>2.4406830531553884E-4</v>
      </c>
      <c r="K1383" s="21">
        <f t="shared" si="113"/>
        <v>1.0309729527130703E-4</v>
      </c>
      <c r="L1383" s="15">
        <f t="shared" si="115"/>
        <v>0.1611847337943931</v>
      </c>
      <c r="M1383" s="10">
        <f t="shared" si="114"/>
        <v>0.1866180285580156</v>
      </c>
      <c r="N1383" s="10"/>
    </row>
    <row r="1384" spans="1:14" ht="15" customHeight="1" x14ac:dyDescent="0.25">
      <c r="A1384" s="17">
        <v>42198</v>
      </c>
      <c r="B1384" s="18">
        <v>53119.47</v>
      </c>
      <c r="D1384" s="9">
        <f t="shared" si="112"/>
        <v>1.0054055164105069E-2</v>
      </c>
      <c r="E1384" s="9">
        <f t="shared" si="116"/>
        <v>1.0108402524286781E-4</v>
      </c>
      <c r="K1384" s="21">
        <f t="shared" si="113"/>
        <v>1.1155555587396095E-4</v>
      </c>
      <c r="L1384" s="15">
        <f t="shared" si="115"/>
        <v>0.16766633556035679</v>
      </c>
      <c r="M1384" s="10">
        <f t="shared" si="114"/>
        <v>0.1871542434726953</v>
      </c>
      <c r="N1384" s="10"/>
    </row>
    <row r="1385" spans="1:14" ht="15" customHeight="1" x14ac:dyDescent="0.25">
      <c r="A1385" s="17">
        <v>42199</v>
      </c>
      <c r="B1385" s="18">
        <v>53239.18</v>
      </c>
      <c r="D1385" s="9">
        <f t="shared" si="112"/>
        <v>2.2535992923122805E-3</v>
      </c>
      <c r="E1385" s="9">
        <f t="shared" si="116"/>
        <v>5.0787097703104112E-6</v>
      </c>
      <c r="K1385" s="21">
        <f t="shared" si="113"/>
        <v>1.1092726403609536E-4</v>
      </c>
      <c r="L1385" s="15">
        <f t="shared" si="115"/>
        <v>0.1671935122458286</v>
      </c>
      <c r="M1385" s="10">
        <f t="shared" si="114"/>
        <v>0.18777856101312632</v>
      </c>
      <c r="N1385" s="10"/>
    </row>
    <row r="1386" spans="1:14" ht="15" customHeight="1" x14ac:dyDescent="0.25">
      <c r="A1386" s="17">
        <v>42200</v>
      </c>
      <c r="B1386" s="18">
        <v>52902.28</v>
      </c>
      <c r="D1386" s="9">
        <f t="shared" si="112"/>
        <v>-6.3280463748690563E-3</v>
      </c>
      <c r="E1386" s="9">
        <f t="shared" si="116"/>
        <v>4.0044170922493408E-5</v>
      </c>
      <c r="K1386" s="21">
        <f t="shared" si="113"/>
        <v>1.0457635078014825E-4</v>
      </c>
      <c r="L1386" s="15">
        <f t="shared" si="115"/>
        <v>0.16233681158812183</v>
      </c>
      <c r="M1386" s="10">
        <f t="shared" si="114"/>
        <v>0.18778502013291976</v>
      </c>
      <c r="N1386" s="10"/>
    </row>
    <row r="1387" spans="1:14" ht="15" customHeight="1" x14ac:dyDescent="0.25">
      <c r="A1387" s="17">
        <v>42201</v>
      </c>
      <c r="B1387" s="18">
        <v>53069.75</v>
      </c>
      <c r="D1387" s="9">
        <f t="shared" ref="D1387:D1450" si="117">B1387/B1386-1</f>
        <v>3.1656480590249725E-3</v>
      </c>
      <c r="E1387" s="9">
        <f t="shared" si="116"/>
        <v>1.0021327633608575E-5</v>
      </c>
      <c r="K1387" s="21">
        <f t="shared" ref="K1387:K1450" si="118">K1386*Lambda+E1386*(1-Lambda)</f>
        <v>1.0070441998868896E-4</v>
      </c>
      <c r="L1387" s="15">
        <f t="shared" si="115"/>
        <v>0.1593032135179627</v>
      </c>
      <c r="M1387" s="10">
        <f t="shared" ref="M1387:M1450" si="119">_xlfn.STDEV.P((D1286:D1386))*SQRT(252)</f>
        <v>0.18808554079634932</v>
      </c>
      <c r="N1387" s="10"/>
    </row>
    <row r="1388" spans="1:14" ht="15" customHeight="1" x14ac:dyDescent="0.25">
      <c r="A1388" s="17">
        <v>42202</v>
      </c>
      <c r="B1388" s="18">
        <v>52341.8</v>
      </c>
      <c r="D1388" s="9">
        <f t="shared" si="117"/>
        <v>-1.3716853763207748E-2</v>
      </c>
      <c r="E1388" s="9">
        <f t="shared" si="116"/>
        <v>1.8815207716122657E-4</v>
      </c>
      <c r="K1388" s="21">
        <f t="shared" si="118"/>
        <v>9.5263434447384127E-5</v>
      </c>
      <c r="L1388" s="15">
        <f t="shared" ref="L1388:L1451" si="120">SQRT(K1388)*SQRT(252)</f>
        <v>0.15493994152813148</v>
      </c>
      <c r="M1388" s="10">
        <f t="shared" si="119"/>
        <v>0.1872993920526321</v>
      </c>
      <c r="N1388" s="10"/>
    </row>
    <row r="1389" spans="1:14" ht="15" customHeight="1" x14ac:dyDescent="0.25">
      <c r="A1389" s="17">
        <v>42205</v>
      </c>
      <c r="B1389" s="18">
        <v>51600.08</v>
      </c>
      <c r="D1389" s="9">
        <f t="shared" si="117"/>
        <v>-1.4170701045818079E-2</v>
      </c>
      <c r="E1389" s="9">
        <f t="shared" si="116"/>
        <v>2.0080876812994961E-4</v>
      </c>
      <c r="K1389" s="21">
        <f t="shared" si="118"/>
        <v>1.0083675301021467E-4</v>
      </c>
      <c r="L1389" s="15">
        <f t="shared" si="120"/>
        <v>0.15940784723022294</v>
      </c>
      <c r="M1389" s="10">
        <f t="shared" si="119"/>
        <v>0.18857719383511598</v>
      </c>
      <c r="N1389" s="10"/>
    </row>
    <row r="1390" spans="1:14" ht="15" customHeight="1" x14ac:dyDescent="0.25">
      <c r="A1390" s="17">
        <v>42206</v>
      </c>
      <c r="B1390" s="18">
        <v>51474.28</v>
      </c>
      <c r="D1390" s="9">
        <f t="shared" si="117"/>
        <v>-2.4379807163090739E-3</v>
      </c>
      <c r="E1390" s="9">
        <f t="shared" si="116"/>
        <v>5.9437499730949052E-6</v>
      </c>
      <c r="K1390" s="21">
        <f t="shared" si="118"/>
        <v>1.0683507391739878E-4</v>
      </c>
      <c r="L1390" s="15">
        <f t="shared" si="120"/>
        <v>0.1640805857717009</v>
      </c>
      <c r="M1390" s="10">
        <f t="shared" si="119"/>
        <v>0.18991312796780488</v>
      </c>
      <c r="N1390" s="10"/>
    </row>
    <row r="1391" spans="1:14" ht="15" customHeight="1" x14ac:dyDescent="0.25">
      <c r="A1391" s="17">
        <v>42207</v>
      </c>
      <c r="B1391" s="18">
        <v>50915.79</v>
      </c>
      <c r="D1391" s="9">
        <f t="shared" si="117"/>
        <v>-1.0849884641417007E-2</v>
      </c>
      <c r="E1391" s="9">
        <f t="shared" si="116"/>
        <v>1.1771999673205665E-4</v>
      </c>
      <c r="K1391" s="21">
        <f t="shared" si="118"/>
        <v>1.0078159448074054E-4</v>
      </c>
      <c r="L1391" s="15">
        <f t="shared" si="120"/>
        <v>0.15936424256760554</v>
      </c>
      <c r="M1391" s="10">
        <f t="shared" si="119"/>
        <v>0.18987436982806261</v>
      </c>
      <c r="N1391" s="10"/>
    </row>
    <row r="1392" spans="1:14" ht="15" customHeight="1" x14ac:dyDescent="0.25">
      <c r="A1392" s="17">
        <v>42208</v>
      </c>
      <c r="B1392" s="18">
        <v>49806.63</v>
      </c>
      <c r="D1392" s="9">
        <f t="shared" si="117"/>
        <v>-2.1784204860614054E-2</v>
      </c>
      <c r="E1392" s="9">
        <f t="shared" si="116"/>
        <v>4.7455158140920098E-4</v>
      </c>
      <c r="K1392" s="21">
        <f t="shared" si="118"/>
        <v>1.0179789861581951E-4</v>
      </c>
      <c r="L1392" s="15">
        <f t="shared" si="120"/>
        <v>0.16016575929700616</v>
      </c>
      <c r="M1392" s="10">
        <f t="shared" si="119"/>
        <v>0.18986710684562438</v>
      </c>
      <c r="N1392" s="10"/>
    </row>
    <row r="1393" spans="1:14" ht="15" customHeight="1" x14ac:dyDescent="0.25">
      <c r="A1393" s="17">
        <v>42209</v>
      </c>
      <c r="B1393" s="18">
        <v>49245.85</v>
      </c>
      <c r="D1393" s="9">
        <f t="shared" si="117"/>
        <v>-1.1259143612005085E-2</v>
      </c>
      <c r="E1393" s="9">
        <f t="shared" si="116"/>
        <v>1.2676831487575489E-4</v>
      </c>
      <c r="K1393" s="21">
        <f t="shared" si="118"/>
        <v>1.2416311958342243E-4</v>
      </c>
      <c r="L1393" s="15">
        <f t="shared" si="120"/>
        <v>0.17688726956743511</v>
      </c>
      <c r="M1393" s="10">
        <f t="shared" si="119"/>
        <v>0.19273068486636294</v>
      </c>
      <c r="N1393" s="10"/>
    </row>
    <row r="1394" spans="1:14" ht="15" customHeight="1" x14ac:dyDescent="0.25">
      <c r="A1394" s="17">
        <v>42212</v>
      </c>
      <c r="B1394" s="18">
        <v>48735.54</v>
      </c>
      <c r="D1394" s="9">
        <f t="shared" si="117"/>
        <v>-1.0362497550554961E-2</v>
      </c>
      <c r="E1394" s="9">
        <f t="shared" si="116"/>
        <v>1.0738135548525757E-4</v>
      </c>
      <c r="K1394" s="21">
        <f t="shared" si="118"/>
        <v>1.2431943130096238E-4</v>
      </c>
      <c r="L1394" s="15">
        <f t="shared" si="120"/>
        <v>0.17699857820853399</v>
      </c>
      <c r="M1394" s="10">
        <f t="shared" si="119"/>
        <v>0.19184296615178856</v>
      </c>
      <c r="N1394" s="10"/>
    </row>
    <row r="1395" spans="1:14" ht="15" customHeight="1" x14ac:dyDescent="0.25">
      <c r="A1395" s="17">
        <v>42213</v>
      </c>
      <c r="B1395" s="18">
        <v>49601.599999999999</v>
      </c>
      <c r="D1395" s="9">
        <f t="shared" si="117"/>
        <v>1.7770604367982834E-2</v>
      </c>
      <c r="E1395" s="9">
        <f t="shared" si="116"/>
        <v>3.1579437960337059E-4</v>
      </c>
      <c r="K1395" s="21">
        <f t="shared" si="118"/>
        <v>1.233031467520201E-4</v>
      </c>
      <c r="L1395" s="15">
        <f t="shared" si="120"/>
        <v>0.17627363098747661</v>
      </c>
      <c r="M1395" s="10">
        <f t="shared" si="119"/>
        <v>0.1924903017713398</v>
      </c>
      <c r="N1395" s="10"/>
    </row>
    <row r="1396" spans="1:14" ht="15" customHeight="1" x14ac:dyDescent="0.25">
      <c r="A1396" s="17">
        <v>42214</v>
      </c>
      <c r="B1396" s="18">
        <v>50245.14</v>
      </c>
      <c r="D1396" s="9">
        <f t="shared" si="117"/>
        <v>1.2974178252314505E-2</v>
      </c>
      <c r="E1396" s="9">
        <f t="shared" si="116"/>
        <v>1.6832930132283067E-4</v>
      </c>
      <c r="K1396" s="21">
        <f t="shared" si="118"/>
        <v>1.3485262072310115E-4</v>
      </c>
      <c r="L1396" s="15">
        <f t="shared" si="120"/>
        <v>0.18434440708147751</v>
      </c>
      <c r="M1396" s="10">
        <f t="shared" si="119"/>
        <v>0.19419430772453228</v>
      </c>
      <c r="N1396" s="10"/>
    </row>
    <row r="1397" spans="1:14" ht="15" customHeight="1" x14ac:dyDescent="0.25">
      <c r="A1397" s="17">
        <v>42215</v>
      </c>
      <c r="B1397" s="18">
        <v>49897.4</v>
      </c>
      <c r="D1397" s="9">
        <f t="shared" si="117"/>
        <v>-6.9208683665723525E-3</v>
      </c>
      <c r="E1397" s="9">
        <f t="shared" si="116"/>
        <v>4.789841894742186E-5</v>
      </c>
      <c r="K1397" s="21">
        <f t="shared" si="118"/>
        <v>1.3686122155908494E-4</v>
      </c>
      <c r="L1397" s="15">
        <f t="shared" si="120"/>
        <v>0.18571221778033184</v>
      </c>
      <c r="M1397" s="10">
        <f t="shared" si="119"/>
        <v>0.1935750086649366</v>
      </c>
      <c r="N1397" s="10"/>
    </row>
    <row r="1398" spans="1:14" ht="15" customHeight="1" x14ac:dyDescent="0.25">
      <c r="A1398" s="17">
        <v>42216</v>
      </c>
      <c r="B1398" s="18">
        <v>50864.77</v>
      </c>
      <c r="D1398" s="9">
        <f t="shared" si="117"/>
        <v>1.938718249848681E-2</v>
      </c>
      <c r="E1398" s="9">
        <f t="shared" si="116"/>
        <v>3.7586284522963327E-4</v>
      </c>
      <c r="K1398" s="21">
        <f t="shared" si="118"/>
        <v>1.3152345340238514E-4</v>
      </c>
      <c r="L1398" s="15">
        <f t="shared" si="120"/>
        <v>0.18205469029223351</v>
      </c>
      <c r="M1398" s="10">
        <f t="shared" si="119"/>
        <v>0.1917267563342657</v>
      </c>
      <c r="N1398" s="10"/>
    </row>
    <row r="1399" spans="1:14" ht="15" customHeight="1" x14ac:dyDescent="0.25">
      <c r="A1399" s="17">
        <v>42219</v>
      </c>
      <c r="B1399" s="18">
        <v>50138.05</v>
      </c>
      <c r="D1399" s="9">
        <f t="shared" si="117"/>
        <v>-1.4287295509249232E-2</v>
      </c>
      <c r="E1399" s="9">
        <f t="shared" si="116"/>
        <v>2.0412681296861325E-4</v>
      </c>
      <c r="K1399" s="21">
        <f t="shared" si="118"/>
        <v>1.4618381691202005E-4</v>
      </c>
      <c r="L1399" s="15">
        <f t="shared" si="120"/>
        <v>0.19193311819961936</v>
      </c>
      <c r="M1399" s="10">
        <f t="shared" si="119"/>
        <v>0.19308453381149285</v>
      </c>
      <c r="N1399" s="10"/>
    </row>
    <row r="1400" spans="1:14" ht="15" customHeight="1" x14ac:dyDescent="0.25">
      <c r="A1400" s="17">
        <v>42220</v>
      </c>
      <c r="B1400" s="18">
        <v>50058.49</v>
      </c>
      <c r="D1400" s="9">
        <f t="shared" si="117"/>
        <v>-1.586818793311795E-3</v>
      </c>
      <c r="E1400" s="9">
        <f t="shared" si="116"/>
        <v>2.517993882807501E-6</v>
      </c>
      <c r="K1400" s="21">
        <f t="shared" si="118"/>
        <v>1.4966039667541566E-4</v>
      </c>
      <c r="L1400" s="15">
        <f t="shared" si="120"/>
        <v>0.19420200813123625</v>
      </c>
      <c r="M1400" s="10">
        <f t="shared" si="119"/>
        <v>0.19446696425042873</v>
      </c>
      <c r="N1400" s="10"/>
    </row>
    <row r="1401" spans="1:14" ht="15" customHeight="1" x14ac:dyDescent="0.25">
      <c r="A1401" s="17">
        <v>42221</v>
      </c>
      <c r="B1401" s="18">
        <v>50287.27</v>
      </c>
      <c r="D1401" s="9">
        <f t="shared" si="117"/>
        <v>4.5702537172016555E-3</v>
      </c>
      <c r="E1401" s="9">
        <f t="shared" si="116"/>
        <v>2.0887219039595549E-5</v>
      </c>
      <c r="K1401" s="21">
        <f t="shared" si="118"/>
        <v>1.4083185250785915E-4</v>
      </c>
      <c r="L1401" s="15">
        <f t="shared" si="120"/>
        <v>0.18838690727325111</v>
      </c>
      <c r="M1401" s="10">
        <f t="shared" si="119"/>
        <v>0.19424665967265695</v>
      </c>
      <c r="N1401" s="10"/>
    </row>
    <row r="1402" spans="1:14" ht="15" customHeight="1" x14ac:dyDescent="0.25">
      <c r="A1402" s="17">
        <v>42222</v>
      </c>
      <c r="B1402" s="18">
        <v>50011.32</v>
      </c>
      <c r="D1402" s="9">
        <f t="shared" si="117"/>
        <v>-5.4874722767809248E-3</v>
      </c>
      <c r="E1402" s="9">
        <f t="shared" si="116"/>
        <v>3.0112351988439225E-5</v>
      </c>
      <c r="K1402" s="21">
        <f t="shared" si="118"/>
        <v>1.3363517449976333E-4</v>
      </c>
      <c r="L1402" s="15">
        <f t="shared" si="120"/>
        <v>0.18351039200530406</v>
      </c>
      <c r="M1402" s="10">
        <f t="shared" si="119"/>
        <v>0.19421047615292578</v>
      </c>
      <c r="N1402" s="10"/>
    </row>
    <row r="1403" spans="1:14" ht="15" customHeight="1" x14ac:dyDescent="0.25">
      <c r="A1403" s="17">
        <v>42223</v>
      </c>
      <c r="B1403" s="18">
        <v>48577.32</v>
      </c>
      <c r="D1403" s="9">
        <f t="shared" si="117"/>
        <v>-2.8673508317716867E-2</v>
      </c>
      <c r="E1403" s="9">
        <f t="shared" si="116"/>
        <v>8.2217007924617841E-4</v>
      </c>
      <c r="K1403" s="21">
        <f t="shared" si="118"/>
        <v>1.274238051490839E-4</v>
      </c>
      <c r="L1403" s="15">
        <f t="shared" si="120"/>
        <v>0.17919486292181799</v>
      </c>
      <c r="M1403" s="10">
        <f t="shared" si="119"/>
        <v>0.18885677610361287</v>
      </c>
      <c r="N1403" s="10"/>
    </row>
    <row r="1404" spans="1:14" ht="15" customHeight="1" x14ac:dyDescent="0.25">
      <c r="A1404" s="17">
        <v>42226</v>
      </c>
      <c r="B1404" s="18">
        <v>49353</v>
      </c>
      <c r="D1404" s="9">
        <f t="shared" si="117"/>
        <v>1.5967945535076966E-2</v>
      </c>
      <c r="E1404" s="9">
        <f t="shared" si="116"/>
        <v>2.549752846111844E-4</v>
      </c>
      <c r="K1404" s="21">
        <f t="shared" si="118"/>
        <v>1.6910858159490961E-4</v>
      </c>
      <c r="L1404" s="15">
        <f t="shared" si="120"/>
        <v>0.20643488697872078</v>
      </c>
      <c r="M1404" s="10">
        <f t="shared" si="119"/>
        <v>0.19008552708672644</v>
      </c>
      <c r="N1404" s="10"/>
    </row>
    <row r="1405" spans="1:14" ht="15" customHeight="1" x14ac:dyDescent="0.25">
      <c r="A1405" s="17">
        <v>42227</v>
      </c>
      <c r="B1405" s="18">
        <v>49072.34</v>
      </c>
      <c r="D1405" s="9">
        <f t="shared" si="117"/>
        <v>-5.6867870240918661E-3</v>
      </c>
      <c r="E1405" s="9">
        <f t="shared" si="116"/>
        <v>3.2339546657379624E-5</v>
      </c>
      <c r="K1405" s="21">
        <f t="shared" si="118"/>
        <v>1.7426058377588609E-4</v>
      </c>
      <c r="L1405" s="15">
        <f t="shared" si="120"/>
        <v>0.20955588064171166</v>
      </c>
      <c r="M1405" s="10">
        <f t="shared" si="119"/>
        <v>0.1910798918985589</v>
      </c>
      <c r="N1405" s="10"/>
    </row>
    <row r="1406" spans="1:14" ht="15" customHeight="1" x14ac:dyDescent="0.25">
      <c r="A1406" s="17">
        <v>42228</v>
      </c>
      <c r="B1406" s="18">
        <v>48388.05</v>
      </c>
      <c r="D1406" s="9">
        <f t="shared" si="117"/>
        <v>-1.394451538280006E-2</v>
      </c>
      <c r="E1406" s="9">
        <f t="shared" si="116"/>
        <v>1.9444950926114752E-4</v>
      </c>
      <c r="K1406" s="21">
        <f t="shared" si="118"/>
        <v>1.6574532154877569E-4</v>
      </c>
      <c r="L1406" s="15">
        <f t="shared" si="120"/>
        <v>0.20437177160824213</v>
      </c>
      <c r="M1406" s="10">
        <f t="shared" si="119"/>
        <v>0.18857022218696257</v>
      </c>
      <c r="N1406" s="10"/>
    </row>
    <row r="1407" spans="1:14" ht="15" customHeight="1" x14ac:dyDescent="0.25">
      <c r="A1407" s="17">
        <v>42229</v>
      </c>
      <c r="B1407" s="18">
        <v>48009.57</v>
      </c>
      <c r="D1407" s="9">
        <f t="shared" si="117"/>
        <v>-7.8217659112116422E-3</v>
      </c>
      <c r="E1407" s="9">
        <f t="shared" si="116"/>
        <v>6.1180021969792488E-5</v>
      </c>
      <c r="K1407" s="21">
        <f t="shared" si="118"/>
        <v>1.67467572811518E-4</v>
      </c>
      <c r="L1407" s="15">
        <f t="shared" si="120"/>
        <v>0.20543083592416828</v>
      </c>
      <c r="M1407" s="10">
        <f t="shared" si="119"/>
        <v>0.18974961110300517</v>
      </c>
      <c r="N1407" s="10"/>
    </row>
    <row r="1408" spans="1:14" ht="15" customHeight="1" x14ac:dyDescent="0.25">
      <c r="A1408" s="17">
        <v>42230</v>
      </c>
      <c r="B1408" s="18">
        <v>47508.41</v>
      </c>
      <c r="D1408" s="9">
        <f t="shared" si="117"/>
        <v>-1.0438752107131855E-2</v>
      </c>
      <c r="E1408" s="9">
        <f t="shared" si="116"/>
        <v>1.0896754555414974E-4</v>
      </c>
      <c r="K1408" s="21">
        <f t="shared" si="118"/>
        <v>1.6109031976101448E-4</v>
      </c>
      <c r="L1408" s="15">
        <f t="shared" si="120"/>
        <v>0.20148141497362893</v>
      </c>
      <c r="M1408" s="10">
        <f t="shared" si="119"/>
        <v>0.18975618984263778</v>
      </c>
      <c r="N1408" s="10"/>
    </row>
    <row r="1409" spans="1:14" ht="15" customHeight="1" x14ac:dyDescent="0.25">
      <c r="A1409" s="17">
        <v>42233</v>
      </c>
      <c r="B1409" s="18">
        <v>47217.43</v>
      </c>
      <c r="D1409" s="9">
        <f t="shared" si="117"/>
        <v>-6.124810323056562E-3</v>
      </c>
      <c r="E1409" s="9">
        <f t="shared" si="116"/>
        <v>3.7513301493420227E-5</v>
      </c>
      <c r="K1409" s="21">
        <f t="shared" si="118"/>
        <v>1.5796295330860259E-4</v>
      </c>
      <c r="L1409" s="15">
        <f t="shared" si="120"/>
        <v>0.19951607512621095</v>
      </c>
      <c r="M1409" s="10">
        <f t="shared" si="119"/>
        <v>0.1900036864296096</v>
      </c>
      <c r="N1409" s="10"/>
    </row>
    <row r="1410" spans="1:14" ht="15" customHeight="1" x14ac:dyDescent="0.25">
      <c r="A1410" s="17">
        <v>42234</v>
      </c>
      <c r="B1410" s="18">
        <v>47450.58</v>
      </c>
      <c r="D1410" s="9">
        <f t="shared" si="117"/>
        <v>4.9377952167239947E-3</v>
      </c>
      <c r="E1410" s="9">
        <f t="shared" si="116"/>
        <v>2.4381821602302362E-5</v>
      </c>
      <c r="K1410" s="21">
        <f t="shared" si="118"/>
        <v>1.5073597419969166E-4</v>
      </c>
      <c r="L1410" s="15">
        <f t="shared" si="120"/>
        <v>0.19489860312050031</v>
      </c>
      <c r="M1410" s="10">
        <f t="shared" si="119"/>
        <v>0.18639655078247691</v>
      </c>
      <c r="N1410" s="10"/>
    </row>
    <row r="1411" spans="1:14" ht="15" customHeight="1" x14ac:dyDescent="0.25">
      <c r="A1411" s="17">
        <v>42235</v>
      </c>
      <c r="B1411" s="18">
        <v>46588.39</v>
      </c>
      <c r="D1411" s="9">
        <f t="shared" si="117"/>
        <v>-1.8170273155776018E-2</v>
      </c>
      <c r="E1411" s="9">
        <f t="shared" si="116"/>
        <v>3.3015882655551456E-4</v>
      </c>
      <c r="K1411" s="21">
        <f t="shared" si="118"/>
        <v>1.431547250438483E-4</v>
      </c>
      <c r="L1411" s="15">
        <f t="shared" si="120"/>
        <v>0.18993417467914978</v>
      </c>
      <c r="M1411" s="10">
        <f t="shared" si="119"/>
        <v>0.1860485942213228</v>
      </c>
      <c r="N1411" s="10"/>
    </row>
    <row r="1412" spans="1:14" ht="15" customHeight="1" x14ac:dyDescent="0.25">
      <c r="A1412" s="17">
        <v>42236</v>
      </c>
      <c r="B1412" s="18">
        <v>46649.23</v>
      </c>
      <c r="D1412" s="9">
        <f t="shared" si="117"/>
        <v>1.3059047543819702E-3</v>
      </c>
      <c r="E1412" s="9">
        <f t="shared" si="116"/>
        <v>1.705387227517434E-6</v>
      </c>
      <c r="K1412" s="21">
        <f t="shared" si="118"/>
        <v>1.5437497113454828E-4</v>
      </c>
      <c r="L1412" s="15">
        <f t="shared" si="120"/>
        <v>0.19723714844294968</v>
      </c>
      <c r="M1412" s="10">
        <f t="shared" si="119"/>
        <v>0.18435823549851768</v>
      </c>
      <c r="N1412" s="10"/>
    </row>
    <row r="1413" spans="1:14" ht="15" customHeight="1" x14ac:dyDescent="0.25">
      <c r="A1413" s="17">
        <v>42237</v>
      </c>
      <c r="B1413" s="18">
        <v>45719.64</v>
      </c>
      <c r="D1413" s="9">
        <f t="shared" si="117"/>
        <v>-1.9927231381954291E-2</v>
      </c>
      <c r="E1413" s="9">
        <f t="shared" si="116"/>
        <v>3.9709455054994392E-4</v>
      </c>
      <c r="K1413" s="21">
        <f t="shared" si="118"/>
        <v>1.452147961001264E-4</v>
      </c>
      <c r="L1413" s="15">
        <f t="shared" si="120"/>
        <v>0.19129591897693965</v>
      </c>
      <c r="M1413" s="10">
        <f t="shared" si="119"/>
        <v>0.18438371826516045</v>
      </c>
      <c r="N1413" s="10"/>
    </row>
    <row r="1414" spans="1:14" ht="15" customHeight="1" x14ac:dyDescent="0.25">
      <c r="A1414" s="17">
        <v>42240</v>
      </c>
      <c r="B1414" s="18">
        <v>44336.47</v>
      </c>
      <c r="D1414" s="9">
        <f t="shared" si="117"/>
        <v>-3.0253300332198529E-2</v>
      </c>
      <c r="E1414" s="9">
        <f t="shared" si="116"/>
        <v>9.1526218099020364E-4</v>
      </c>
      <c r="K1414" s="21">
        <f t="shared" si="118"/>
        <v>1.6032758136711546E-4</v>
      </c>
      <c r="L1414" s="15">
        <f t="shared" si="120"/>
        <v>0.20100385693939579</v>
      </c>
      <c r="M1414" s="10">
        <f t="shared" si="119"/>
        <v>0.1829026233282707</v>
      </c>
      <c r="N1414" s="10"/>
    </row>
    <row r="1415" spans="1:14" ht="15" customHeight="1" x14ac:dyDescent="0.25">
      <c r="A1415" s="17">
        <v>42241</v>
      </c>
      <c r="B1415" s="18">
        <v>44544.86</v>
      </c>
      <c r="D1415" s="9">
        <f t="shared" si="117"/>
        <v>4.7001937682453754E-3</v>
      </c>
      <c r="E1415" s="9">
        <f t="shared" si="116"/>
        <v>2.2091821459052662E-5</v>
      </c>
      <c r="K1415" s="21">
        <f t="shared" si="118"/>
        <v>2.0562365734450079E-4</v>
      </c>
      <c r="L1415" s="15">
        <f t="shared" si="120"/>
        <v>0.22763383239495444</v>
      </c>
      <c r="M1415" s="10">
        <f t="shared" si="119"/>
        <v>0.1865802355544243</v>
      </c>
      <c r="N1415" s="10"/>
    </row>
    <row r="1416" spans="1:14" ht="15" customHeight="1" x14ac:dyDescent="0.25">
      <c r="A1416" s="17">
        <v>42242</v>
      </c>
      <c r="B1416" s="18">
        <v>46038.080000000002</v>
      </c>
      <c r="D1416" s="9">
        <f t="shared" si="117"/>
        <v>3.3521712718369789E-2</v>
      </c>
      <c r="E1416" s="9">
        <f t="shared" si="116"/>
        <v>1.123705223572915E-3</v>
      </c>
      <c r="K1416" s="21">
        <f t="shared" si="118"/>
        <v>1.946117471913739E-4</v>
      </c>
      <c r="L1416" s="15">
        <f t="shared" si="120"/>
        <v>0.22145464612923846</v>
      </c>
      <c r="M1416" s="10">
        <f t="shared" si="119"/>
        <v>0.18567092000707455</v>
      </c>
      <c r="N1416" s="10"/>
    </row>
    <row r="1417" spans="1:14" ht="15" customHeight="1" x14ac:dyDescent="0.25">
      <c r="A1417" s="17">
        <v>42243</v>
      </c>
      <c r="B1417" s="18">
        <v>47715.27</v>
      </c>
      <c r="D1417" s="9">
        <f t="shared" si="117"/>
        <v>3.6430494060568863E-2</v>
      </c>
      <c r="E1417" s="9">
        <f t="shared" si="116"/>
        <v>1.3271808974971433E-3</v>
      </c>
      <c r="K1417" s="21">
        <f t="shared" si="118"/>
        <v>2.5035735577426643E-4</v>
      </c>
      <c r="L1417" s="15">
        <f t="shared" si="120"/>
        <v>0.25117733507447509</v>
      </c>
      <c r="M1417" s="10">
        <f t="shared" si="119"/>
        <v>0.1937773095984858</v>
      </c>
      <c r="N1417" s="10"/>
    </row>
    <row r="1418" spans="1:14" ht="15" customHeight="1" x14ac:dyDescent="0.25">
      <c r="A1418" s="17">
        <v>42244</v>
      </c>
      <c r="B1418" s="18">
        <v>47153.87</v>
      </c>
      <c r="D1418" s="9">
        <f t="shared" si="117"/>
        <v>-1.1765625553412873E-2</v>
      </c>
      <c r="E1418" s="9">
        <f t="shared" si="116"/>
        <v>1.3842994466312198E-4</v>
      </c>
      <c r="K1418" s="21">
        <f t="shared" si="118"/>
        <v>3.1496676827763906E-4</v>
      </c>
      <c r="L1418" s="15">
        <f t="shared" si="120"/>
        <v>0.28172970309494355</v>
      </c>
      <c r="M1418" s="10">
        <f t="shared" si="119"/>
        <v>0.20272005728786419</v>
      </c>
      <c r="N1418" s="10"/>
    </row>
    <row r="1419" spans="1:14" ht="15" customHeight="1" x14ac:dyDescent="0.25">
      <c r="A1419" s="17">
        <v>42247</v>
      </c>
      <c r="B1419" s="18">
        <v>46625.52</v>
      </c>
      <c r="D1419" s="9">
        <f t="shared" si="117"/>
        <v>-1.1204806731663908E-2</v>
      </c>
      <c r="E1419" s="9">
        <f t="shared" si="116"/>
        <v>1.2554769389394081E-4</v>
      </c>
      <c r="K1419" s="21">
        <f t="shared" si="118"/>
        <v>3.0437455886076799E-4</v>
      </c>
      <c r="L1419" s="15">
        <f t="shared" si="120"/>
        <v>0.27695196123680643</v>
      </c>
      <c r="M1419" s="10">
        <f t="shared" si="119"/>
        <v>0.20332400387350991</v>
      </c>
      <c r="N1419" s="10"/>
    </row>
    <row r="1420" spans="1:14" ht="15" customHeight="1" x14ac:dyDescent="0.25">
      <c r="A1420" s="17">
        <v>42248</v>
      </c>
      <c r="B1420" s="18">
        <v>45477.06</v>
      </c>
      <c r="D1420" s="9">
        <f t="shared" si="117"/>
        <v>-2.46315751545505E-2</v>
      </c>
      <c r="E1420" s="9">
        <f t="shared" si="116"/>
        <v>6.0671449459426946E-4</v>
      </c>
      <c r="K1420" s="21">
        <f t="shared" si="118"/>
        <v>2.9364494696275834E-4</v>
      </c>
      <c r="L1420" s="15">
        <f t="shared" si="120"/>
        <v>0.27202670206179225</v>
      </c>
      <c r="M1420" s="10">
        <f t="shared" si="119"/>
        <v>0.20343087373827434</v>
      </c>
      <c r="N1420" s="10"/>
    </row>
    <row r="1421" spans="1:14" ht="15" customHeight="1" x14ac:dyDescent="0.25">
      <c r="A1421" s="17">
        <v>42249</v>
      </c>
      <c r="B1421" s="18">
        <v>46463.96</v>
      </c>
      <c r="D1421" s="9">
        <f t="shared" si="117"/>
        <v>2.1701051035401209E-2</v>
      </c>
      <c r="E1421" s="9">
        <f t="shared" si="116"/>
        <v>4.709356160410879E-4</v>
      </c>
      <c r="K1421" s="21">
        <f t="shared" si="118"/>
        <v>3.1242911982064904E-4</v>
      </c>
      <c r="L1421" s="15">
        <f t="shared" si="120"/>
        <v>0.28059247708162738</v>
      </c>
      <c r="M1421" s="10">
        <f t="shared" si="119"/>
        <v>0.2066522229657701</v>
      </c>
      <c r="N1421" s="10"/>
    </row>
    <row r="1422" spans="1:14" ht="15" customHeight="1" x14ac:dyDescent="0.25">
      <c r="A1422" s="17">
        <v>42250</v>
      </c>
      <c r="B1422" s="18">
        <v>47365.87</v>
      </c>
      <c r="D1422" s="9">
        <f t="shared" si="117"/>
        <v>1.9410958514943788E-2</v>
      </c>
      <c r="E1422" s="9">
        <f t="shared" si="116"/>
        <v>3.7678531046886875E-4</v>
      </c>
      <c r="K1422" s="21">
        <f t="shared" si="118"/>
        <v>3.2193950959387538E-4</v>
      </c>
      <c r="L1422" s="15">
        <f t="shared" si="120"/>
        <v>0.28483110156311336</v>
      </c>
      <c r="M1422" s="10">
        <f t="shared" si="119"/>
        <v>0.20982235039842911</v>
      </c>
      <c r="N1422" s="10"/>
    </row>
    <row r="1423" spans="1:14" ht="15" customHeight="1" x14ac:dyDescent="0.25">
      <c r="A1423" s="17">
        <v>42251</v>
      </c>
      <c r="B1423" s="18">
        <v>46497.72</v>
      </c>
      <c r="D1423" s="9">
        <f t="shared" si="117"/>
        <v>-1.8328598207950186E-2</v>
      </c>
      <c r="E1423" s="9">
        <f t="shared" si="116"/>
        <v>3.3593751226847478E-4</v>
      </c>
      <c r="K1423" s="21">
        <f t="shared" si="118"/>
        <v>3.2523025764637497E-4</v>
      </c>
      <c r="L1423" s="15">
        <f t="shared" si="120"/>
        <v>0.28628312022696434</v>
      </c>
      <c r="M1423" s="10">
        <f t="shared" si="119"/>
        <v>0.21030526442878339</v>
      </c>
      <c r="N1423" s="10"/>
    </row>
    <row r="1424" spans="1:14" ht="15" customHeight="1" x14ac:dyDescent="0.25">
      <c r="A1424" s="17">
        <v>42254</v>
      </c>
      <c r="B1424" s="18">
        <v>46497.72</v>
      </c>
      <c r="D1424" s="9">
        <f t="shared" si="117"/>
        <v>0</v>
      </c>
      <c r="E1424" s="9">
        <f t="shared" si="116"/>
        <v>0</v>
      </c>
      <c r="K1424" s="21">
        <f t="shared" si="118"/>
        <v>3.2587269292370095E-4</v>
      </c>
      <c r="L1424" s="15">
        <f t="shared" si="120"/>
        <v>0.28656573175586197</v>
      </c>
      <c r="M1424" s="10">
        <f t="shared" si="119"/>
        <v>0.21193623887588858</v>
      </c>
      <c r="N1424" s="10"/>
    </row>
    <row r="1425" spans="1:14" ht="15" customHeight="1" x14ac:dyDescent="0.25">
      <c r="A1425" s="17">
        <v>42255</v>
      </c>
      <c r="B1425" s="18">
        <v>46762.07</v>
      </c>
      <c r="D1425" s="9">
        <f t="shared" si="117"/>
        <v>5.6852249959782331E-3</v>
      </c>
      <c r="E1425" s="9">
        <f t="shared" si="116"/>
        <v>3.23217832548957E-5</v>
      </c>
      <c r="K1425" s="21">
        <f t="shared" si="118"/>
        <v>3.0632033134827885E-4</v>
      </c>
      <c r="L1425" s="15">
        <f t="shared" si="120"/>
        <v>0.27783578513173257</v>
      </c>
      <c r="M1425" s="10">
        <f t="shared" si="119"/>
        <v>0.21113995933257199</v>
      </c>
      <c r="N1425" s="10"/>
    </row>
    <row r="1426" spans="1:14" ht="15" customHeight="1" x14ac:dyDescent="0.25">
      <c r="A1426" s="17">
        <v>42256</v>
      </c>
      <c r="B1426" s="18">
        <v>46657.1</v>
      </c>
      <c r="D1426" s="9">
        <f t="shared" si="117"/>
        <v>-2.2447680352901678E-3</v>
      </c>
      <c r="E1426" s="9">
        <f t="shared" si="116"/>
        <v>5.0389835322604799E-6</v>
      </c>
      <c r="K1426" s="21">
        <f t="shared" si="118"/>
        <v>2.8988041846267582E-4</v>
      </c>
      <c r="L1426" s="15">
        <f t="shared" si="120"/>
        <v>0.27027738612875901</v>
      </c>
      <c r="M1426" s="10">
        <f t="shared" si="119"/>
        <v>0.21140129964487914</v>
      </c>
      <c r="N1426" s="10"/>
    </row>
    <row r="1427" spans="1:14" ht="15" customHeight="1" x14ac:dyDescent="0.25">
      <c r="A1427" s="17">
        <v>42257</v>
      </c>
      <c r="B1427" s="18">
        <v>46503.99</v>
      </c>
      <c r="D1427" s="9">
        <f t="shared" si="117"/>
        <v>-3.2816012996950139E-3</v>
      </c>
      <c r="E1427" s="9">
        <f t="shared" si="116"/>
        <v>1.0768907090160005E-5</v>
      </c>
      <c r="K1427" s="21">
        <f t="shared" si="118"/>
        <v>2.7278993236685089E-4</v>
      </c>
      <c r="L1427" s="15">
        <f t="shared" si="120"/>
        <v>0.26218898328580936</v>
      </c>
      <c r="M1427" s="10">
        <f t="shared" si="119"/>
        <v>0.2113965238439332</v>
      </c>
      <c r="N1427" s="10"/>
    </row>
    <row r="1428" spans="1:14" ht="15" customHeight="1" x14ac:dyDescent="0.25">
      <c r="A1428" s="17">
        <v>42258</v>
      </c>
      <c r="B1428" s="18">
        <v>46400.5</v>
      </c>
      <c r="D1428" s="9">
        <f t="shared" si="117"/>
        <v>-2.2254004441338848E-3</v>
      </c>
      <c r="E1428" s="9">
        <f t="shared" si="116"/>
        <v>4.9524071367512918E-6</v>
      </c>
      <c r="K1428" s="21">
        <f t="shared" si="118"/>
        <v>2.5706867085024943E-4</v>
      </c>
      <c r="L1428" s="15">
        <f t="shared" si="120"/>
        <v>0.25452171823689795</v>
      </c>
      <c r="M1428" s="10">
        <f t="shared" si="119"/>
        <v>0.20963699045236631</v>
      </c>
      <c r="N1428" s="10"/>
    </row>
    <row r="1429" spans="1:14" ht="15" customHeight="1" x14ac:dyDescent="0.25">
      <c r="A1429" s="17">
        <v>42261</v>
      </c>
      <c r="B1429" s="18">
        <v>47281.52</v>
      </c>
      <c r="D1429" s="9">
        <f t="shared" si="117"/>
        <v>1.8987295395523685E-2</v>
      </c>
      <c r="E1429" s="9">
        <f t="shared" si="116"/>
        <v>3.6051738643687494E-4</v>
      </c>
      <c r="K1429" s="21">
        <f t="shared" si="118"/>
        <v>2.4194169502743954E-4</v>
      </c>
      <c r="L1429" s="15">
        <f t="shared" si="120"/>
        <v>0.24691963702167305</v>
      </c>
      <c r="M1429" s="10">
        <f t="shared" si="119"/>
        <v>0.20695850408666153</v>
      </c>
      <c r="N1429" s="10"/>
    </row>
    <row r="1430" spans="1:14" ht="15" customHeight="1" x14ac:dyDescent="0.25">
      <c r="A1430" s="17">
        <v>42262</v>
      </c>
      <c r="B1430" s="18">
        <v>47364.07</v>
      </c>
      <c r="D1430" s="9">
        <f t="shared" si="117"/>
        <v>1.7459252579021811E-3</v>
      </c>
      <c r="E1430" s="9">
        <f t="shared" si="116"/>
        <v>3.0482550061807976E-6</v>
      </c>
      <c r="K1430" s="21">
        <f t="shared" si="118"/>
        <v>2.4905623651200567E-4</v>
      </c>
      <c r="L1430" s="15">
        <f t="shared" si="120"/>
        <v>0.25052379448073481</v>
      </c>
      <c r="M1430" s="10">
        <f t="shared" si="119"/>
        <v>0.20757780733492195</v>
      </c>
      <c r="N1430" s="10"/>
    </row>
    <row r="1431" spans="1:14" ht="15" customHeight="1" x14ac:dyDescent="0.25">
      <c r="A1431" s="17">
        <v>42263</v>
      </c>
      <c r="B1431" s="18">
        <v>48553.1</v>
      </c>
      <c r="D1431" s="9">
        <f t="shared" si="117"/>
        <v>2.510405039093988E-2</v>
      </c>
      <c r="E1431" s="9">
        <f t="shared" si="116"/>
        <v>6.3021334603084874E-4</v>
      </c>
      <c r="K1431" s="21">
        <f t="shared" si="118"/>
        <v>2.3429575762165617E-4</v>
      </c>
      <c r="L1431" s="15">
        <f t="shared" si="120"/>
        <v>0.2429866887725691</v>
      </c>
      <c r="M1431" s="10">
        <f t="shared" si="119"/>
        <v>0.20587360298069232</v>
      </c>
      <c r="N1431" s="10"/>
    </row>
    <row r="1432" spans="1:14" ht="15" customHeight="1" x14ac:dyDescent="0.25">
      <c r="A1432" s="17">
        <v>42264</v>
      </c>
      <c r="B1432" s="18">
        <v>48551.08</v>
      </c>
      <c r="D1432" s="9">
        <f t="shared" si="117"/>
        <v>-4.160393466112744E-5</v>
      </c>
      <c r="E1432" s="9">
        <f t="shared" si="116"/>
        <v>1.7308873792873611E-9</v>
      </c>
      <c r="K1432" s="21">
        <f t="shared" si="118"/>
        <v>2.5805081292620775E-4</v>
      </c>
      <c r="L1432" s="15">
        <f t="shared" si="120"/>
        <v>0.25500746039558209</v>
      </c>
      <c r="M1432" s="10">
        <f t="shared" si="119"/>
        <v>0.20984184461106328</v>
      </c>
      <c r="N1432" s="10"/>
    </row>
    <row r="1433" spans="1:14" ht="15" customHeight="1" x14ac:dyDescent="0.25">
      <c r="A1433" s="17">
        <v>42265</v>
      </c>
      <c r="B1433" s="18">
        <v>47264.08</v>
      </c>
      <c r="D1433" s="9">
        <f t="shared" si="117"/>
        <v>-2.6508164185019112E-2</v>
      </c>
      <c r="E1433" s="9">
        <f t="shared" si="116"/>
        <v>7.0268276845992996E-4</v>
      </c>
      <c r="K1433" s="21">
        <f t="shared" si="118"/>
        <v>2.4256786800387804E-4</v>
      </c>
      <c r="L1433" s="15">
        <f t="shared" si="120"/>
        <v>0.24723895877668081</v>
      </c>
      <c r="M1433" s="10">
        <f t="shared" si="119"/>
        <v>0.20951827982195664</v>
      </c>
      <c r="N1433" s="10"/>
    </row>
    <row r="1434" spans="1:14" ht="15" customHeight="1" x14ac:dyDescent="0.25">
      <c r="A1434" s="17">
        <v>42268</v>
      </c>
      <c r="B1434" s="18">
        <v>46590.2</v>
      </c>
      <c r="D1434" s="9">
        <f t="shared" si="117"/>
        <v>-1.4257761919834411E-2</v>
      </c>
      <c r="E1434" s="9">
        <f t="shared" si="116"/>
        <v>2.0328377496268022E-4</v>
      </c>
      <c r="K1434" s="21">
        <f t="shared" si="118"/>
        <v>2.701747620312412E-4</v>
      </c>
      <c r="L1434" s="15">
        <f t="shared" si="120"/>
        <v>0.26092918585676228</v>
      </c>
      <c r="M1434" s="10">
        <f t="shared" si="119"/>
        <v>0.21138057380089101</v>
      </c>
      <c r="N1434" s="10"/>
    </row>
    <row r="1435" spans="1:14" ht="15" customHeight="1" x14ac:dyDescent="0.25">
      <c r="A1435" s="17">
        <v>42269</v>
      </c>
      <c r="B1435" s="18">
        <v>46264.61</v>
      </c>
      <c r="D1435" s="9">
        <f t="shared" si="117"/>
        <v>-6.9883795304591656E-3</v>
      </c>
      <c r="E1435" s="9">
        <f t="shared" si="116"/>
        <v>4.8837448461740671E-5</v>
      </c>
      <c r="K1435" s="21">
        <f t="shared" si="118"/>
        <v>2.6616130280712757E-4</v>
      </c>
      <c r="L1435" s="15">
        <f t="shared" si="120"/>
        <v>0.25898387653944049</v>
      </c>
      <c r="M1435" s="10">
        <f t="shared" si="119"/>
        <v>0.21229219930997897</v>
      </c>
      <c r="N1435" s="10"/>
    </row>
    <row r="1436" spans="1:14" ht="15" customHeight="1" x14ac:dyDescent="0.25">
      <c r="A1436" s="17">
        <v>42270</v>
      </c>
      <c r="B1436" s="18">
        <v>45340.11</v>
      </c>
      <c r="D1436" s="9">
        <f t="shared" si="117"/>
        <v>-1.9982876760443857E-2</v>
      </c>
      <c r="E1436" s="9">
        <f t="shared" si="116"/>
        <v>3.9931536362308717E-4</v>
      </c>
      <c r="K1436" s="21">
        <f t="shared" si="118"/>
        <v>2.5312187154640436E-4</v>
      </c>
      <c r="L1436" s="15">
        <f t="shared" si="120"/>
        <v>0.25256031285555125</v>
      </c>
      <c r="M1436" s="10">
        <f t="shared" si="119"/>
        <v>0.20960748927995596</v>
      </c>
      <c r="N1436" s="10"/>
    </row>
    <row r="1437" spans="1:14" ht="15" customHeight="1" x14ac:dyDescent="0.25">
      <c r="A1437" s="17">
        <v>42271</v>
      </c>
      <c r="B1437" s="18">
        <v>45291.96</v>
      </c>
      <c r="D1437" s="9">
        <f t="shared" si="117"/>
        <v>-1.0619736035047955E-3</v>
      </c>
      <c r="E1437" s="9">
        <f t="shared" si="116"/>
        <v>1.1277879345409606E-6</v>
      </c>
      <c r="K1437" s="21">
        <f t="shared" si="118"/>
        <v>2.6189348107100532E-4</v>
      </c>
      <c r="L1437" s="15">
        <f t="shared" si="120"/>
        <v>0.25689911877990818</v>
      </c>
      <c r="M1437" s="10">
        <f t="shared" si="119"/>
        <v>0.21026172792684145</v>
      </c>
      <c r="N1437" s="10"/>
    </row>
    <row r="1438" spans="1:14" ht="15" customHeight="1" x14ac:dyDescent="0.25">
      <c r="A1438" s="17">
        <v>42272</v>
      </c>
      <c r="B1438" s="18">
        <v>44831.46</v>
      </c>
      <c r="D1438" s="9">
        <f t="shared" si="117"/>
        <v>-1.0167367453296383E-2</v>
      </c>
      <c r="E1438" s="9">
        <f t="shared" si="116"/>
        <v>1.0337536093035058E-4</v>
      </c>
      <c r="K1438" s="21">
        <f t="shared" si="118"/>
        <v>2.4624753948281747E-4</v>
      </c>
      <c r="L1438" s="15">
        <f t="shared" si="120"/>
        <v>0.24910716559278259</v>
      </c>
      <c r="M1438" s="10">
        <f t="shared" si="119"/>
        <v>0.20909480018444895</v>
      </c>
      <c r="N1438" s="10"/>
    </row>
    <row r="1439" spans="1:14" ht="15" customHeight="1" x14ac:dyDescent="0.25">
      <c r="A1439" s="17">
        <v>42275</v>
      </c>
      <c r="B1439" s="18">
        <v>43956.63</v>
      </c>
      <c r="D1439" s="9">
        <f t="shared" si="117"/>
        <v>-1.9513752173139221E-2</v>
      </c>
      <c r="E1439" s="9">
        <f t="shared" si="116"/>
        <v>3.8078652387469567E-4</v>
      </c>
      <c r="K1439" s="21">
        <f t="shared" si="118"/>
        <v>2.3767520876966946E-4</v>
      </c>
      <c r="L1439" s="15">
        <f t="shared" si="120"/>
        <v>0.24473281882484971</v>
      </c>
      <c r="M1439" s="10">
        <f t="shared" si="119"/>
        <v>0.20946413701182343</v>
      </c>
      <c r="N1439" s="10"/>
    </row>
    <row r="1440" spans="1:14" ht="15" customHeight="1" x14ac:dyDescent="0.25">
      <c r="A1440" s="17">
        <v>42276</v>
      </c>
      <c r="B1440" s="18">
        <v>44131.82</v>
      </c>
      <c r="D1440" s="9">
        <f t="shared" si="117"/>
        <v>3.985519363063128E-3</v>
      </c>
      <c r="E1440" s="9">
        <f t="shared" si="116"/>
        <v>1.5884364593351121E-5</v>
      </c>
      <c r="K1440" s="21">
        <f t="shared" si="118"/>
        <v>2.4626188767597104E-4</v>
      </c>
      <c r="L1440" s="15">
        <f t="shared" si="120"/>
        <v>0.24911442289507185</v>
      </c>
      <c r="M1440" s="10">
        <f t="shared" si="119"/>
        <v>0.21096143451462721</v>
      </c>
      <c r="N1440" s="10"/>
    </row>
    <row r="1441" spans="1:14" ht="15" customHeight="1" x14ac:dyDescent="0.25">
      <c r="A1441" s="17">
        <v>42277</v>
      </c>
      <c r="B1441" s="18">
        <v>45059.34</v>
      </c>
      <c r="D1441" s="9">
        <f t="shared" si="117"/>
        <v>2.1017034874156515E-2</v>
      </c>
      <c r="E1441" s="9">
        <f t="shared" si="116"/>
        <v>4.4171575490151117E-4</v>
      </c>
      <c r="K1441" s="21">
        <f t="shared" si="118"/>
        <v>2.3243923629101383E-4</v>
      </c>
      <c r="L1441" s="15">
        <f t="shared" si="120"/>
        <v>0.242022080697889</v>
      </c>
      <c r="M1441" s="10">
        <f t="shared" si="119"/>
        <v>0.21114396843366179</v>
      </c>
      <c r="N1441" s="10"/>
    </row>
    <row r="1442" spans="1:14" ht="15" customHeight="1" x14ac:dyDescent="0.25">
      <c r="A1442" s="17">
        <v>42278</v>
      </c>
      <c r="B1442" s="18">
        <v>45313.27</v>
      </c>
      <c r="D1442" s="9">
        <f t="shared" si="117"/>
        <v>5.6354575988020184E-3</v>
      </c>
      <c r="E1442" s="9">
        <f t="shared" si="116"/>
        <v>3.1758382347895413E-5</v>
      </c>
      <c r="K1442" s="21">
        <f t="shared" si="118"/>
        <v>2.4499582740764367E-4</v>
      </c>
      <c r="L1442" s="15">
        <f t="shared" si="120"/>
        <v>0.24847323499066495</v>
      </c>
      <c r="M1442" s="10">
        <f t="shared" si="119"/>
        <v>0.21421114145206496</v>
      </c>
      <c r="N1442" s="10"/>
    </row>
    <row r="1443" spans="1:14" ht="15" customHeight="1" x14ac:dyDescent="0.25">
      <c r="A1443" s="17">
        <v>42279</v>
      </c>
      <c r="B1443" s="18">
        <v>47033.46</v>
      </c>
      <c r="D1443" s="9">
        <f t="shared" si="117"/>
        <v>3.7962168698043586E-2</v>
      </c>
      <c r="E1443" s="9">
        <f t="shared" ref="E1443:E1506" si="121">D1443^2</f>
        <v>1.4411262522587202E-3</v>
      </c>
      <c r="K1443" s="21">
        <f t="shared" si="118"/>
        <v>2.3220158070405875E-4</v>
      </c>
      <c r="L1443" s="15">
        <f t="shared" si="120"/>
        <v>0.24189832231212935</v>
      </c>
      <c r="M1443" s="10">
        <f t="shared" si="119"/>
        <v>0.21440126428988163</v>
      </c>
      <c r="N1443" s="10"/>
    </row>
    <row r="1444" spans="1:14" ht="15" customHeight="1" x14ac:dyDescent="0.25">
      <c r="A1444" s="17">
        <v>42282</v>
      </c>
      <c r="B1444" s="18">
        <v>47598.07</v>
      </c>
      <c r="D1444" s="9">
        <f t="shared" si="117"/>
        <v>1.2004432589054703E-2</v>
      </c>
      <c r="E1444" s="9">
        <f t="shared" si="121"/>
        <v>1.441064017851586E-4</v>
      </c>
      <c r="K1444" s="21">
        <f t="shared" si="118"/>
        <v>3.0473706099733849E-4</v>
      </c>
      <c r="L1444" s="15">
        <f t="shared" si="120"/>
        <v>0.27711683343191063</v>
      </c>
      <c r="M1444" s="10">
        <f t="shared" si="119"/>
        <v>0.22318835204314408</v>
      </c>
      <c r="N1444" s="10"/>
    </row>
    <row r="1445" spans="1:14" ht="15" customHeight="1" x14ac:dyDescent="0.25">
      <c r="A1445" s="17">
        <v>42283</v>
      </c>
      <c r="B1445" s="18">
        <v>47735.11</v>
      </c>
      <c r="D1445" s="9">
        <f t="shared" si="117"/>
        <v>2.8791083335941714E-3</v>
      </c>
      <c r="E1445" s="9">
        <f t="shared" si="121"/>
        <v>8.2892647965714069E-6</v>
      </c>
      <c r="K1445" s="21">
        <f t="shared" si="118"/>
        <v>2.9509922144460772E-4</v>
      </c>
      <c r="L1445" s="15">
        <f t="shared" si="120"/>
        <v>0.27269947525442939</v>
      </c>
      <c r="M1445" s="10">
        <f t="shared" si="119"/>
        <v>0.22341349055781035</v>
      </c>
      <c r="N1445" s="10"/>
    </row>
    <row r="1446" spans="1:14" ht="15" customHeight="1" x14ac:dyDescent="0.25">
      <c r="A1446" s="17">
        <v>42284</v>
      </c>
      <c r="B1446" s="18">
        <v>48914.32</v>
      </c>
      <c r="D1446" s="9">
        <f t="shared" si="117"/>
        <v>2.4703200642043122E-2</v>
      </c>
      <c r="E1446" s="9">
        <f t="shared" si="121"/>
        <v>6.1024812196103966E-4</v>
      </c>
      <c r="K1446" s="21">
        <f t="shared" si="118"/>
        <v>2.7789062404572556E-4</v>
      </c>
      <c r="L1446" s="15">
        <f t="shared" si="120"/>
        <v>0.2646288670185527</v>
      </c>
      <c r="M1446" s="10">
        <f t="shared" si="119"/>
        <v>0.22197958045893448</v>
      </c>
      <c r="N1446" s="10"/>
    </row>
    <row r="1447" spans="1:14" ht="15" customHeight="1" x14ac:dyDescent="0.25">
      <c r="A1447" s="17">
        <v>42285</v>
      </c>
      <c r="B1447" s="18">
        <v>49106.559999999998</v>
      </c>
      <c r="D1447" s="9">
        <f t="shared" si="117"/>
        <v>3.930137432146541E-3</v>
      </c>
      <c r="E1447" s="9">
        <f t="shared" si="121"/>
        <v>1.5445980235559408E-5</v>
      </c>
      <c r="K1447" s="21">
        <f t="shared" si="118"/>
        <v>2.9783207392064444E-4</v>
      </c>
      <c r="L1447" s="15">
        <f t="shared" si="120"/>
        <v>0.27395927184164148</v>
      </c>
      <c r="M1447" s="10">
        <f t="shared" si="119"/>
        <v>0.22506104850379891</v>
      </c>
      <c r="N1447" s="10"/>
    </row>
    <row r="1448" spans="1:14" ht="15" customHeight="1" x14ac:dyDescent="0.25">
      <c r="A1448" s="17">
        <v>42286</v>
      </c>
      <c r="B1448" s="18">
        <v>49338.41</v>
      </c>
      <c r="D1448" s="9">
        <f t="shared" si="117"/>
        <v>4.7213651292210557E-3</v>
      </c>
      <c r="E1448" s="9">
        <f t="shared" si="121"/>
        <v>2.2291288683424554E-5</v>
      </c>
      <c r="K1448" s="21">
        <f t="shared" si="118"/>
        <v>2.8088890829953929E-4</v>
      </c>
      <c r="L1448" s="15">
        <f t="shared" si="120"/>
        <v>0.26605263556575398</v>
      </c>
      <c r="M1448" s="10">
        <f t="shared" si="119"/>
        <v>0.22467869996254017</v>
      </c>
      <c r="N1448" s="10"/>
    </row>
    <row r="1449" spans="1:14" ht="15" customHeight="1" x14ac:dyDescent="0.25">
      <c r="A1449" s="17">
        <v>42289</v>
      </c>
      <c r="B1449" s="18">
        <v>49338.41</v>
      </c>
      <c r="D1449" s="9">
        <f t="shared" si="117"/>
        <v>0</v>
      </c>
      <c r="E1449" s="9">
        <f t="shared" si="121"/>
        <v>0</v>
      </c>
      <c r="K1449" s="21">
        <f t="shared" si="118"/>
        <v>2.6537305112257238E-4</v>
      </c>
      <c r="L1449" s="15">
        <f t="shared" si="120"/>
        <v>0.2586000945144612</v>
      </c>
      <c r="M1449" s="10">
        <f t="shared" si="119"/>
        <v>0.22473016881837052</v>
      </c>
      <c r="N1449" s="10"/>
    </row>
    <row r="1450" spans="1:14" ht="15" customHeight="1" x14ac:dyDescent="0.25">
      <c r="A1450" s="17">
        <v>42290</v>
      </c>
      <c r="B1450" s="18">
        <v>47362.64</v>
      </c>
      <c r="D1450" s="9">
        <f t="shared" si="117"/>
        <v>-4.004527101704336E-2</v>
      </c>
      <c r="E1450" s="9">
        <f t="shared" si="121"/>
        <v>1.6036237308284529E-3</v>
      </c>
      <c r="K1450" s="21">
        <f t="shared" si="118"/>
        <v>2.4945066805521804E-4</v>
      </c>
      <c r="L1450" s="15">
        <f t="shared" si="120"/>
        <v>0.25072209386074251</v>
      </c>
      <c r="M1450" s="10">
        <f t="shared" si="119"/>
        <v>0.22387939768633033</v>
      </c>
      <c r="N1450" s="10"/>
    </row>
    <row r="1451" spans="1:14" ht="15" customHeight="1" x14ac:dyDescent="0.25">
      <c r="A1451" s="17">
        <v>42291</v>
      </c>
      <c r="B1451" s="18">
        <v>46710.44</v>
      </c>
      <c r="D1451" s="9">
        <f t="shared" ref="D1451:D1514" si="122">B1451/B1450-1</f>
        <v>-1.3770347261047866E-2</v>
      </c>
      <c r="E1451" s="9">
        <f t="shared" si="121"/>
        <v>1.8962246368984848E-4</v>
      </c>
      <c r="K1451" s="21">
        <f t="shared" ref="K1451:K1514" si="123">K1450*Lambda+E1450*(1-Lambda)</f>
        <v>3.3070105182161219E-4</v>
      </c>
      <c r="L1451" s="15">
        <f t="shared" si="120"/>
        <v>0.2886809052553464</v>
      </c>
      <c r="M1451" s="10">
        <f t="shared" ref="M1451:M1514" si="124">_xlfn.STDEV.P((D1350:D1450))*SQRT(252)</f>
        <v>0.23203088073318459</v>
      </c>
      <c r="N1451" s="10"/>
    </row>
    <row r="1452" spans="1:14" ht="15" customHeight="1" x14ac:dyDescent="0.25">
      <c r="A1452" s="17">
        <v>42292</v>
      </c>
      <c r="B1452" s="18">
        <v>47161.15</v>
      </c>
      <c r="D1452" s="9">
        <f t="shared" si="122"/>
        <v>9.6490206472044093E-3</v>
      </c>
      <c r="E1452" s="9">
        <f t="shared" si="121"/>
        <v>9.3103599450177003E-5</v>
      </c>
      <c r="K1452" s="21">
        <f t="shared" si="123"/>
        <v>3.2223633653370633E-4</v>
      </c>
      <c r="L1452" s="15">
        <f t="shared" ref="L1452:L1515" si="125">SQRT(K1452)*SQRT(252)</f>
        <v>0.28496237787907019</v>
      </c>
      <c r="M1452" s="10">
        <f t="shared" si="124"/>
        <v>0.23137723808881391</v>
      </c>
      <c r="N1452" s="10"/>
    </row>
    <row r="1453" spans="1:14" ht="15" customHeight="1" x14ac:dyDescent="0.25">
      <c r="A1453" s="17">
        <v>42293</v>
      </c>
      <c r="B1453" s="18">
        <v>47236.11</v>
      </c>
      <c r="D1453" s="9">
        <f t="shared" si="122"/>
        <v>1.5894438536803168E-3</v>
      </c>
      <c r="E1453" s="9">
        <f t="shared" si="121"/>
        <v>2.5263317640021365E-6</v>
      </c>
      <c r="K1453" s="21">
        <f t="shared" si="123"/>
        <v>3.0848837230869455E-4</v>
      </c>
      <c r="L1453" s="15">
        <f t="shared" si="125"/>
        <v>0.27881726959030184</v>
      </c>
      <c r="M1453" s="10">
        <f t="shared" si="124"/>
        <v>0.23116692468072314</v>
      </c>
      <c r="N1453" s="10"/>
    </row>
    <row r="1454" spans="1:14" ht="15" customHeight="1" x14ac:dyDescent="0.25">
      <c r="A1454" s="17">
        <v>42296</v>
      </c>
      <c r="B1454" s="18">
        <v>47447.31</v>
      </c>
      <c r="D1454" s="9">
        <f t="shared" si="122"/>
        <v>4.4711556476602077E-3</v>
      </c>
      <c r="E1454" s="9">
        <f t="shared" si="121"/>
        <v>1.9991232825603773E-5</v>
      </c>
      <c r="K1454" s="21">
        <f t="shared" si="123"/>
        <v>2.9013064987601302E-4</v>
      </c>
      <c r="L1454" s="15">
        <f t="shared" si="125"/>
        <v>0.27039401577837346</v>
      </c>
      <c r="M1454" s="10">
        <f t="shared" si="124"/>
        <v>0.23114237066517798</v>
      </c>
      <c r="N1454" s="10"/>
    </row>
    <row r="1455" spans="1:14" ht="15" customHeight="1" x14ac:dyDescent="0.25">
      <c r="A1455" s="17">
        <v>42297</v>
      </c>
      <c r="B1455" s="18">
        <v>47076.55</v>
      </c>
      <c r="D1455" s="9">
        <f t="shared" si="122"/>
        <v>-7.814141623624038E-3</v>
      </c>
      <c r="E1455" s="9">
        <f t="shared" si="121"/>
        <v>6.1060809314053723E-5</v>
      </c>
      <c r="K1455" s="21">
        <f t="shared" si="123"/>
        <v>2.7392228485298843E-4</v>
      </c>
      <c r="L1455" s="15">
        <f t="shared" si="125"/>
        <v>0.2627325936821564</v>
      </c>
      <c r="M1455" s="10">
        <f t="shared" si="124"/>
        <v>0.22881500566850568</v>
      </c>
      <c r="N1455" s="10"/>
    </row>
    <row r="1456" spans="1:14" ht="15" customHeight="1" x14ac:dyDescent="0.25">
      <c r="A1456" s="17">
        <v>42298</v>
      </c>
      <c r="B1456" s="18">
        <v>47025.87</v>
      </c>
      <c r="D1456" s="9">
        <f t="shared" si="122"/>
        <v>-1.0765444791515089E-3</v>
      </c>
      <c r="E1456" s="9">
        <f t="shared" si="121"/>
        <v>1.1589480155915935E-6</v>
      </c>
      <c r="K1456" s="21">
        <f t="shared" si="123"/>
        <v>2.6115059632065234E-4</v>
      </c>
      <c r="L1456" s="15">
        <f t="shared" si="125"/>
        <v>0.25653450113543091</v>
      </c>
      <c r="M1456" s="10">
        <f t="shared" si="124"/>
        <v>0.22886154079479032</v>
      </c>
      <c r="N1456" s="10"/>
    </row>
    <row r="1457" spans="1:14" ht="15" customHeight="1" x14ac:dyDescent="0.25">
      <c r="A1457" s="17">
        <v>42299</v>
      </c>
      <c r="B1457" s="18">
        <v>47772.14</v>
      </c>
      <c r="D1457" s="9">
        <f t="shared" si="122"/>
        <v>1.5869350210852007E-2</v>
      </c>
      <c r="E1457" s="9">
        <f t="shared" si="121"/>
        <v>2.5183627611466864E-4</v>
      </c>
      <c r="K1457" s="21">
        <f t="shared" si="123"/>
        <v>2.4555109742234867E-4</v>
      </c>
      <c r="L1457" s="15">
        <f t="shared" si="125"/>
        <v>0.2487546513141651</v>
      </c>
      <c r="M1457" s="10">
        <f t="shared" si="124"/>
        <v>0.22572194122424374</v>
      </c>
      <c r="N1457" s="10"/>
    </row>
    <row r="1458" spans="1:14" ht="15" customHeight="1" x14ac:dyDescent="0.25">
      <c r="A1458" s="17">
        <v>42300</v>
      </c>
      <c r="B1458" s="18">
        <v>47596.59</v>
      </c>
      <c r="D1458" s="9">
        <f t="shared" si="122"/>
        <v>-3.6747359444229133E-3</v>
      </c>
      <c r="E1458" s="9">
        <f t="shared" si="121"/>
        <v>1.350368426123376E-5</v>
      </c>
      <c r="K1458" s="21">
        <f t="shared" si="123"/>
        <v>2.4592820814388783E-4</v>
      </c>
      <c r="L1458" s="15">
        <f t="shared" si="125"/>
        <v>0.24894559335778518</v>
      </c>
      <c r="M1458" s="10">
        <f t="shared" si="124"/>
        <v>0.22653014969065341</v>
      </c>
      <c r="N1458" s="10"/>
    </row>
    <row r="1459" spans="1:14" ht="15" customHeight="1" x14ac:dyDescent="0.25">
      <c r="A1459" s="17">
        <v>42303</v>
      </c>
      <c r="B1459" s="18">
        <v>47209.32</v>
      </c>
      <c r="D1459" s="9">
        <f t="shared" si="122"/>
        <v>-8.1365072581879305E-3</v>
      </c>
      <c r="E1459" s="9">
        <f t="shared" si="121"/>
        <v>6.6202750362544873E-5</v>
      </c>
      <c r="K1459" s="21">
        <f t="shared" si="123"/>
        <v>2.3198273671092858E-4</v>
      </c>
      <c r="L1459" s="15">
        <f t="shared" si="125"/>
        <v>0.24178430398012607</v>
      </c>
      <c r="M1459" s="10">
        <f t="shared" si="124"/>
        <v>0.22656236771072247</v>
      </c>
      <c r="N1459" s="10"/>
    </row>
    <row r="1460" spans="1:14" ht="15" customHeight="1" x14ac:dyDescent="0.25">
      <c r="A1460" s="17">
        <v>42304</v>
      </c>
      <c r="B1460" s="18">
        <v>47042.95</v>
      </c>
      <c r="D1460" s="9">
        <f t="shared" si="122"/>
        <v>-3.5240922766945904E-3</v>
      </c>
      <c r="E1460" s="9">
        <f t="shared" si="121"/>
        <v>1.2419226374658462E-5</v>
      </c>
      <c r="K1460" s="21">
        <f t="shared" si="123"/>
        <v>2.2203593753002555E-4</v>
      </c>
      <c r="L1460" s="15">
        <f t="shared" si="125"/>
        <v>0.23654398376954433</v>
      </c>
      <c r="M1460" s="10">
        <f t="shared" si="124"/>
        <v>0.22637098330866212</v>
      </c>
      <c r="N1460" s="10"/>
    </row>
    <row r="1461" spans="1:14" ht="15" customHeight="1" x14ac:dyDescent="0.25">
      <c r="A1461" s="17">
        <v>42305</v>
      </c>
      <c r="B1461" s="18">
        <v>46740.85</v>
      </c>
      <c r="D1461" s="9">
        <f t="shared" si="122"/>
        <v>-6.4217911504274028E-3</v>
      </c>
      <c r="E1461" s="9">
        <f t="shared" si="121"/>
        <v>4.1239401579707702E-5</v>
      </c>
      <c r="K1461" s="21">
        <f t="shared" si="123"/>
        <v>2.0945893486070351E-4</v>
      </c>
      <c r="L1461" s="15">
        <f t="shared" si="125"/>
        <v>0.22974692943518807</v>
      </c>
      <c r="M1461" s="10">
        <f t="shared" si="124"/>
        <v>0.22638180496051913</v>
      </c>
      <c r="N1461" s="10"/>
    </row>
    <row r="1462" spans="1:14" ht="15" customHeight="1" x14ac:dyDescent="0.25">
      <c r="A1462" s="17">
        <v>42306</v>
      </c>
      <c r="B1462" s="18">
        <v>45628.35</v>
      </c>
      <c r="D1462" s="9">
        <f t="shared" si="122"/>
        <v>-2.3801449909447547E-2</v>
      </c>
      <c r="E1462" s="9">
        <f t="shared" si="121"/>
        <v>5.6650901779194064E-4</v>
      </c>
      <c r="K1462" s="21">
        <f t="shared" si="123"/>
        <v>1.9936576286384375E-4</v>
      </c>
      <c r="L1462" s="15">
        <f t="shared" si="125"/>
        <v>0.22414319584071393</v>
      </c>
      <c r="M1462" s="10">
        <f t="shared" si="124"/>
        <v>0.22653141902924923</v>
      </c>
      <c r="N1462" s="10"/>
    </row>
    <row r="1463" spans="1:14" ht="15" customHeight="1" x14ac:dyDescent="0.25">
      <c r="A1463" s="17">
        <v>42307</v>
      </c>
      <c r="B1463" s="18">
        <v>45868.82</v>
      </c>
      <c r="D1463" s="9">
        <f t="shared" si="122"/>
        <v>5.2701883806887118E-3</v>
      </c>
      <c r="E1463" s="9">
        <f t="shared" si="121"/>
        <v>2.7774885567946307E-5</v>
      </c>
      <c r="K1463" s="21">
        <f t="shared" si="123"/>
        <v>2.2139435815952957E-4</v>
      </c>
      <c r="L1463" s="15">
        <f t="shared" si="125"/>
        <v>0.23620198613940876</v>
      </c>
      <c r="M1463" s="10">
        <f t="shared" si="124"/>
        <v>0.22679072829691818</v>
      </c>
      <c r="N1463" s="10"/>
    </row>
    <row r="1464" spans="1:14" ht="15" customHeight="1" x14ac:dyDescent="0.25">
      <c r="A1464" s="17">
        <v>42310</v>
      </c>
      <c r="B1464" s="18">
        <v>45868.82</v>
      </c>
      <c r="D1464" s="9">
        <f t="shared" si="122"/>
        <v>0</v>
      </c>
      <c r="E1464" s="9">
        <f t="shared" si="121"/>
        <v>0</v>
      </c>
      <c r="K1464" s="21">
        <f t="shared" si="123"/>
        <v>2.0977718980403457E-4</v>
      </c>
      <c r="L1464" s="15">
        <f t="shared" si="125"/>
        <v>0.22992140359396016</v>
      </c>
      <c r="M1464" s="10">
        <f t="shared" si="124"/>
        <v>0.22702085900854216</v>
      </c>
      <c r="N1464" s="10"/>
    </row>
    <row r="1465" spans="1:14" ht="15" customHeight="1" x14ac:dyDescent="0.25">
      <c r="A1465" s="17">
        <v>42311</v>
      </c>
      <c r="B1465" s="18">
        <v>48053.67</v>
      </c>
      <c r="D1465" s="9">
        <f t="shared" si="122"/>
        <v>4.7632574807897843E-2</v>
      </c>
      <c r="E1465" s="9">
        <f t="shared" si="121"/>
        <v>2.2688621828299842E-3</v>
      </c>
      <c r="K1465" s="21">
        <f t="shared" si="123"/>
        <v>1.9719055841579248E-4</v>
      </c>
      <c r="L1465" s="15">
        <f t="shared" si="125"/>
        <v>0.22291707139826619</v>
      </c>
      <c r="M1465" s="10">
        <f t="shared" si="124"/>
        <v>0.22689853966565374</v>
      </c>
      <c r="N1465" s="10"/>
    </row>
    <row r="1466" spans="1:14" ht="15" customHeight="1" x14ac:dyDescent="0.25">
      <c r="A1466" s="17">
        <v>42312</v>
      </c>
      <c r="B1466" s="18">
        <v>47710.1</v>
      </c>
      <c r="D1466" s="9">
        <f t="shared" si="122"/>
        <v>-7.1497140593007602E-3</v>
      </c>
      <c r="E1466" s="9">
        <f t="shared" si="121"/>
        <v>5.1118411129762952E-5</v>
      </c>
      <c r="K1466" s="21">
        <f t="shared" si="123"/>
        <v>3.2149085588064409E-4</v>
      </c>
      <c r="L1466" s="15">
        <f t="shared" si="125"/>
        <v>0.28463256258187031</v>
      </c>
      <c r="M1466" s="10">
        <f t="shared" si="124"/>
        <v>0.23957838435782497</v>
      </c>
      <c r="N1466" s="10"/>
    </row>
    <row r="1467" spans="1:14" ht="15" customHeight="1" x14ac:dyDescent="0.25">
      <c r="A1467" s="17">
        <v>42313</v>
      </c>
      <c r="B1467" s="18">
        <v>48046.76</v>
      </c>
      <c r="D1467" s="9">
        <f t="shared" si="122"/>
        <v>7.0563675196657627E-3</v>
      </c>
      <c r="E1467" s="9">
        <f t="shared" si="121"/>
        <v>4.9792322572593948E-5</v>
      </c>
      <c r="K1467" s="21">
        <f t="shared" si="123"/>
        <v>3.0526850919559121E-4</v>
      </c>
      <c r="L1467" s="15">
        <f t="shared" si="125"/>
        <v>0.2773583680318461</v>
      </c>
      <c r="M1467" s="10">
        <f t="shared" si="124"/>
        <v>0.23907661693567497</v>
      </c>
      <c r="N1467" s="10"/>
    </row>
    <row r="1468" spans="1:14" ht="15" customHeight="1" x14ac:dyDescent="0.25">
      <c r="A1468" s="17">
        <v>42314</v>
      </c>
      <c r="B1468" s="18">
        <v>46918.52</v>
      </c>
      <c r="D1468" s="9">
        <f t="shared" si="122"/>
        <v>-2.3482124497052559E-2</v>
      </c>
      <c r="E1468" s="9">
        <f t="shared" si="121"/>
        <v>5.5141017089507588E-4</v>
      </c>
      <c r="K1468" s="21">
        <f t="shared" si="123"/>
        <v>2.8993993799821135E-4</v>
      </c>
      <c r="L1468" s="15">
        <f t="shared" si="125"/>
        <v>0.27030513198152428</v>
      </c>
      <c r="M1468" s="10">
        <f t="shared" si="124"/>
        <v>0.23912284774924822</v>
      </c>
      <c r="N1468" s="10"/>
    </row>
    <row r="1469" spans="1:14" ht="15" customHeight="1" x14ac:dyDescent="0.25">
      <c r="A1469" s="17">
        <v>42317</v>
      </c>
      <c r="B1469" s="18">
        <v>46194.92</v>
      </c>
      <c r="D1469" s="9">
        <f t="shared" si="122"/>
        <v>-1.5422481357041939E-2</v>
      </c>
      <c r="E1469" s="9">
        <f t="shared" si="121"/>
        <v>2.3785293120830617E-4</v>
      </c>
      <c r="K1469" s="21">
        <f t="shared" si="123"/>
        <v>3.0562815197202324E-4</v>
      </c>
      <c r="L1469" s="15">
        <f t="shared" si="125"/>
        <v>0.27752170058744929</v>
      </c>
      <c r="M1469" s="10">
        <f t="shared" si="124"/>
        <v>0.23970692904678079</v>
      </c>
      <c r="N1469" s="10"/>
    </row>
    <row r="1470" spans="1:14" ht="15" customHeight="1" x14ac:dyDescent="0.25">
      <c r="A1470" s="17">
        <v>42318</v>
      </c>
      <c r="B1470" s="18">
        <v>46206.57</v>
      </c>
      <c r="D1470" s="9">
        <f t="shared" si="122"/>
        <v>2.5219223239258959E-4</v>
      </c>
      <c r="E1470" s="9">
        <f t="shared" si="121"/>
        <v>6.3600922079157912E-8</v>
      </c>
      <c r="K1470" s="21">
        <f t="shared" si="123"/>
        <v>3.0156163872620018E-4</v>
      </c>
      <c r="L1470" s="15">
        <f t="shared" si="125"/>
        <v>0.27566924558064593</v>
      </c>
      <c r="M1470" s="10">
        <f t="shared" si="124"/>
        <v>0.24043022664015032</v>
      </c>
      <c r="N1470" s="10"/>
    </row>
    <row r="1471" spans="1:14" ht="15" customHeight="1" x14ac:dyDescent="0.25">
      <c r="A1471" s="17">
        <v>42319</v>
      </c>
      <c r="B1471" s="18">
        <v>47065.01</v>
      </c>
      <c r="D1471" s="9">
        <f t="shared" si="122"/>
        <v>1.8578310400447329E-2</v>
      </c>
      <c r="E1471" s="9">
        <f t="shared" si="121"/>
        <v>3.4515361733536941E-4</v>
      </c>
      <c r="K1471" s="21">
        <f t="shared" si="123"/>
        <v>2.834717564579529E-4</v>
      </c>
      <c r="L1471" s="15">
        <f t="shared" si="125"/>
        <v>0.26727304882349084</v>
      </c>
      <c r="M1471" s="10">
        <f t="shared" si="124"/>
        <v>0.24038000313131311</v>
      </c>
      <c r="N1471" s="10"/>
    </row>
    <row r="1472" spans="1:14" ht="15" customHeight="1" x14ac:dyDescent="0.25">
      <c r="A1472" s="17">
        <v>42320</v>
      </c>
      <c r="B1472" s="18">
        <v>46883.58</v>
      </c>
      <c r="D1472" s="9">
        <f t="shared" si="122"/>
        <v>-3.8548807277423158E-3</v>
      </c>
      <c r="E1472" s="9">
        <f t="shared" si="121"/>
        <v>1.4860105425119127E-5</v>
      </c>
      <c r="K1472" s="21">
        <f t="shared" si="123"/>
        <v>2.8717266811059791E-4</v>
      </c>
      <c r="L1472" s="15">
        <f t="shared" si="125"/>
        <v>0.26901210449321922</v>
      </c>
      <c r="M1472" s="10">
        <f t="shared" si="124"/>
        <v>0.24242176737123042</v>
      </c>
      <c r="N1472" s="10"/>
    </row>
    <row r="1473" spans="1:14" ht="15" customHeight="1" x14ac:dyDescent="0.25">
      <c r="A1473" s="17">
        <v>42321</v>
      </c>
      <c r="B1473" s="18">
        <v>46517.04</v>
      </c>
      <c r="D1473" s="9">
        <f t="shared" si="122"/>
        <v>-7.8180889769936535E-3</v>
      </c>
      <c r="E1473" s="9">
        <f t="shared" si="121"/>
        <v>6.1122515252189671E-5</v>
      </c>
      <c r="K1473" s="21">
        <f t="shared" si="123"/>
        <v>2.7083391434946919E-4</v>
      </c>
      <c r="L1473" s="15">
        <f t="shared" si="125"/>
        <v>0.26124728977745632</v>
      </c>
      <c r="M1473" s="10">
        <f t="shared" si="124"/>
        <v>0.24242431294003511</v>
      </c>
      <c r="N1473" s="10"/>
    </row>
    <row r="1474" spans="1:14" ht="15" customHeight="1" x14ac:dyDescent="0.25">
      <c r="A1474" s="17">
        <v>42324</v>
      </c>
      <c r="B1474" s="18">
        <v>46846.879999999997</v>
      </c>
      <c r="D1474" s="9">
        <f t="shared" si="122"/>
        <v>7.0907349220843408E-3</v>
      </c>
      <c r="E1474" s="9">
        <f t="shared" si="121"/>
        <v>5.0278521735266422E-5</v>
      </c>
      <c r="K1474" s="21">
        <f t="shared" si="123"/>
        <v>2.582512304036324E-4</v>
      </c>
      <c r="L1474" s="15">
        <f t="shared" si="125"/>
        <v>0.25510646809070792</v>
      </c>
      <c r="M1474" s="10">
        <f t="shared" si="124"/>
        <v>0.24200692409707508</v>
      </c>
      <c r="N1474" s="10"/>
    </row>
    <row r="1475" spans="1:14" ht="15" customHeight="1" x14ac:dyDescent="0.25">
      <c r="A1475" s="17">
        <v>42325</v>
      </c>
      <c r="B1475" s="18">
        <v>47247.8</v>
      </c>
      <c r="D1475" s="9">
        <f t="shared" si="122"/>
        <v>8.5580939435028203E-3</v>
      </c>
      <c r="E1475" s="9">
        <f t="shared" si="121"/>
        <v>7.3240971945819655E-5</v>
      </c>
      <c r="K1475" s="21">
        <f t="shared" si="123"/>
        <v>2.4577286788353045E-4</v>
      </c>
      <c r="L1475" s="15">
        <f t="shared" si="125"/>
        <v>0.24886695784424592</v>
      </c>
      <c r="M1475" s="10">
        <f t="shared" si="124"/>
        <v>0.24086045871610298</v>
      </c>
      <c r="N1475" s="10"/>
    </row>
    <row r="1476" spans="1:14" ht="15" customHeight="1" x14ac:dyDescent="0.25">
      <c r="A1476" s="17">
        <v>42326</v>
      </c>
      <c r="B1476" s="18">
        <v>47435.58</v>
      </c>
      <c r="D1476" s="9">
        <f t="shared" si="122"/>
        <v>3.974364943976294E-3</v>
      </c>
      <c r="E1476" s="9">
        <f t="shared" si="121"/>
        <v>1.579557670790769E-5</v>
      </c>
      <c r="K1476" s="21">
        <f t="shared" si="123"/>
        <v>2.354209541272678E-4</v>
      </c>
      <c r="L1476" s="15">
        <f t="shared" si="125"/>
        <v>0.24356945711659228</v>
      </c>
      <c r="M1476" s="10">
        <f t="shared" si="124"/>
        <v>0.2397783875859831</v>
      </c>
      <c r="N1476" s="10"/>
    </row>
    <row r="1477" spans="1:14" ht="15" customHeight="1" x14ac:dyDescent="0.25">
      <c r="A1477" s="17">
        <v>42327</v>
      </c>
      <c r="B1477" s="18">
        <v>48138.89</v>
      </c>
      <c r="D1477" s="9">
        <f t="shared" si="122"/>
        <v>1.4826634353369395E-2</v>
      </c>
      <c r="E1477" s="9">
        <f t="shared" si="121"/>
        <v>2.1982908624851348E-4</v>
      </c>
      <c r="K1477" s="21">
        <f t="shared" si="123"/>
        <v>2.2224343148210618E-4</v>
      </c>
      <c r="L1477" s="15">
        <f t="shared" si="125"/>
        <v>0.2366544838651716</v>
      </c>
      <c r="M1477" s="10">
        <f t="shared" si="124"/>
        <v>0.23988093794664769</v>
      </c>
      <c r="N1477" s="10"/>
    </row>
    <row r="1478" spans="1:14" ht="15" customHeight="1" x14ac:dyDescent="0.25">
      <c r="A1478" s="17">
        <v>42328</v>
      </c>
      <c r="B1478" s="18">
        <v>48138.89</v>
      </c>
      <c r="D1478" s="9">
        <f t="shared" si="122"/>
        <v>0</v>
      </c>
      <c r="E1478" s="9">
        <f t="shared" si="121"/>
        <v>0</v>
      </c>
      <c r="K1478" s="21">
        <f t="shared" si="123"/>
        <v>2.2209857076809064E-4</v>
      </c>
      <c r="L1478" s="15">
        <f t="shared" si="125"/>
        <v>0.23657734429475458</v>
      </c>
      <c r="M1478" s="10">
        <f t="shared" si="124"/>
        <v>0.24102329243230836</v>
      </c>
      <c r="N1478" s="10"/>
    </row>
    <row r="1479" spans="1:14" ht="15" customHeight="1" x14ac:dyDescent="0.25">
      <c r="A1479" s="17">
        <v>42331</v>
      </c>
      <c r="B1479" s="18">
        <v>48150.27</v>
      </c>
      <c r="D1479" s="9">
        <f t="shared" si="122"/>
        <v>2.3639930210261895E-4</v>
      </c>
      <c r="E1479" s="9">
        <f t="shared" si="121"/>
        <v>5.5884630034605301E-8</v>
      </c>
      <c r="K1479" s="21">
        <f t="shared" si="123"/>
        <v>2.0877265652200519E-4</v>
      </c>
      <c r="L1479" s="15">
        <f t="shared" si="125"/>
        <v>0.22937024533174594</v>
      </c>
      <c r="M1479" s="10">
        <f t="shared" si="124"/>
        <v>0.2407406733540797</v>
      </c>
      <c r="N1479" s="10"/>
    </row>
    <row r="1480" spans="1:14" ht="15" customHeight="1" x14ac:dyDescent="0.25">
      <c r="A1480" s="17">
        <v>42332</v>
      </c>
      <c r="B1480" s="18">
        <v>48284.19</v>
      </c>
      <c r="D1480" s="9">
        <f t="shared" si="122"/>
        <v>2.7812928151806915E-3</v>
      </c>
      <c r="E1480" s="9">
        <f t="shared" si="121"/>
        <v>7.7355897237757358E-6</v>
      </c>
      <c r="K1480" s="21">
        <f t="shared" si="123"/>
        <v>1.9624965020848694E-4</v>
      </c>
      <c r="L1480" s="15">
        <f t="shared" si="125"/>
        <v>0.22238460345207964</v>
      </c>
      <c r="M1480" s="10">
        <f t="shared" si="124"/>
        <v>0.24020144436113103</v>
      </c>
      <c r="N1480" s="10"/>
    </row>
    <row r="1481" spans="1:14" ht="15" customHeight="1" x14ac:dyDescent="0.25">
      <c r="A1481" s="17">
        <v>42333</v>
      </c>
      <c r="B1481" s="18">
        <v>46866.63</v>
      </c>
      <c r="D1481" s="9">
        <f t="shared" si="122"/>
        <v>-2.935867827543559E-2</v>
      </c>
      <c r="E1481" s="9">
        <f t="shared" si="121"/>
        <v>8.6193199008053364E-4</v>
      </c>
      <c r="K1481" s="21">
        <f t="shared" si="123"/>
        <v>1.8493880657940426E-4</v>
      </c>
      <c r="L1481" s="15">
        <f t="shared" si="125"/>
        <v>0.21588093769022285</v>
      </c>
      <c r="M1481" s="10">
        <f t="shared" si="124"/>
        <v>0.24005487815276241</v>
      </c>
      <c r="N1481" s="10"/>
    </row>
    <row r="1482" spans="1:14" ht="15" customHeight="1" x14ac:dyDescent="0.25">
      <c r="A1482" s="17">
        <v>42334</v>
      </c>
      <c r="B1482" s="18">
        <v>47145.63</v>
      </c>
      <c r="D1482" s="9">
        <f t="shared" si="122"/>
        <v>5.9530629789255052E-3</v>
      </c>
      <c r="E1482" s="9">
        <f t="shared" si="121"/>
        <v>3.5438958831053409E-5</v>
      </c>
      <c r="K1482" s="21">
        <f t="shared" si="123"/>
        <v>2.2555839758947206E-4</v>
      </c>
      <c r="L1482" s="15">
        <f t="shared" si="125"/>
        <v>0.23841291112804056</v>
      </c>
      <c r="M1482" s="10">
        <f t="shared" si="124"/>
        <v>0.24414790729475488</v>
      </c>
      <c r="N1482" s="10"/>
    </row>
    <row r="1483" spans="1:14" ht="15" customHeight="1" x14ac:dyDescent="0.25">
      <c r="A1483" s="17">
        <v>42335</v>
      </c>
      <c r="B1483" s="18">
        <v>45872.91</v>
      </c>
      <c r="D1483" s="9">
        <f t="shared" si="122"/>
        <v>-2.6995503082682171E-2</v>
      </c>
      <c r="E1483" s="9">
        <f t="shared" si="121"/>
        <v>7.2875718668710253E-4</v>
      </c>
      <c r="K1483" s="21">
        <f t="shared" si="123"/>
        <v>2.1415123126396695E-4</v>
      </c>
      <c r="L1483" s="15">
        <f t="shared" si="125"/>
        <v>0.23230607025757996</v>
      </c>
      <c r="M1483" s="10">
        <f t="shared" si="124"/>
        <v>0.24389223509486341</v>
      </c>
      <c r="N1483" s="10"/>
    </row>
    <row r="1484" spans="1:14" ht="15" customHeight="1" x14ac:dyDescent="0.25">
      <c r="A1484" s="17">
        <v>42338</v>
      </c>
      <c r="B1484" s="18">
        <v>45120.36</v>
      </c>
      <c r="D1484" s="9">
        <f t="shared" si="122"/>
        <v>-1.6405107066458258E-2</v>
      </c>
      <c r="E1484" s="9">
        <f t="shared" si="121"/>
        <v>2.6912753786195867E-4</v>
      </c>
      <c r="K1484" s="21">
        <f t="shared" si="123"/>
        <v>2.4502758858935508E-4</v>
      </c>
      <c r="L1484" s="15">
        <f t="shared" si="125"/>
        <v>0.248489340464571</v>
      </c>
      <c r="M1484" s="10">
        <f t="shared" si="124"/>
        <v>0.24733483014147359</v>
      </c>
      <c r="N1484" s="10"/>
    </row>
    <row r="1485" spans="1:14" ht="15" customHeight="1" x14ac:dyDescent="0.25">
      <c r="A1485" s="17">
        <v>42339</v>
      </c>
      <c r="B1485" s="18">
        <v>45046.75</v>
      </c>
      <c r="D1485" s="9">
        <f t="shared" si="122"/>
        <v>-1.6314142883612215E-3</v>
      </c>
      <c r="E1485" s="9">
        <f t="shared" si="121"/>
        <v>2.6615125802691508E-6</v>
      </c>
      <c r="K1485" s="21">
        <f t="shared" si="123"/>
        <v>2.4647358554571129E-4</v>
      </c>
      <c r="L1485" s="15">
        <f t="shared" si="125"/>
        <v>0.2492214749124145</v>
      </c>
      <c r="M1485" s="10">
        <f t="shared" si="124"/>
        <v>0.24706162006637067</v>
      </c>
      <c r="N1485" s="10"/>
    </row>
    <row r="1486" spans="1:14" ht="15" customHeight="1" x14ac:dyDescent="0.25">
      <c r="A1486" s="17">
        <v>42340</v>
      </c>
      <c r="B1486" s="18">
        <v>44914.53</v>
      </c>
      <c r="D1486" s="9">
        <f t="shared" si="122"/>
        <v>-2.9351729037055962E-3</v>
      </c>
      <c r="E1486" s="9">
        <f t="shared" si="121"/>
        <v>8.6152399746475411E-6</v>
      </c>
      <c r="K1486" s="21">
        <f t="shared" si="123"/>
        <v>2.3184486116778475E-4</v>
      </c>
      <c r="L1486" s="15">
        <f t="shared" si="125"/>
        <v>0.24171244282055848</v>
      </c>
      <c r="M1486" s="10">
        <f t="shared" si="124"/>
        <v>0.24639229254024697</v>
      </c>
      <c r="N1486" s="10"/>
    </row>
    <row r="1487" spans="1:14" ht="15" customHeight="1" x14ac:dyDescent="0.25">
      <c r="A1487" s="17">
        <v>42341</v>
      </c>
      <c r="B1487" s="18">
        <v>46393.26</v>
      </c>
      <c r="D1487" s="9">
        <f t="shared" si="122"/>
        <v>3.2923198795579145E-2</v>
      </c>
      <c r="E1487" s="9">
        <f t="shared" si="121"/>
        <v>1.083937018933224E-3</v>
      </c>
      <c r="K1487" s="21">
        <f t="shared" si="123"/>
        <v>2.1845108389619651E-4</v>
      </c>
      <c r="L1487" s="15">
        <f t="shared" si="125"/>
        <v>0.23462666758457257</v>
      </c>
      <c r="M1487" s="10">
        <f t="shared" si="124"/>
        <v>0.2463294682684784</v>
      </c>
      <c r="N1487" s="10"/>
    </row>
    <row r="1488" spans="1:14" ht="15" customHeight="1" x14ac:dyDescent="0.25">
      <c r="A1488" s="17">
        <v>42342</v>
      </c>
      <c r="B1488" s="18">
        <v>45360.76</v>
      </c>
      <c r="D1488" s="9">
        <f t="shared" si="122"/>
        <v>-2.2255387959371653E-2</v>
      </c>
      <c r="E1488" s="9">
        <f t="shared" si="121"/>
        <v>4.9530229322214479E-4</v>
      </c>
      <c r="K1488" s="21">
        <f t="shared" si="123"/>
        <v>2.7038023999841824E-4</v>
      </c>
      <c r="L1488" s="15">
        <f t="shared" si="125"/>
        <v>0.26102839017930868</v>
      </c>
      <c r="M1488" s="10">
        <f t="shared" si="124"/>
        <v>0.25209255214884069</v>
      </c>
      <c r="N1488" s="10"/>
    </row>
    <row r="1489" spans="1:14" ht="15" customHeight="1" x14ac:dyDescent="0.25">
      <c r="A1489" s="17">
        <v>42345</v>
      </c>
      <c r="B1489" s="18">
        <v>45222.7</v>
      </c>
      <c r="D1489" s="9">
        <f t="shared" si="122"/>
        <v>-3.0435997985925889E-3</v>
      </c>
      <c r="E1489" s="9">
        <f t="shared" si="121"/>
        <v>9.2634997339928472E-6</v>
      </c>
      <c r="K1489" s="21">
        <f t="shared" si="123"/>
        <v>2.8387556319184185E-4</v>
      </c>
      <c r="L1489" s="15">
        <f t="shared" si="125"/>
        <v>0.26746334688017376</v>
      </c>
      <c r="M1489" s="10">
        <f t="shared" si="124"/>
        <v>0.2541587014182321</v>
      </c>
      <c r="N1489" s="10"/>
    </row>
    <row r="1490" spans="1:14" ht="15" customHeight="1" x14ac:dyDescent="0.25">
      <c r="A1490" s="17">
        <v>42346</v>
      </c>
      <c r="B1490" s="18">
        <v>44443.26</v>
      </c>
      <c r="D1490" s="9">
        <f t="shared" si="122"/>
        <v>-1.7235591859840138E-2</v>
      </c>
      <c r="E1490" s="9">
        <f t="shared" si="121"/>
        <v>2.9706562675898765E-4</v>
      </c>
      <c r="K1490" s="21">
        <f t="shared" si="123"/>
        <v>2.6739883938437095E-4</v>
      </c>
      <c r="L1490" s="15">
        <f t="shared" si="125"/>
        <v>0.25958526060788095</v>
      </c>
      <c r="M1490" s="10">
        <f t="shared" si="124"/>
        <v>0.25342335106209007</v>
      </c>
      <c r="N1490" s="10"/>
    </row>
    <row r="1491" spans="1:14" ht="15" customHeight="1" x14ac:dyDescent="0.25">
      <c r="A1491" s="17">
        <v>42347</v>
      </c>
      <c r="B1491" s="18">
        <v>46108.03</v>
      </c>
      <c r="D1491" s="9">
        <f t="shared" si="122"/>
        <v>3.7458323264314863E-2</v>
      </c>
      <c r="E1491" s="9">
        <f t="shared" si="121"/>
        <v>1.403125981773912E-3</v>
      </c>
      <c r="K1491" s="21">
        <f t="shared" si="123"/>
        <v>2.6917884662684791E-4</v>
      </c>
      <c r="L1491" s="15">
        <f t="shared" si="125"/>
        <v>0.26044782462129662</v>
      </c>
      <c r="M1491" s="10">
        <f t="shared" si="124"/>
        <v>0.25385655334372587</v>
      </c>
      <c r="N1491" s="10"/>
    </row>
    <row r="1492" spans="1:14" ht="15" customHeight="1" x14ac:dyDescent="0.25">
      <c r="A1492" s="17">
        <v>42348</v>
      </c>
      <c r="B1492" s="18">
        <v>45630.71</v>
      </c>
      <c r="D1492" s="9">
        <f t="shared" si="122"/>
        <v>-1.0352209799464385E-2</v>
      </c>
      <c r="E1492" s="9">
        <f t="shared" si="121"/>
        <v>1.0716824773212644E-4</v>
      </c>
      <c r="K1492" s="21">
        <f t="shared" si="123"/>
        <v>3.3721567473567182E-4</v>
      </c>
      <c r="L1492" s="15">
        <f t="shared" si="125"/>
        <v>0.29151046299127809</v>
      </c>
      <c r="M1492" s="10">
        <f t="shared" si="124"/>
        <v>0.26107198249064639</v>
      </c>
      <c r="N1492" s="10"/>
    </row>
    <row r="1493" spans="1:14" ht="15" customHeight="1" x14ac:dyDescent="0.25">
      <c r="A1493" s="17">
        <v>42349</v>
      </c>
      <c r="B1493" s="18">
        <v>45262.720000000001</v>
      </c>
      <c r="D1493" s="9">
        <f t="shared" si="122"/>
        <v>-8.0645249657521623E-3</v>
      </c>
      <c r="E1493" s="9">
        <f t="shared" si="121"/>
        <v>6.5036562923239915E-5</v>
      </c>
      <c r="K1493" s="21">
        <f t="shared" si="123"/>
        <v>3.234128291154591E-4</v>
      </c>
      <c r="L1493" s="15">
        <f t="shared" si="125"/>
        <v>0.28548210615920522</v>
      </c>
      <c r="M1493" s="10">
        <f t="shared" si="124"/>
        <v>0.26102608637470048</v>
      </c>
      <c r="N1493" s="10"/>
    </row>
    <row r="1494" spans="1:14" ht="15" customHeight="1" x14ac:dyDescent="0.25">
      <c r="A1494" s="17">
        <v>42352</v>
      </c>
      <c r="B1494" s="18">
        <v>44747.31</v>
      </c>
      <c r="D1494" s="9">
        <f t="shared" si="122"/>
        <v>-1.1387075279612136E-2</v>
      </c>
      <c r="E1494" s="9">
        <f t="shared" si="121"/>
        <v>1.2966548342355379E-4</v>
      </c>
      <c r="K1494" s="21">
        <f t="shared" si="123"/>
        <v>3.0791025314392596E-4</v>
      </c>
      <c r="L1494" s="15">
        <f t="shared" si="125"/>
        <v>0.27855588988974789</v>
      </c>
      <c r="M1494" s="10">
        <f t="shared" si="124"/>
        <v>0.25917799369119598</v>
      </c>
      <c r="N1494" s="10"/>
    </row>
    <row r="1495" spans="1:14" ht="15" customHeight="1" x14ac:dyDescent="0.25">
      <c r="A1495" s="17">
        <v>42353</v>
      </c>
      <c r="B1495" s="18">
        <v>44872.47</v>
      </c>
      <c r="D1495" s="9">
        <f t="shared" si="122"/>
        <v>2.7970396432770439E-3</v>
      </c>
      <c r="E1495" s="9">
        <f t="shared" si="121"/>
        <v>7.8234307660633728E-6</v>
      </c>
      <c r="K1495" s="21">
        <f t="shared" si="123"/>
        <v>2.9721556696070362E-4</v>
      </c>
      <c r="L1495" s="15">
        <f t="shared" si="125"/>
        <v>0.27367557960858935</v>
      </c>
      <c r="M1495" s="10">
        <f t="shared" si="124"/>
        <v>0.2591909353561116</v>
      </c>
      <c r="N1495" s="10"/>
    </row>
    <row r="1496" spans="1:14" ht="15" customHeight="1" x14ac:dyDescent="0.25">
      <c r="A1496" s="17">
        <v>42354</v>
      </c>
      <c r="B1496" s="18">
        <v>45015.839999999997</v>
      </c>
      <c r="D1496" s="9">
        <f t="shared" si="122"/>
        <v>3.1950547852612754E-3</v>
      </c>
      <c r="E1496" s="9">
        <f t="shared" si="121"/>
        <v>1.0208375080820975E-5</v>
      </c>
      <c r="K1496" s="21">
        <f t="shared" si="123"/>
        <v>2.7985203878902519E-4</v>
      </c>
      <c r="L1496" s="15">
        <f t="shared" si="125"/>
        <v>0.26556113001498238</v>
      </c>
      <c r="M1496" s="10">
        <f t="shared" si="124"/>
        <v>0.25880647994348149</v>
      </c>
      <c r="N1496" s="10"/>
    </row>
    <row r="1497" spans="1:14" ht="15" customHeight="1" x14ac:dyDescent="0.25">
      <c r="A1497" s="17">
        <v>42355</v>
      </c>
      <c r="B1497" s="18">
        <v>45261.48</v>
      </c>
      <c r="D1497" s="9">
        <f t="shared" si="122"/>
        <v>5.4567458921128686E-3</v>
      </c>
      <c r="E1497" s="9">
        <f t="shared" si="121"/>
        <v>2.9776075731090667E-5</v>
      </c>
      <c r="K1497" s="21">
        <f t="shared" si="123"/>
        <v>2.6367341896653293E-4</v>
      </c>
      <c r="L1497" s="15">
        <f t="shared" si="125"/>
        <v>0.25777063754346868</v>
      </c>
      <c r="M1497" s="10">
        <f t="shared" si="124"/>
        <v>0.25722223258650784</v>
      </c>
      <c r="N1497" s="10"/>
    </row>
    <row r="1498" spans="1:14" ht="15" customHeight="1" x14ac:dyDescent="0.25">
      <c r="A1498" s="17">
        <v>42356</v>
      </c>
      <c r="B1498" s="18">
        <v>43910.6</v>
      </c>
      <c r="D1498" s="9">
        <f t="shared" si="122"/>
        <v>-2.9846129644899078E-2</v>
      </c>
      <c r="E1498" s="9">
        <f t="shared" si="121"/>
        <v>8.9079145478012354E-4</v>
      </c>
      <c r="K1498" s="21">
        <f t="shared" si="123"/>
        <v>2.4963957837240635E-4</v>
      </c>
      <c r="L1498" s="15">
        <f t="shared" si="125"/>
        <v>0.25081701248090488</v>
      </c>
      <c r="M1498" s="10">
        <f t="shared" si="124"/>
        <v>0.25648601694373507</v>
      </c>
      <c r="N1498" s="10"/>
    </row>
    <row r="1499" spans="1:14" ht="15" customHeight="1" x14ac:dyDescent="0.25">
      <c r="A1499" s="17">
        <v>42359</v>
      </c>
      <c r="B1499" s="18">
        <v>43199.95</v>
      </c>
      <c r="D1499" s="9">
        <f t="shared" si="122"/>
        <v>-1.6184019348403411E-2</v>
      </c>
      <c r="E1499" s="9">
        <f t="shared" si="121"/>
        <v>2.6192248226949598E-4</v>
      </c>
      <c r="K1499" s="21">
        <f t="shared" si="123"/>
        <v>2.8810869095686944E-4</v>
      </c>
      <c r="L1499" s="15">
        <f t="shared" si="125"/>
        <v>0.26945016259251192</v>
      </c>
      <c r="M1499" s="10">
        <f t="shared" si="124"/>
        <v>0.26033012652831311</v>
      </c>
      <c r="N1499" s="10"/>
    </row>
    <row r="1500" spans="1:14" ht="15" customHeight="1" x14ac:dyDescent="0.25">
      <c r="A1500" s="17">
        <v>42360</v>
      </c>
      <c r="B1500" s="18">
        <v>43469.52</v>
      </c>
      <c r="D1500" s="9">
        <f t="shared" si="122"/>
        <v>6.2400535185804795E-3</v>
      </c>
      <c r="E1500" s="9">
        <f t="shared" si="121"/>
        <v>3.8938267914748626E-5</v>
      </c>
      <c r="K1500" s="21">
        <f t="shared" si="123"/>
        <v>2.8653751843562701E-4</v>
      </c>
      <c r="L1500" s="15">
        <f t="shared" si="125"/>
        <v>0.26871444815226819</v>
      </c>
      <c r="M1500" s="10">
        <f t="shared" si="124"/>
        <v>0.25933672349291664</v>
      </c>
      <c r="N1500" s="10"/>
    </row>
    <row r="1501" spans="1:14" ht="15" customHeight="1" x14ac:dyDescent="0.25">
      <c r="A1501" s="17">
        <v>42361</v>
      </c>
      <c r="B1501" s="18">
        <v>44014.93</v>
      </c>
      <c r="D1501" s="9">
        <f t="shared" si="122"/>
        <v>1.2546952439318471E-2</v>
      </c>
      <c r="E1501" s="9">
        <f t="shared" si="121"/>
        <v>1.5742601551451972E-4</v>
      </c>
      <c r="K1501" s="21">
        <f t="shared" si="123"/>
        <v>2.7168156340437428E-4</v>
      </c>
      <c r="L1501" s="15">
        <f t="shared" si="125"/>
        <v>0.26165579293778751</v>
      </c>
      <c r="M1501" s="10">
        <f t="shared" si="124"/>
        <v>0.25881434552800159</v>
      </c>
      <c r="N1501" s="10"/>
    </row>
    <row r="1502" spans="1:14" ht="15" customHeight="1" x14ac:dyDescent="0.25">
      <c r="A1502" s="17">
        <v>42362</v>
      </c>
      <c r="B1502" s="18">
        <v>44014.93</v>
      </c>
      <c r="D1502" s="9">
        <f t="shared" si="122"/>
        <v>0</v>
      </c>
      <c r="E1502" s="9">
        <f t="shared" si="121"/>
        <v>0</v>
      </c>
      <c r="K1502" s="21">
        <f t="shared" si="123"/>
        <v>2.6482623053098304E-4</v>
      </c>
      <c r="L1502" s="15">
        <f t="shared" si="125"/>
        <v>0.25833352491267514</v>
      </c>
      <c r="M1502" s="10">
        <f t="shared" si="124"/>
        <v>0.25972424287603829</v>
      </c>
      <c r="N1502" s="10"/>
    </row>
    <row r="1503" spans="1:14" ht="15" customHeight="1" x14ac:dyDescent="0.25">
      <c r="A1503" s="17">
        <v>42363</v>
      </c>
      <c r="B1503" s="18">
        <v>44014.93</v>
      </c>
      <c r="D1503" s="9">
        <f t="shared" si="122"/>
        <v>0</v>
      </c>
      <c r="E1503" s="9">
        <f t="shared" si="121"/>
        <v>0</v>
      </c>
      <c r="K1503" s="21">
        <f t="shared" si="123"/>
        <v>2.4893665669912407E-4</v>
      </c>
      <c r="L1503" s="15">
        <f t="shared" si="125"/>
        <v>0.25046364504290691</v>
      </c>
      <c r="M1503" s="10">
        <f t="shared" si="124"/>
        <v>0.2595728426493496</v>
      </c>
      <c r="N1503" s="10"/>
    </row>
    <row r="1504" spans="1:14" ht="15" customHeight="1" x14ac:dyDescent="0.25">
      <c r="A1504" s="17">
        <v>42366</v>
      </c>
      <c r="B1504" s="18">
        <v>43764.34</v>
      </c>
      <c r="D1504" s="9">
        <f t="shared" si="122"/>
        <v>-5.6932954340721542E-3</v>
      </c>
      <c r="E1504" s="9">
        <f t="shared" si="121"/>
        <v>3.2413612899626839E-5</v>
      </c>
      <c r="K1504" s="21">
        <f t="shared" si="123"/>
        <v>2.340004572971766E-4</v>
      </c>
      <c r="L1504" s="15">
        <f t="shared" si="125"/>
        <v>0.24283351341791462</v>
      </c>
      <c r="M1504" s="10">
        <f t="shared" si="124"/>
        <v>0.25948917381766928</v>
      </c>
      <c r="N1504" s="10"/>
    </row>
    <row r="1505" spans="1:14" ht="15" customHeight="1" x14ac:dyDescent="0.25">
      <c r="A1505" s="17">
        <v>42367</v>
      </c>
      <c r="B1505" s="18">
        <v>43653.97</v>
      </c>
      <c r="D1505" s="9">
        <f t="shared" si="122"/>
        <v>-2.5219162450523802E-3</v>
      </c>
      <c r="E1505" s="9">
        <f t="shared" si="121"/>
        <v>6.3600615470590973E-6</v>
      </c>
      <c r="K1505" s="21">
        <f t="shared" si="123"/>
        <v>2.219052466333236E-4</v>
      </c>
      <c r="L1505" s="15">
        <f t="shared" si="125"/>
        <v>0.2364743583384836</v>
      </c>
      <c r="M1505" s="10">
        <f t="shared" si="124"/>
        <v>0.2558920698830805</v>
      </c>
      <c r="N1505" s="10"/>
    </row>
    <row r="1506" spans="1:14" ht="15" customHeight="1" x14ac:dyDescent="0.25">
      <c r="A1506" s="17">
        <v>42368</v>
      </c>
      <c r="B1506" s="18">
        <v>43349.96</v>
      </c>
      <c r="D1506" s="9">
        <f t="shared" si="122"/>
        <v>-6.9640859697297497E-3</v>
      </c>
      <c r="E1506" s="9">
        <f t="shared" si="121"/>
        <v>4.8498493393786746E-5</v>
      </c>
      <c r="K1506" s="21">
        <f t="shared" si="123"/>
        <v>2.0897253552814771E-4</v>
      </c>
      <c r="L1506" s="15">
        <f t="shared" si="125"/>
        <v>0.22948001863581333</v>
      </c>
      <c r="M1506" s="10">
        <f t="shared" si="124"/>
        <v>0.25449691083681208</v>
      </c>
      <c r="N1506" s="10"/>
    </row>
    <row r="1507" spans="1:14" ht="15" customHeight="1" x14ac:dyDescent="0.25">
      <c r="A1507" s="17">
        <v>42369</v>
      </c>
      <c r="B1507" s="18">
        <v>43349.96</v>
      </c>
      <c r="D1507" s="9">
        <f t="shared" si="122"/>
        <v>0</v>
      </c>
      <c r="E1507" s="9">
        <f t="shared" ref="E1507:E1570" si="126">D1507^2</f>
        <v>0</v>
      </c>
      <c r="K1507" s="21">
        <f t="shared" si="123"/>
        <v>1.9934409300008602E-4</v>
      </c>
      <c r="L1507" s="15">
        <f t="shared" si="125"/>
        <v>0.22413101399855773</v>
      </c>
      <c r="M1507" s="10">
        <f t="shared" si="124"/>
        <v>0.2545624323104847</v>
      </c>
      <c r="N1507" s="10"/>
    </row>
    <row r="1508" spans="1:14" ht="15" customHeight="1" x14ac:dyDescent="0.25">
      <c r="A1508" s="17">
        <v>42373</v>
      </c>
      <c r="B1508" s="18">
        <v>42141.04</v>
      </c>
      <c r="D1508" s="9">
        <f t="shared" si="122"/>
        <v>-2.7887453644709237E-2</v>
      </c>
      <c r="E1508" s="9">
        <f t="shared" si="126"/>
        <v>7.777100707858065E-4</v>
      </c>
      <c r="K1508" s="21">
        <f t="shared" si="123"/>
        <v>1.8738344742008086E-4</v>
      </c>
      <c r="L1508" s="15">
        <f t="shared" si="125"/>
        <v>0.21730308039662111</v>
      </c>
      <c r="M1508" s="10">
        <f t="shared" si="124"/>
        <v>0.25374893930462505</v>
      </c>
      <c r="N1508" s="10"/>
    </row>
    <row r="1509" spans="1:14" ht="15" customHeight="1" x14ac:dyDescent="0.25">
      <c r="A1509" s="17">
        <v>42374</v>
      </c>
      <c r="B1509" s="18">
        <v>42419.32</v>
      </c>
      <c r="D1509" s="9">
        <f t="shared" si="122"/>
        <v>6.6035389729346416E-3</v>
      </c>
      <c r="E1509" s="9">
        <f t="shared" si="126"/>
        <v>4.3606726967066699E-5</v>
      </c>
      <c r="K1509" s="21">
        <f t="shared" si="123"/>
        <v>2.2280304482202444E-4</v>
      </c>
      <c r="L1509" s="15">
        <f t="shared" si="125"/>
        <v>0.23695224686664224</v>
      </c>
      <c r="M1509" s="10">
        <f t="shared" si="124"/>
        <v>0.25704116613714928</v>
      </c>
      <c r="N1509" s="10"/>
    </row>
    <row r="1510" spans="1:14" ht="15" customHeight="1" x14ac:dyDescent="0.25">
      <c r="A1510" s="17">
        <v>42375</v>
      </c>
      <c r="B1510" s="18">
        <v>41773.14</v>
      </c>
      <c r="D1510" s="9">
        <f t="shared" si="122"/>
        <v>-1.5233153195289284E-2</v>
      </c>
      <c r="E1510" s="9">
        <f t="shared" si="126"/>
        <v>2.3204895627115213E-4</v>
      </c>
      <c r="K1510" s="21">
        <f t="shared" si="123"/>
        <v>2.1205126575072697E-4</v>
      </c>
      <c r="L1510" s="15">
        <f t="shared" si="125"/>
        <v>0.23116426836598947</v>
      </c>
      <c r="M1510" s="10">
        <f t="shared" si="124"/>
        <v>0.25690173943722949</v>
      </c>
      <c r="N1510" s="10"/>
    </row>
    <row r="1511" spans="1:14" ht="15" customHeight="1" x14ac:dyDescent="0.25">
      <c r="A1511" s="17">
        <v>42376</v>
      </c>
      <c r="B1511" s="18">
        <v>40694.720000000001</v>
      </c>
      <c r="D1511" s="9">
        <f t="shared" si="122"/>
        <v>-2.5816110543760873E-2</v>
      </c>
      <c r="E1511" s="9">
        <f t="shared" si="126"/>
        <v>6.6647156360768133E-4</v>
      </c>
      <c r="K1511" s="21">
        <f t="shared" si="123"/>
        <v>2.1325112718195249E-4</v>
      </c>
      <c r="L1511" s="15">
        <f t="shared" si="125"/>
        <v>0.23181735062296788</v>
      </c>
      <c r="M1511" s="10">
        <f t="shared" si="124"/>
        <v>0.2577533792480905</v>
      </c>
      <c r="N1511" s="10"/>
    </row>
    <row r="1512" spans="1:14" ht="15" customHeight="1" x14ac:dyDescent="0.25">
      <c r="A1512" s="17">
        <v>42377</v>
      </c>
      <c r="B1512" s="18">
        <v>40612.21</v>
      </c>
      <c r="D1512" s="9">
        <f t="shared" si="122"/>
        <v>-2.0275357589387699E-3</v>
      </c>
      <c r="E1512" s="9">
        <f t="shared" si="126"/>
        <v>4.1109012537754139E-6</v>
      </c>
      <c r="K1512" s="21">
        <f t="shared" si="123"/>
        <v>2.4044435336749627E-4</v>
      </c>
      <c r="L1512" s="15">
        <f t="shared" si="125"/>
        <v>0.246154376456339</v>
      </c>
      <c r="M1512" s="10">
        <f t="shared" si="124"/>
        <v>0.26047959253922731</v>
      </c>
      <c r="N1512" s="10"/>
    </row>
    <row r="1513" spans="1:14" ht="15" customHeight="1" x14ac:dyDescent="0.25">
      <c r="A1513" s="17">
        <v>42380</v>
      </c>
      <c r="B1513" s="18">
        <v>39950.49</v>
      </c>
      <c r="D1513" s="9">
        <f t="shared" si="122"/>
        <v>-1.6293622041253175E-2</v>
      </c>
      <c r="E1513" s="9">
        <f t="shared" si="126"/>
        <v>2.6548211922321126E-4</v>
      </c>
      <c r="K1513" s="21">
        <f t="shared" si="123"/>
        <v>2.2626434624067299E-4</v>
      </c>
      <c r="L1513" s="15">
        <f t="shared" si="125"/>
        <v>0.2387857099004243</v>
      </c>
      <c r="M1513" s="10">
        <f t="shared" si="124"/>
        <v>0.25911631957656378</v>
      </c>
      <c r="N1513" s="10"/>
    </row>
    <row r="1514" spans="1:14" ht="15" customHeight="1" x14ac:dyDescent="0.25">
      <c r="A1514" s="17">
        <v>42381</v>
      </c>
      <c r="B1514" s="18">
        <v>39513.83</v>
      </c>
      <c r="D1514" s="9">
        <f t="shared" si="122"/>
        <v>-1.0930028642952672E-2</v>
      </c>
      <c r="E1514" s="9">
        <f t="shared" si="126"/>
        <v>1.1946552613576582E-4</v>
      </c>
      <c r="K1514" s="21">
        <f t="shared" si="123"/>
        <v>2.2861741261962529E-4</v>
      </c>
      <c r="L1514" s="15">
        <f t="shared" si="125"/>
        <v>0.24002414041122111</v>
      </c>
      <c r="M1514" s="10">
        <f t="shared" si="124"/>
        <v>0.26016172940693988</v>
      </c>
      <c r="N1514" s="10"/>
    </row>
    <row r="1515" spans="1:14" ht="15" customHeight="1" x14ac:dyDescent="0.25">
      <c r="A1515" s="17">
        <v>42382</v>
      </c>
      <c r="B1515" s="18">
        <v>38944.44</v>
      </c>
      <c r="D1515" s="9">
        <f t="shared" ref="D1515:D1578" si="127">B1515/B1514-1</f>
        <v>-1.4409891422825893E-2</v>
      </c>
      <c r="E1515" s="9">
        <f t="shared" si="126"/>
        <v>2.0764497081763125E-4</v>
      </c>
      <c r="K1515" s="21">
        <f t="shared" ref="K1515:K1578" si="128">K1514*Lambda+E1514*(1-Lambda)</f>
        <v>2.220682994305937E-4</v>
      </c>
      <c r="L1515" s="15">
        <f t="shared" si="125"/>
        <v>0.23656122137093735</v>
      </c>
      <c r="M1515" s="10">
        <f t="shared" ref="M1515:M1578" si="129">_xlfn.STDEV.P((D1414:D1514))*SQRT(252)</f>
        <v>0.25894453326489597</v>
      </c>
      <c r="N1515" s="10"/>
    </row>
    <row r="1516" spans="1:14" ht="15" customHeight="1" x14ac:dyDescent="0.25">
      <c r="A1516" s="17">
        <v>42383</v>
      </c>
      <c r="B1516" s="18">
        <v>39500.11</v>
      </c>
      <c r="D1516" s="9">
        <f t="shared" si="127"/>
        <v>1.4268275522770324E-2</v>
      </c>
      <c r="E1516" s="9">
        <f t="shared" si="126"/>
        <v>2.0358368639368675E-4</v>
      </c>
      <c r="K1516" s="21">
        <f t="shared" si="128"/>
        <v>2.2120289971381594E-4</v>
      </c>
      <c r="L1516" s="15">
        <f t="shared" ref="L1516:L1579" si="130">SQRT(K1516)*SQRT(252)</f>
        <v>0.23609983212167182</v>
      </c>
      <c r="M1516" s="10">
        <f t="shared" si="129"/>
        <v>0.2557032476632764</v>
      </c>
      <c r="N1516" s="10"/>
    </row>
    <row r="1517" spans="1:14" ht="15" customHeight="1" x14ac:dyDescent="0.25">
      <c r="A1517" s="17">
        <v>42384</v>
      </c>
      <c r="B1517" s="18">
        <v>38569.129999999997</v>
      </c>
      <c r="D1517" s="9">
        <f t="shared" si="127"/>
        <v>-2.3569048288726413E-2</v>
      </c>
      <c r="E1517" s="9">
        <f t="shared" si="126"/>
        <v>5.5550003723631744E-4</v>
      </c>
      <c r="K1517" s="21">
        <f t="shared" si="128"/>
        <v>2.2014574691460819E-4</v>
      </c>
      <c r="L1517" s="15">
        <f t="shared" si="130"/>
        <v>0.23553498301203851</v>
      </c>
      <c r="M1517" s="10">
        <f t="shared" si="129"/>
        <v>0.25669010274153348</v>
      </c>
      <c r="N1517" s="10"/>
    </row>
    <row r="1518" spans="1:14" ht="15" customHeight="1" x14ac:dyDescent="0.25">
      <c r="A1518" s="17">
        <v>42387</v>
      </c>
      <c r="B1518" s="18">
        <v>37937.269999999997</v>
      </c>
      <c r="D1518" s="9">
        <f t="shared" si="127"/>
        <v>-1.6382531833100789E-2</v>
      </c>
      <c r="E1518" s="9">
        <f t="shared" si="126"/>
        <v>2.6838734926256069E-4</v>
      </c>
      <c r="K1518" s="21">
        <f t="shared" si="128"/>
        <v>2.4026700433391076E-4</v>
      </c>
      <c r="L1518" s="15">
        <f t="shared" si="130"/>
        <v>0.24606357936953108</v>
      </c>
      <c r="M1518" s="10">
        <f t="shared" si="129"/>
        <v>0.25315978975812992</v>
      </c>
      <c r="N1518" s="10"/>
    </row>
    <row r="1519" spans="1:14" ht="15" customHeight="1" x14ac:dyDescent="0.25">
      <c r="A1519" s="17">
        <v>42388</v>
      </c>
      <c r="B1519" s="18">
        <v>38057.019999999997</v>
      </c>
      <c r="D1519" s="9">
        <f t="shared" si="127"/>
        <v>3.1565265502762063E-3</v>
      </c>
      <c r="E1519" s="9">
        <f t="shared" si="126"/>
        <v>9.9636598625986078E-6</v>
      </c>
      <c r="K1519" s="21">
        <f t="shared" si="128"/>
        <v>2.4195422502962976E-4</v>
      </c>
      <c r="L1519" s="15">
        <f t="shared" si="130"/>
        <v>0.2469260308421668</v>
      </c>
      <c r="M1519" s="10">
        <f t="shared" si="129"/>
        <v>0.24688288639906383</v>
      </c>
      <c r="N1519" s="10"/>
    </row>
    <row r="1520" spans="1:14" ht="15" customHeight="1" x14ac:dyDescent="0.25">
      <c r="A1520" s="17">
        <v>42389</v>
      </c>
      <c r="B1520" s="18">
        <v>37645.480000000003</v>
      </c>
      <c r="D1520" s="9">
        <f t="shared" si="127"/>
        <v>-1.0813773648067904E-2</v>
      </c>
      <c r="E1520" s="9">
        <f t="shared" si="126"/>
        <v>1.1693770051164782E-4</v>
      </c>
      <c r="K1520" s="21">
        <f t="shared" si="128"/>
        <v>2.2803479111960787E-4</v>
      </c>
      <c r="L1520" s="15">
        <f t="shared" si="130"/>
        <v>0.2397180997800149</v>
      </c>
      <c r="M1520" s="10">
        <f t="shared" si="129"/>
        <v>0.24654617591248959</v>
      </c>
      <c r="N1520" s="10"/>
    </row>
    <row r="1521" spans="1:14" ht="15" customHeight="1" x14ac:dyDescent="0.25">
      <c r="A1521" s="17">
        <v>42390</v>
      </c>
      <c r="B1521" s="18">
        <v>37717.11</v>
      </c>
      <c r="D1521" s="9">
        <f t="shared" si="127"/>
        <v>1.9027516716481063E-3</v>
      </c>
      <c r="E1521" s="9">
        <f t="shared" si="126"/>
        <v>3.6204639239596629E-6</v>
      </c>
      <c r="K1521" s="21">
        <f t="shared" si="128"/>
        <v>2.2136896568313027E-4</v>
      </c>
      <c r="L1521" s="15">
        <f t="shared" si="130"/>
        <v>0.23618844034403724</v>
      </c>
      <c r="M1521" s="10">
        <f t="shared" si="129"/>
        <v>0.24651051147066727</v>
      </c>
      <c r="N1521" s="10"/>
    </row>
    <row r="1522" spans="1:14" ht="15" customHeight="1" x14ac:dyDescent="0.25">
      <c r="A1522" s="17">
        <v>42391</v>
      </c>
      <c r="B1522" s="18">
        <v>38031.22</v>
      </c>
      <c r="D1522" s="9">
        <f t="shared" si="127"/>
        <v>8.3280505849998576E-3</v>
      </c>
      <c r="E1522" s="9">
        <f t="shared" si="126"/>
        <v>6.9356426546316474E-5</v>
      </c>
      <c r="K1522" s="21">
        <f t="shared" si="128"/>
        <v>2.0830405557758003E-4</v>
      </c>
      <c r="L1522" s="15">
        <f t="shared" si="130"/>
        <v>0.22911268407827221</v>
      </c>
      <c r="M1522" s="10">
        <f t="shared" si="129"/>
        <v>0.24394574050698858</v>
      </c>
      <c r="N1522" s="10"/>
    </row>
    <row r="1523" spans="1:14" ht="15" customHeight="1" x14ac:dyDescent="0.25">
      <c r="A1523" s="17">
        <v>42394</v>
      </c>
      <c r="B1523" s="18">
        <v>38031.22</v>
      </c>
      <c r="D1523" s="9">
        <f t="shared" si="127"/>
        <v>0</v>
      </c>
      <c r="E1523" s="9">
        <f t="shared" si="126"/>
        <v>0</v>
      </c>
      <c r="K1523" s="21">
        <f t="shared" si="128"/>
        <v>1.999671978357042E-4</v>
      </c>
      <c r="L1523" s="15">
        <f t="shared" si="130"/>
        <v>0.22448103228245692</v>
      </c>
      <c r="M1523" s="10">
        <f t="shared" si="129"/>
        <v>0.24163506987656916</v>
      </c>
      <c r="N1523" s="10"/>
    </row>
    <row r="1524" spans="1:14" ht="15" customHeight="1" x14ac:dyDescent="0.25">
      <c r="A1524" s="17">
        <v>42395</v>
      </c>
      <c r="B1524" s="18">
        <v>37497.480000000003</v>
      </c>
      <c r="D1524" s="9">
        <f t="shared" si="127"/>
        <v>-1.4034259221765599E-2</v>
      </c>
      <c r="E1524" s="9">
        <f t="shared" si="126"/>
        <v>1.9696043190371276E-4</v>
      </c>
      <c r="K1524" s="21">
        <f t="shared" si="128"/>
        <v>1.8796916596556195E-4</v>
      </c>
      <c r="L1524" s="15">
        <f t="shared" si="130"/>
        <v>0.2176424357135382</v>
      </c>
      <c r="M1524" s="10">
        <f t="shared" si="129"/>
        <v>0.23928523733678478</v>
      </c>
      <c r="N1524" s="10"/>
    </row>
    <row r="1525" spans="1:14" ht="15" customHeight="1" x14ac:dyDescent="0.25">
      <c r="A1525" s="17">
        <v>42396</v>
      </c>
      <c r="B1525" s="18">
        <v>38376.370000000003</v>
      </c>
      <c r="D1525" s="9">
        <f t="shared" si="127"/>
        <v>2.343864174339183E-2</v>
      </c>
      <c r="E1525" s="9">
        <f t="shared" si="126"/>
        <v>5.4936992677507006E-4</v>
      </c>
      <c r="K1525" s="21">
        <f t="shared" si="128"/>
        <v>1.8850864192185101E-4</v>
      </c>
      <c r="L1525" s="15">
        <f t="shared" si="130"/>
        <v>0.21795453141494089</v>
      </c>
      <c r="M1525" s="10">
        <f t="shared" si="129"/>
        <v>0.23865100979285678</v>
      </c>
      <c r="N1525" s="10"/>
    </row>
    <row r="1526" spans="1:14" ht="15" customHeight="1" x14ac:dyDescent="0.25">
      <c r="A1526" s="17">
        <v>42397</v>
      </c>
      <c r="B1526" s="18">
        <v>38630.19</v>
      </c>
      <c r="D1526" s="9">
        <f t="shared" si="127"/>
        <v>6.6139658336628049E-3</v>
      </c>
      <c r="E1526" s="9">
        <f t="shared" si="126"/>
        <v>4.3744544048858922E-5</v>
      </c>
      <c r="K1526" s="21">
        <f t="shared" si="128"/>
        <v>2.1016031901304418E-4</v>
      </c>
      <c r="L1526" s="15">
        <f t="shared" si="130"/>
        <v>0.23013126773927775</v>
      </c>
      <c r="M1526" s="10">
        <f t="shared" si="129"/>
        <v>0.24196509993190826</v>
      </c>
      <c r="N1526" s="10"/>
    </row>
    <row r="1527" spans="1:14" ht="15" customHeight="1" x14ac:dyDescent="0.25">
      <c r="A1527" s="17">
        <v>42398</v>
      </c>
      <c r="B1527" s="18">
        <v>40405.99</v>
      </c>
      <c r="D1527" s="9">
        <f t="shared" si="127"/>
        <v>4.5969227694712123E-2</v>
      </c>
      <c r="E1527" s="9">
        <f t="shared" si="126"/>
        <v>2.1131698948482882E-3</v>
      </c>
      <c r="K1527" s="21">
        <f t="shared" si="128"/>
        <v>2.0017537251519306E-4</v>
      </c>
      <c r="L1527" s="15">
        <f t="shared" si="130"/>
        <v>0.22459784921906234</v>
      </c>
      <c r="M1527" s="10">
        <f t="shared" si="129"/>
        <v>0.24204101189697702</v>
      </c>
      <c r="N1527" s="10"/>
    </row>
    <row r="1528" spans="1:14" ht="15" customHeight="1" x14ac:dyDescent="0.25">
      <c r="A1528" s="17">
        <v>42401</v>
      </c>
      <c r="B1528" s="18">
        <v>40570.04</v>
      </c>
      <c r="D1528" s="9">
        <f t="shared" si="127"/>
        <v>4.0600415928431222E-3</v>
      </c>
      <c r="E1528" s="9">
        <f t="shared" si="126"/>
        <v>1.6483937735616115E-5</v>
      </c>
      <c r="K1528" s="21">
        <f t="shared" si="128"/>
        <v>3.1495504385517888E-4</v>
      </c>
      <c r="L1528" s="15">
        <f t="shared" si="130"/>
        <v>0.28172445944842112</v>
      </c>
      <c r="M1528" s="10">
        <f t="shared" si="129"/>
        <v>0.25340294853573758</v>
      </c>
      <c r="N1528" s="10"/>
    </row>
    <row r="1529" spans="1:14" ht="15" customHeight="1" x14ac:dyDescent="0.25">
      <c r="A1529" s="17">
        <v>42402</v>
      </c>
      <c r="B1529" s="18">
        <v>38596.17</v>
      </c>
      <c r="D1529" s="9">
        <f t="shared" si="127"/>
        <v>-4.8653390531535168E-2</v>
      </c>
      <c r="E1529" s="9">
        <f t="shared" si="126"/>
        <v>2.3671524102140758E-3</v>
      </c>
      <c r="K1529" s="21">
        <f t="shared" si="128"/>
        <v>2.970467774880051E-4</v>
      </c>
      <c r="L1529" s="15">
        <f t="shared" si="130"/>
        <v>0.27359785804530212</v>
      </c>
      <c r="M1529" s="10">
        <f t="shared" si="129"/>
        <v>0.25352213649073457</v>
      </c>
      <c r="N1529" s="10"/>
    </row>
    <row r="1530" spans="1:14" ht="15" customHeight="1" x14ac:dyDescent="0.25">
      <c r="A1530" s="17">
        <v>42403</v>
      </c>
      <c r="B1530" s="18">
        <v>39588.82</v>
      </c>
      <c r="D1530" s="9">
        <f t="shared" si="127"/>
        <v>2.5718873142076104E-2</v>
      </c>
      <c r="E1530" s="9">
        <f t="shared" si="126"/>
        <v>6.6146043569820354E-4</v>
      </c>
      <c r="K1530" s="21">
        <f t="shared" si="128"/>
        <v>4.2125311545156943E-4</v>
      </c>
      <c r="L1530" s="15">
        <f t="shared" si="130"/>
        <v>0.32581556913965226</v>
      </c>
      <c r="M1530" s="10">
        <f t="shared" si="129"/>
        <v>0.26425468289023019</v>
      </c>
      <c r="N1530" s="10"/>
    </row>
    <row r="1531" spans="1:14" ht="15" customHeight="1" x14ac:dyDescent="0.25">
      <c r="A1531" s="17">
        <v>42404</v>
      </c>
      <c r="B1531" s="18">
        <v>40821.730000000003</v>
      </c>
      <c r="D1531" s="9">
        <f t="shared" si="127"/>
        <v>3.1142883268559185E-2</v>
      </c>
      <c r="E1531" s="9">
        <f t="shared" si="126"/>
        <v>9.698791782791036E-4</v>
      </c>
      <c r="K1531" s="21">
        <f t="shared" si="128"/>
        <v>4.3566555466636748E-4</v>
      </c>
      <c r="L1531" s="15">
        <f t="shared" si="130"/>
        <v>0.33134230001001175</v>
      </c>
      <c r="M1531" s="10">
        <f t="shared" si="129"/>
        <v>0.26577590299825793</v>
      </c>
      <c r="N1531" s="10"/>
    </row>
    <row r="1532" spans="1:14" ht="15" customHeight="1" x14ac:dyDescent="0.25">
      <c r="A1532" s="17">
        <v>42405</v>
      </c>
      <c r="B1532" s="18">
        <v>40592.089999999997</v>
      </c>
      <c r="D1532" s="9">
        <f t="shared" si="127"/>
        <v>-5.6254352767510785E-3</v>
      </c>
      <c r="E1532" s="9">
        <f t="shared" si="126"/>
        <v>3.1645522052915484E-5</v>
      </c>
      <c r="K1532" s="21">
        <f t="shared" si="128"/>
        <v>4.6771837208313172E-4</v>
      </c>
      <c r="L1532" s="15">
        <f t="shared" si="130"/>
        <v>0.34331476776414555</v>
      </c>
      <c r="M1532" s="10">
        <f t="shared" si="129"/>
        <v>0.27067495041363887</v>
      </c>
      <c r="N1532" s="10"/>
    </row>
    <row r="1533" spans="1:14" ht="15" customHeight="1" x14ac:dyDescent="0.25">
      <c r="A1533" s="17">
        <v>42409</v>
      </c>
      <c r="B1533" s="18">
        <v>40592.089999999997</v>
      </c>
      <c r="D1533" s="9">
        <f t="shared" si="127"/>
        <v>0</v>
      </c>
      <c r="E1533" s="9">
        <f t="shared" si="126"/>
        <v>0</v>
      </c>
      <c r="K1533" s="21">
        <f t="shared" si="128"/>
        <v>4.4155400108131872E-4</v>
      </c>
      <c r="L1533" s="15">
        <f t="shared" si="130"/>
        <v>0.33357399220036976</v>
      </c>
      <c r="M1533" s="10">
        <f t="shared" si="129"/>
        <v>0.26747873084230661</v>
      </c>
      <c r="N1533" s="10"/>
    </row>
    <row r="1534" spans="1:14" ht="15" customHeight="1" x14ac:dyDescent="0.25">
      <c r="A1534" s="17">
        <v>42410</v>
      </c>
      <c r="B1534" s="18">
        <v>40376.58</v>
      </c>
      <c r="D1534" s="9">
        <f t="shared" si="127"/>
        <v>-5.3091624501225843E-3</v>
      </c>
      <c r="E1534" s="9">
        <f t="shared" si="126"/>
        <v>2.8187205921791642E-5</v>
      </c>
      <c r="K1534" s="21">
        <f t="shared" si="128"/>
        <v>4.1506076101643956E-4</v>
      </c>
      <c r="L1534" s="15">
        <f t="shared" si="130"/>
        <v>0.32341198458953679</v>
      </c>
      <c r="M1534" s="10">
        <f t="shared" si="129"/>
        <v>0.26747935521074367</v>
      </c>
      <c r="N1534" s="10"/>
    </row>
    <row r="1535" spans="1:14" ht="15" customHeight="1" x14ac:dyDescent="0.25">
      <c r="A1535" s="17">
        <v>42411</v>
      </c>
      <c r="B1535" s="18">
        <v>39318.300000000003</v>
      </c>
      <c r="D1535" s="9">
        <f t="shared" si="127"/>
        <v>-2.6210243661052957E-2</v>
      </c>
      <c r="E1535" s="9">
        <f t="shared" si="126"/>
        <v>6.869768727717667E-4</v>
      </c>
      <c r="K1535" s="21">
        <f t="shared" si="128"/>
        <v>3.9184834771076066E-4</v>
      </c>
      <c r="L1535" s="15">
        <f t="shared" si="130"/>
        <v>0.31423841843910766</v>
      </c>
      <c r="M1535" s="10">
        <f t="shared" si="129"/>
        <v>0.26461968128068103</v>
      </c>
      <c r="N1535" s="10"/>
    </row>
    <row r="1536" spans="1:14" ht="15" customHeight="1" x14ac:dyDescent="0.25">
      <c r="A1536" s="17">
        <v>42412</v>
      </c>
      <c r="B1536" s="18">
        <v>39808.050000000003</v>
      </c>
      <c r="D1536" s="9">
        <f t="shared" si="127"/>
        <v>1.2456031924065858E-2</v>
      </c>
      <c r="E1536" s="9">
        <f t="shared" si="126"/>
        <v>1.551527312933478E-4</v>
      </c>
      <c r="K1536" s="21">
        <f t="shared" si="128"/>
        <v>4.0955605921442101E-4</v>
      </c>
      <c r="L1536" s="15">
        <f t="shared" si="130"/>
        <v>0.32126021683680989</v>
      </c>
      <c r="M1536" s="10">
        <f t="shared" si="129"/>
        <v>0.26672498268481021</v>
      </c>
      <c r="N1536" s="10"/>
    </row>
    <row r="1537" spans="1:14" ht="15" customHeight="1" x14ac:dyDescent="0.25">
      <c r="A1537" s="17">
        <v>42415</v>
      </c>
      <c r="B1537" s="18">
        <v>40092.89</v>
      </c>
      <c r="D1537" s="9">
        <f t="shared" si="127"/>
        <v>7.1553366718539735E-3</v>
      </c>
      <c r="E1537" s="9">
        <f t="shared" si="126"/>
        <v>5.1198842887578297E-5</v>
      </c>
      <c r="K1537" s="21">
        <f t="shared" si="128"/>
        <v>3.942918595391566E-4</v>
      </c>
      <c r="L1537" s="15">
        <f t="shared" si="130"/>
        <v>0.31521666929886094</v>
      </c>
      <c r="M1537" s="10">
        <f t="shared" si="129"/>
        <v>0.26748338304452052</v>
      </c>
      <c r="N1537" s="10"/>
    </row>
    <row r="1538" spans="1:14" ht="15" customHeight="1" x14ac:dyDescent="0.25">
      <c r="A1538" s="17">
        <v>42416</v>
      </c>
      <c r="B1538" s="18">
        <v>40947.699999999997</v>
      </c>
      <c r="D1538" s="9">
        <f t="shared" si="127"/>
        <v>2.1320737916373567E-2</v>
      </c>
      <c r="E1538" s="9">
        <f t="shared" si="126"/>
        <v>4.5457386529868947E-4</v>
      </c>
      <c r="K1538" s="21">
        <f t="shared" si="128"/>
        <v>3.7370627854006185E-4</v>
      </c>
      <c r="L1538" s="15">
        <f t="shared" si="130"/>
        <v>0.30687779683791983</v>
      </c>
      <c r="M1538" s="10">
        <f t="shared" si="129"/>
        <v>0.26616309580439262</v>
      </c>
      <c r="N1538" s="10"/>
    </row>
    <row r="1539" spans="1:14" ht="15" customHeight="1" x14ac:dyDescent="0.25">
      <c r="A1539" s="17">
        <v>42417</v>
      </c>
      <c r="B1539" s="18">
        <v>41630.82</v>
      </c>
      <c r="D1539" s="9">
        <f t="shared" si="127"/>
        <v>1.6682744085748435E-2</v>
      </c>
      <c r="E1539" s="9">
        <f t="shared" si="126"/>
        <v>2.7831395023057438E-4</v>
      </c>
      <c r="K1539" s="21">
        <f t="shared" si="128"/>
        <v>3.7855833374557949E-4</v>
      </c>
      <c r="L1539" s="15">
        <f t="shared" si="130"/>
        <v>0.30886356227934375</v>
      </c>
      <c r="M1539" s="10">
        <f t="shared" si="129"/>
        <v>0.26848099612142473</v>
      </c>
      <c r="N1539" s="10"/>
    </row>
    <row r="1540" spans="1:14" ht="15" customHeight="1" x14ac:dyDescent="0.25">
      <c r="A1540" s="17">
        <v>42418</v>
      </c>
      <c r="B1540" s="18">
        <v>41477.629999999997</v>
      </c>
      <c r="D1540" s="9">
        <f t="shared" si="127"/>
        <v>-3.6797257416500972E-3</v>
      </c>
      <c r="E1540" s="9">
        <f t="shared" si="126"/>
        <v>1.3540381533762358E-5</v>
      </c>
      <c r="K1540" s="21">
        <f t="shared" si="128"/>
        <v>3.725436707346792E-4</v>
      </c>
      <c r="L1540" s="15">
        <f t="shared" si="130"/>
        <v>0.30640007347443499</v>
      </c>
      <c r="M1540" s="10">
        <f t="shared" si="129"/>
        <v>0.26947223148522204</v>
      </c>
      <c r="N1540" s="10"/>
    </row>
    <row r="1541" spans="1:14" ht="15" customHeight="1" x14ac:dyDescent="0.25">
      <c r="A1541" s="17">
        <v>42419</v>
      </c>
      <c r="B1541" s="18">
        <v>41543.410000000003</v>
      </c>
      <c r="D1541" s="9">
        <f t="shared" si="127"/>
        <v>1.5859151065287236E-3</v>
      </c>
      <c r="E1541" s="9">
        <f t="shared" si="126"/>
        <v>2.5151267251160127E-6</v>
      </c>
      <c r="K1541" s="21">
        <f t="shared" si="128"/>
        <v>3.5100347338262418E-4</v>
      </c>
      <c r="L1541" s="15">
        <f t="shared" si="130"/>
        <v>0.29741028108056605</v>
      </c>
      <c r="M1541" s="10">
        <f t="shared" si="129"/>
        <v>0.26784202444306188</v>
      </c>
      <c r="N1541" s="10"/>
    </row>
    <row r="1542" spans="1:14" ht="15" customHeight="1" x14ac:dyDescent="0.25">
      <c r="A1542" s="17">
        <v>42422</v>
      </c>
      <c r="B1542" s="18">
        <v>43234.86</v>
      </c>
      <c r="D1542" s="9">
        <f t="shared" si="127"/>
        <v>4.0715242200868751E-2</v>
      </c>
      <c r="E1542" s="9">
        <f t="shared" si="126"/>
        <v>1.6577309474754037E-3</v>
      </c>
      <c r="K1542" s="21">
        <f t="shared" si="128"/>
        <v>3.3009417258317368E-4</v>
      </c>
      <c r="L1542" s="15">
        <f t="shared" si="130"/>
        <v>0.28841590020482533</v>
      </c>
      <c r="M1542" s="10">
        <f t="shared" si="129"/>
        <v>0.26776981250924442</v>
      </c>
      <c r="N1542" s="10"/>
    </row>
    <row r="1543" spans="1:14" ht="15" customHeight="1" x14ac:dyDescent="0.25">
      <c r="A1543" s="17">
        <v>42423</v>
      </c>
      <c r="B1543" s="18">
        <v>42520.94</v>
      </c>
      <c r="D1543" s="9">
        <f t="shared" si="127"/>
        <v>-1.6512601174145103E-2</v>
      </c>
      <c r="E1543" s="9">
        <f t="shared" si="126"/>
        <v>2.7266599753637821E-4</v>
      </c>
      <c r="K1543" s="21">
        <f t="shared" si="128"/>
        <v>4.0975237907670757E-4</v>
      </c>
      <c r="L1543" s="15">
        <f t="shared" si="130"/>
        <v>0.32133720532694365</v>
      </c>
      <c r="M1543" s="10">
        <f t="shared" si="129"/>
        <v>0.27344094390274104</v>
      </c>
      <c r="N1543" s="10"/>
    </row>
    <row r="1544" spans="1:14" ht="15" customHeight="1" x14ac:dyDescent="0.25">
      <c r="A1544" s="17">
        <v>42424</v>
      </c>
      <c r="B1544" s="18">
        <v>42084.56</v>
      </c>
      <c r="D1544" s="9">
        <f t="shared" si="127"/>
        <v>-1.0262708209178961E-2</v>
      </c>
      <c r="E1544" s="9">
        <f t="shared" si="126"/>
        <v>1.0532317978674924E-4</v>
      </c>
      <c r="K1544" s="21">
        <f t="shared" si="128"/>
        <v>4.0152719618428783E-4</v>
      </c>
      <c r="L1544" s="15">
        <f t="shared" si="130"/>
        <v>0.31809566711673476</v>
      </c>
      <c r="M1544" s="10">
        <f t="shared" si="129"/>
        <v>0.27446318781174955</v>
      </c>
      <c r="N1544" s="10"/>
    </row>
    <row r="1545" spans="1:14" ht="15" customHeight="1" x14ac:dyDescent="0.25">
      <c r="A1545" s="17">
        <v>42425</v>
      </c>
      <c r="B1545" s="18">
        <v>41887.9</v>
      </c>
      <c r="D1545" s="9">
        <f t="shared" si="127"/>
        <v>-4.6729727006767918E-3</v>
      </c>
      <c r="E1545" s="9">
        <f t="shared" si="126"/>
        <v>2.1836673861270548E-5</v>
      </c>
      <c r="K1545" s="21">
        <f t="shared" si="128"/>
        <v>3.837549552004355E-4</v>
      </c>
      <c r="L1545" s="15">
        <f t="shared" si="130"/>
        <v>0.31097628319617843</v>
      </c>
      <c r="M1545" s="10">
        <f t="shared" si="129"/>
        <v>0.26800013102482712</v>
      </c>
      <c r="N1545" s="10"/>
    </row>
    <row r="1546" spans="1:14" ht="15" customHeight="1" x14ac:dyDescent="0.25">
      <c r="A1546" s="17">
        <v>42426</v>
      </c>
      <c r="B1546" s="18">
        <v>41593.08</v>
      </c>
      <c r="D1546" s="9">
        <f t="shared" si="127"/>
        <v>-7.0383093924498707E-3</v>
      </c>
      <c r="E1546" s="9">
        <f t="shared" si="126"/>
        <v>4.9537799103848072E-5</v>
      </c>
      <c r="K1546" s="21">
        <f t="shared" si="128"/>
        <v>3.6203985832008556E-4</v>
      </c>
      <c r="L1546" s="15">
        <f t="shared" si="130"/>
        <v>0.30204973811718755</v>
      </c>
      <c r="M1546" s="10">
        <f t="shared" si="129"/>
        <v>0.26726841909413718</v>
      </c>
      <c r="N1546" s="10"/>
    </row>
    <row r="1547" spans="1:14" ht="15" customHeight="1" x14ac:dyDescent="0.25">
      <c r="A1547" s="17">
        <v>42429</v>
      </c>
      <c r="B1547" s="18">
        <v>42793.86</v>
      </c>
      <c r="D1547" s="9">
        <f t="shared" si="127"/>
        <v>2.8869706210744583E-2</v>
      </c>
      <c r="E1547" s="9">
        <f t="shared" si="126"/>
        <v>8.3345993669470438E-4</v>
      </c>
      <c r="K1547" s="21">
        <f t="shared" si="128"/>
        <v>3.4328973476711129E-4</v>
      </c>
      <c r="L1547" s="15">
        <f t="shared" si="130"/>
        <v>0.29412414583184437</v>
      </c>
      <c r="M1547" s="10">
        <f t="shared" si="129"/>
        <v>0.26735241839321711</v>
      </c>
      <c r="N1547" s="10"/>
    </row>
    <row r="1548" spans="1:14" ht="15" customHeight="1" x14ac:dyDescent="0.25">
      <c r="A1548" s="17">
        <v>42430</v>
      </c>
      <c r="B1548" s="18">
        <v>44121.79</v>
      </c>
      <c r="D1548" s="9">
        <f t="shared" si="127"/>
        <v>3.1030853491599064E-2</v>
      </c>
      <c r="E1548" s="9">
        <f t="shared" si="126"/>
        <v>9.6291386841708588E-4</v>
      </c>
      <c r="K1548" s="21">
        <f t="shared" si="128"/>
        <v>3.726999468827669E-4</v>
      </c>
      <c r="L1548" s="15">
        <f t="shared" si="130"/>
        <v>0.30646433171652659</v>
      </c>
      <c r="M1548" s="10">
        <f t="shared" si="129"/>
        <v>0.2684384528445885</v>
      </c>
      <c r="N1548" s="10"/>
    </row>
    <row r="1549" spans="1:14" ht="15" customHeight="1" x14ac:dyDescent="0.25">
      <c r="A1549" s="17">
        <v>42431</v>
      </c>
      <c r="B1549" s="18">
        <v>44893.48</v>
      </c>
      <c r="D1549" s="9">
        <f t="shared" si="127"/>
        <v>1.7489997572627924E-2</v>
      </c>
      <c r="E1549" s="9">
        <f t="shared" si="126"/>
        <v>3.0590001509053067E-4</v>
      </c>
      <c r="K1549" s="21">
        <f t="shared" si="128"/>
        <v>4.0811278217482607E-4</v>
      </c>
      <c r="L1549" s="15">
        <f t="shared" si="130"/>
        <v>0.3206936561705831</v>
      </c>
      <c r="M1549" s="10">
        <f t="shared" si="129"/>
        <v>0.2730652269244781</v>
      </c>
      <c r="N1549" s="10"/>
    </row>
    <row r="1550" spans="1:14" ht="15" customHeight="1" x14ac:dyDescent="0.25">
      <c r="A1550" s="17">
        <v>42432</v>
      </c>
      <c r="B1550" s="18">
        <v>47193.39</v>
      </c>
      <c r="D1550" s="9">
        <f t="shared" si="127"/>
        <v>5.1230379110730473E-2</v>
      </c>
      <c r="E1550" s="9">
        <f t="shared" si="126"/>
        <v>2.6245517438291694E-3</v>
      </c>
      <c r="K1550" s="21">
        <f t="shared" si="128"/>
        <v>4.0198001614976834E-4</v>
      </c>
      <c r="L1550" s="15">
        <f t="shared" si="130"/>
        <v>0.31827498184705255</v>
      </c>
      <c r="M1550" s="10">
        <f t="shared" si="129"/>
        <v>0.27445636849592814</v>
      </c>
      <c r="N1550" s="10"/>
    </row>
    <row r="1551" spans="1:14" ht="15" customHeight="1" x14ac:dyDescent="0.25">
      <c r="A1551" s="17">
        <v>42433</v>
      </c>
      <c r="B1551" s="18">
        <v>49084.87</v>
      </c>
      <c r="D1551" s="9">
        <f t="shared" si="127"/>
        <v>4.0079341619663422E-2</v>
      </c>
      <c r="E1551" s="9">
        <f t="shared" si="126"/>
        <v>1.6063536246656847E-3</v>
      </c>
      <c r="K1551" s="21">
        <f t="shared" si="128"/>
        <v>5.3533431981053249E-4</v>
      </c>
      <c r="L1551" s="15">
        <f t="shared" si="130"/>
        <v>0.3672931371428742</v>
      </c>
      <c r="M1551" s="10">
        <f t="shared" si="129"/>
        <v>0.28637492642350587</v>
      </c>
      <c r="N1551" s="10"/>
    </row>
    <row r="1552" spans="1:14" ht="15" customHeight="1" x14ac:dyDescent="0.25">
      <c r="A1552" s="17">
        <v>42436</v>
      </c>
      <c r="B1552" s="18">
        <v>49246.1</v>
      </c>
      <c r="D1552" s="9">
        <f t="shared" si="127"/>
        <v>3.2847188960671847E-3</v>
      </c>
      <c r="E1552" s="9">
        <f t="shared" si="126"/>
        <v>1.0789378226180825E-5</v>
      </c>
      <c r="K1552" s="21">
        <f t="shared" si="128"/>
        <v>5.9959547810184172E-4</v>
      </c>
      <c r="L1552" s="15">
        <f t="shared" si="130"/>
        <v>0.38871333972693056</v>
      </c>
      <c r="M1552" s="10">
        <f t="shared" si="129"/>
        <v>0.28630400174263176</v>
      </c>
      <c r="N1552" s="10"/>
    </row>
    <row r="1553" spans="1:14" ht="15" customHeight="1" x14ac:dyDescent="0.25">
      <c r="A1553" s="17">
        <v>42437</v>
      </c>
      <c r="B1553" s="18">
        <v>49102.14</v>
      </c>
      <c r="D1553" s="9">
        <f t="shared" si="127"/>
        <v>-2.9232771732177198E-3</v>
      </c>
      <c r="E1553" s="9">
        <f t="shared" si="126"/>
        <v>8.5455494314557834E-6</v>
      </c>
      <c r="K1553" s="21">
        <f t="shared" si="128"/>
        <v>5.6426711210930201E-4</v>
      </c>
      <c r="L1553" s="15">
        <f t="shared" si="130"/>
        <v>0.37708793702735194</v>
      </c>
      <c r="M1553" s="10">
        <f t="shared" si="129"/>
        <v>0.28543430929014135</v>
      </c>
      <c r="N1553" s="10"/>
    </row>
    <row r="1554" spans="1:14" ht="15" customHeight="1" x14ac:dyDescent="0.25">
      <c r="A1554" s="17">
        <v>42438</v>
      </c>
      <c r="B1554" s="18">
        <v>48665.09</v>
      </c>
      <c r="D1554" s="9">
        <f t="shared" si="127"/>
        <v>-8.9008340573344391E-3</v>
      </c>
      <c r="E1554" s="9">
        <f t="shared" si="126"/>
        <v>7.922484691620466E-5</v>
      </c>
      <c r="K1554" s="21">
        <f t="shared" si="128"/>
        <v>5.3092381834863125E-4</v>
      </c>
      <c r="L1554" s="15">
        <f t="shared" si="130"/>
        <v>0.36577698427300631</v>
      </c>
      <c r="M1554" s="10">
        <f t="shared" si="129"/>
        <v>0.28513292441826477</v>
      </c>
      <c r="N1554" s="10"/>
    </row>
    <row r="1555" spans="1:14" ht="15" customHeight="1" x14ac:dyDescent="0.25">
      <c r="A1555" s="17">
        <v>42439</v>
      </c>
      <c r="B1555" s="18">
        <v>49571.11</v>
      </c>
      <c r="D1555" s="9">
        <f t="shared" si="127"/>
        <v>1.8617452469521956E-2</v>
      </c>
      <c r="E1555" s="9">
        <f t="shared" si="126"/>
        <v>3.4660953645490914E-4</v>
      </c>
      <c r="K1555" s="21">
        <f t="shared" si="128"/>
        <v>5.038218800626856E-4</v>
      </c>
      <c r="L1555" s="15">
        <f t="shared" si="130"/>
        <v>0.35631883724523572</v>
      </c>
      <c r="M1555" s="10">
        <f t="shared" si="129"/>
        <v>0.28551484998486737</v>
      </c>
      <c r="N1555" s="10"/>
    </row>
    <row r="1556" spans="1:14" ht="15" customHeight="1" x14ac:dyDescent="0.25">
      <c r="A1556" s="17">
        <v>42440</v>
      </c>
      <c r="B1556" s="18">
        <v>49638.68</v>
      </c>
      <c r="D1556" s="9">
        <f t="shared" si="127"/>
        <v>1.3630923334175815E-3</v>
      </c>
      <c r="E1556" s="9">
        <f t="shared" si="126"/>
        <v>1.8580207094217871E-6</v>
      </c>
      <c r="K1556" s="21">
        <f t="shared" si="128"/>
        <v>4.9438913944621903E-4</v>
      </c>
      <c r="L1556" s="15">
        <f t="shared" si="130"/>
        <v>0.35296751003519744</v>
      </c>
      <c r="M1556" s="10">
        <f t="shared" si="129"/>
        <v>0.28687373426429058</v>
      </c>
      <c r="N1556" s="10"/>
    </row>
    <row r="1557" spans="1:14" ht="15" customHeight="1" x14ac:dyDescent="0.25">
      <c r="A1557" s="17">
        <v>42443</v>
      </c>
      <c r="B1557" s="18">
        <v>48867.34</v>
      </c>
      <c r="D1557" s="9">
        <f t="shared" si="127"/>
        <v>-1.5539091692204576E-2</v>
      </c>
      <c r="E1557" s="9">
        <f t="shared" si="126"/>
        <v>2.4146337061874129E-4</v>
      </c>
      <c r="K1557" s="21">
        <f t="shared" si="128"/>
        <v>4.6483727232201114E-4</v>
      </c>
      <c r="L1557" s="15">
        <f t="shared" si="130"/>
        <v>0.34225574155176247</v>
      </c>
      <c r="M1557" s="10">
        <f t="shared" si="129"/>
        <v>0.28656492698253805</v>
      </c>
      <c r="N1557" s="10"/>
    </row>
    <row r="1558" spans="1:14" ht="15" customHeight="1" x14ac:dyDescent="0.25">
      <c r="A1558" s="17">
        <v>42444</v>
      </c>
      <c r="B1558" s="18">
        <v>47130.02</v>
      </c>
      <c r="D1558" s="9">
        <f t="shared" si="127"/>
        <v>-3.5551761155814932E-2</v>
      </c>
      <c r="E1558" s="9">
        <f t="shared" si="126"/>
        <v>1.2639277212801114E-3</v>
      </c>
      <c r="K1558" s="21">
        <f t="shared" si="128"/>
        <v>4.5143483821981492E-4</v>
      </c>
      <c r="L1558" s="15">
        <f t="shared" si="130"/>
        <v>0.33728560483867875</v>
      </c>
      <c r="M1558" s="10">
        <f t="shared" si="129"/>
        <v>0.28768632609076006</v>
      </c>
      <c r="N1558" s="10"/>
    </row>
    <row r="1559" spans="1:14" ht="15" customHeight="1" x14ac:dyDescent="0.25">
      <c r="A1559" s="17">
        <v>42445</v>
      </c>
      <c r="B1559" s="18">
        <v>47763.43</v>
      </c>
      <c r="D1559" s="9">
        <f t="shared" si="127"/>
        <v>1.3439629348767523E-2</v>
      </c>
      <c r="E1559" s="9">
        <f t="shared" si="126"/>
        <v>1.8062363703225337E-4</v>
      </c>
      <c r="K1559" s="21">
        <f t="shared" si="128"/>
        <v>5.0018441120343272E-4</v>
      </c>
      <c r="L1559" s="15">
        <f t="shared" si="130"/>
        <v>0.35503024043490305</v>
      </c>
      <c r="M1559" s="10">
        <f t="shared" si="129"/>
        <v>0.29216911052380812</v>
      </c>
      <c r="N1559" s="10"/>
    </row>
    <row r="1560" spans="1:14" ht="15" customHeight="1" x14ac:dyDescent="0.25">
      <c r="A1560" s="17">
        <v>42446</v>
      </c>
      <c r="B1560" s="18">
        <v>50913.79</v>
      </c>
      <c r="D1560" s="9">
        <f t="shared" si="127"/>
        <v>6.5957574654919027E-2</v>
      </c>
      <c r="E1560" s="9">
        <f t="shared" si="126"/>
        <v>4.3504016543592164E-3</v>
      </c>
      <c r="K1560" s="21">
        <f t="shared" si="128"/>
        <v>4.8101076475316192E-4</v>
      </c>
      <c r="L1560" s="15">
        <f t="shared" si="130"/>
        <v>0.34815903365817874</v>
      </c>
      <c r="M1560" s="10">
        <f t="shared" si="129"/>
        <v>0.2928644521309301</v>
      </c>
      <c r="N1560" s="10"/>
    </row>
    <row r="1561" spans="1:14" ht="15" customHeight="1" x14ac:dyDescent="0.25">
      <c r="A1561" s="17">
        <v>42447</v>
      </c>
      <c r="B1561" s="18">
        <v>50814.66</v>
      </c>
      <c r="D1561" s="9">
        <f t="shared" si="127"/>
        <v>-1.9470167119752801E-3</v>
      </c>
      <c r="E1561" s="9">
        <f t="shared" si="126"/>
        <v>3.7908740767110312E-6</v>
      </c>
      <c r="K1561" s="21">
        <f t="shared" si="128"/>
        <v>7.1317421812952541E-4</v>
      </c>
      <c r="L1561" s="15">
        <f t="shared" si="130"/>
        <v>0.42393384267906753</v>
      </c>
      <c r="M1561" s="10">
        <f t="shared" si="129"/>
        <v>0.31023842620416731</v>
      </c>
      <c r="N1561" s="10"/>
    </row>
    <row r="1562" spans="1:14" ht="15" customHeight="1" x14ac:dyDescent="0.25">
      <c r="A1562" s="17">
        <v>42450</v>
      </c>
      <c r="B1562" s="18">
        <v>51171.55</v>
      </c>
      <c r="D1562" s="9">
        <f t="shared" si="127"/>
        <v>7.0233668787706982E-3</v>
      </c>
      <c r="E1562" s="9">
        <f t="shared" si="126"/>
        <v>4.9327682313813262E-5</v>
      </c>
      <c r="K1562" s="21">
        <f t="shared" si="128"/>
        <v>6.706112174863565E-4</v>
      </c>
      <c r="L1562" s="15">
        <f t="shared" si="130"/>
        <v>0.41108883079762926</v>
      </c>
      <c r="M1562" s="10">
        <f t="shared" si="129"/>
        <v>0.31019173726353971</v>
      </c>
      <c r="N1562" s="10"/>
    </row>
    <row r="1563" spans="1:14" ht="15" customHeight="1" x14ac:dyDescent="0.25">
      <c r="A1563" s="17">
        <v>42451</v>
      </c>
      <c r="B1563" s="18">
        <v>51010.2</v>
      </c>
      <c r="D1563" s="9">
        <f t="shared" si="127"/>
        <v>-3.1531192625591231E-3</v>
      </c>
      <c r="E1563" s="9">
        <f t="shared" si="126"/>
        <v>9.9421610839213879E-6</v>
      </c>
      <c r="K1563" s="21">
        <f t="shared" si="128"/>
        <v>6.333342053760039E-4</v>
      </c>
      <c r="L1563" s="15">
        <f t="shared" si="130"/>
        <v>0.3994999621461221</v>
      </c>
      <c r="M1563" s="10">
        <f t="shared" si="129"/>
        <v>0.31011398588539202</v>
      </c>
      <c r="N1563" s="10"/>
    </row>
    <row r="1564" spans="1:14" ht="15" customHeight="1" x14ac:dyDescent="0.25">
      <c r="A1564" s="17">
        <v>42452</v>
      </c>
      <c r="B1564" s="18">
        <v>49690.05</v>
      </c>
      <c r="D1564" s="9">
        <f t="shared" si="127"/>
        <v>-2.5880118094028126E-2</v>
      </c>
      <c r="E1564" s="9">
        <f t="shared" si="126"/>
        <v>6.69780512560842E-4</v>
      </c>
      <c r="K1564" s="21">
        <f t="shared" si="128"/>
        <v>5.9593068271847891E-4</v>
      </c>
      <c r="L1564" s="15">
        <f t="shared" si="130"/>
        <v>0.38752358901756767</v>
      </c>
      <c r="M1564" s="10">
        <f t="shared" si="129"/>
        <v>0.3076679558562197</v>
      </c>
      <c r="N1564" s="10"/>
    </row>
    <row r="1565" spans="1:14" ht="15" customHeight="1" x14ac:dyDescent="0.25">
      <c r="A1565" s="17">
        <v>42453</v>
      </c>
      <c r="B1565" s="18">
        <v>49657.39</v>
      </c>
      <c r="D1565" s="9">
        <f t="shared" si="127"/>
        <v>-6.572744442802092E-4</v>
      </c>
      <c r="E1565" s="9">
        <f t="shared" si="126"/>
        <v>4.3200969510385785E-7</v>
      </c>
      <c r="K1565" s="21">
        <f t="shared" si="128"/>
        <v>6.0036167250902069E-4</v>
      </c>
      <c r="L1565" s="15">
        <f t="shared" si="130"/>
        <v>0.38896161953626379</v>
      </c>
      <c r="M1565" s="10">
        <f t="shared" si="129"/>
        <v>0.3105447743135703</v>
      </c>
      <c r="N1565" s="10"/>
    </row>
    <row r="1566" spans="1:14" ht="15" customHeight="1" x14ac:dyDescent="0.25">
      <c r="A1566" s="17">
        <v>42457</v>
      </c>
      <c r="B1566" s="18">
        <v>50838.23</v>
      </c>
      <c r="D1566" s="9">
        <f t="shared" si="127"/>
        <v>2.3779743558813848E-2</v>
      </c>
      <c r="E1566" s="9">
        <f t="shared" si="126"/>
        <v>5.6547620372294875E-4</v>
      </c>
      <c r="K1566" s="21">
        <f t="shared" si="128"/>
        <v>5.6436589274018564E-4</v>
      </c>
      <c r="L1566" s="15">
        <f t="shared" si="130"/>
        <v>0.37712094210017932</v>
      </c>
      <c r="M1566" s="10">
        <f t="shared" si="129"/>
        <v>0.31055167945466122</v>
      </c>
      <c r="N1566" s="10"/>
    </row>
    <row r="1567" spans="1:14" ht="15" customHeight="1" x14ac:dyDescent="0.25">
      <c r="A1567" s="17">
        <v>42458</v>
      </c>
      <c r="B1567" s="18">
        <v>51154.99</v>
      </c>
      <c r="D1567" s="9">
        <f t="shared" si="127"/>
        <v>6.2307440679976178E-3</v>
      </c>
      <c r="E1567" s="9">
        <f t="shared" si="126"/>
        <v>3.8822171640887506E-5</v>
      </c>
      <c r="K1567" s="21">
        <f t="shared" si="128"/>
        <v>5.6443251139915145E-4</v>
      </c>
      <c r="L1567" s="15">
        <f t="shared" si="130"/>
        <v>0.37714319942508068</v>
      </c>
      <c r="M1567" s="10">
        <f t="shared" si="129"/>
        <v>0.30379992594319205</v>
      </c>
      <c r="N1567" s="10"/>
    </row>
    <row r="1568" spans="1:14" ht="15" customHeight="1" x14ac:dyDescent="0.25">
      <c r="A1568" s="17">
        <v>42459</v>
      </c>
      <c r="B1568" s="18">
        <v>51248.93</v>
      </c>
      <c r="D1568" s="9">
        <f t="shared" si="127"/>
        <v>1.8363799895182442E-3</v>
      </c>
      <c r="E1568" s="9">
        <f t="shared" si="126"/>
        <v>3.3722914659030266E-6</v>
      </c>
      <c r="K1568" s="21">
        <f t="shared" si="128"/>
        <v>5.3289589101365557E-4</v>
      </c>
      <c r="L1568" s="15">
        <f t="shared" si="130"/>
        <v>0.3664556788145617</v>
      </c>
      <c r="M1568" s="10">
        <f t="shared" si="129"/>
        <v>0.30366085225888878</v>
      </c>
      <c r="N1568" s="10"/>
    </row>
    <row r="1569" spans="1:14" ht="15" customHeight="1" x14ac:dyDescent="0.25">
      <c r="A1569" s="17">
        <v>42460</v>
      </c>
      <c r="B1569" s="18">
        <v>50055.27</v>
      </c>
      <c r="D1569" s="9">
        <f t="shared" si="127"/>
        <v>-2.3291413108527448E-2</v>
      </c>
      <c r="E1569" s="9">
        <f t="shared" si="126"/>
        <v>5.4248992459208427E-4</v>
      </c>
      <c r="K1569" s="21">
        <f t="shared" si="128"/>
        <v>5.0112447504079038E-4</v>
      </c>
      <c r="L1569" s="15">
        <f t="shared" si="130"/>
        <v>0.35536371186473048</v>
      </c>
      <c r="M1569" s="10">
        <f t="shared" si="129"/>
        <v>0.3035063994501363</v>
      </c>
      <c r="N1569" s="10"/>
    </row>
    <row r="1570" spans="1:14" ht="15" customHeight="1" x14ac:dyDescent="0.25">
      <c r="A1570" s="17">
        <v>42461</v>
      </c>
      <c r="B1570" s="18">
        <v>50561.53</v>
      </c>
      <c r="D1570" s="9">
        <f t="shared" si="127"/>
        <v>1.0114019962333742E-2</v>
      </c>
      <c r="E1570" s="9">
        <f t="shared" si="126"/>
        <v>1.0229339979848543E-4</v>
      </c>
      <c r="K1570" s="21">
        <f t="shared" si="128"/>
        <v>5.0360640201386803E-4</v>
      </c>
      <c r="L1570" s="15">
        <f t="shared" si="130"/>
        <v>0.35624263263609363</v>
      </c>
      <c r="M1570" s="10">
        <f t="shared" si="129"/>
        <v>0.30346844392676908</v>
      </c>
      <c r="N1570" s="10"/>
    </row>
    <row r="1571" spans="1:14" ht="15" customHeight="1" x14ac:dyDescent="0.25">
      <c r="A1571" s="17">
        <v>42464</v>
      </c>
      <c r="B1571" s="18">
        <v>48779.98</v>
      </c>
      <c r="D1571" s="9">
        <f t="shared" si="127"/>
        <v>-3.5235286590417525E-2</v>
      </c>
      <c r="E1571" s="9">
        <f t="shared" ref="E1571:E1634" si="131">D1571^2</f>
        <v>1.241525421108857E-3</v>
      </c>
      <c r="K1571" s="21">
        <f t="shared" si="128"/>
        <v>4.7952762188094506E-4</v>
      </c>
      <c r="L1571" s="15">
        <f t="shared" si="130"/>
        <v>0.34762186455112137</v>
      </c>
      <c r="M1571" s="10">
        <f t="shared" si="129"/>
        <v>0.30271105500414014</v>
      </c>
      <c r="N1571" s="10"/>
    </row>
    <row r="1572" spans="1:14" ht="15" customHeight="1" x14ac:dyDescent="0.25">
      <c r="A1572" s="17">
        <v>42465</v>
      </c>
      <c r="B1572" s="18">
        <v>49053.62</v>
      </c>
      <c r="D1572" s="9">
        <f t="shared" si="127"/>
        <v>5.6096783967520825E-3</v>
      </c>
      <c r="E1572" s="9">
        <f t="shared" si="131"/>
        <v>3.1468491714987017E-5</v>
      </c>
      <c r="K1572" s="21">
        <f t="shared" si="128"/>
        <v>5.2524748983461987E-4</v>
      </c>
      <c r="L1572" s="15">
        <f t="shared" si="130"/>
        <v>0.36381639248159808</v>
      </c>
      <c r="M1572" s="10">
        <f t="shared" si="129"/>
        <v>0.30804343876414908</v>
      </c>
      <c r="N1572" s="10"/>
    </row>
    <row r="1573" spans="1:14" ht="15" customHeight="1" x14ac:dyDescent="0.25">
      <c r="A1573" s="17">
        <v>42466</v>
      </c>
      <c r="B1573" s="18">
        <v>48096.24</v>
      </c>
      <c r="D1573" s="9">
        <f t="shared" si="127"/>
        <v>-1.951701016153351E-2</v>
      </c>
      <c r="E1573" s="9">
        <f t="shared" si="131"/>
        <v>3.809136856454023E-4</v>
      </c>
      <c r="K1573" s="21">
        <f t="shared" si="128"/>
        <v>4.9562074994744182E-4</v>
      </c>
      <c r="L1573" s="15">
        <f t="shared" si="130"/>
        <v>0.35340688870868853</v>
      </c>
      <c r="M1573" s="10">
        <f t="shared" si="129"/>
        <v>0.30683999069034196</v>
      </c>
      <c r="N1573" s="10"/>
    </row>
    <row r="1574" spans="1:14" ht="15" customHeight="1" x14ac:dyDescent="0.25">
      <c r="A1574" s="17">
        <v>42467</v>
      </c>
      <c r="B1574" s="18">
        <v>48513.1</v>
      </c>
      <c r="D1574" s="9">
        <f t="shared" si="127"/>
        <v>8.6672055861332087E-3</v>
      </c>
      <c r="E1574" s="9">
        <f t="shared" si="131"/>
        <v>7.5120452672298692E-5</v>
      </c>
      <c r="K1574" s="21">
        <f t="shared" si="128"/>
        <v>4.8873832608931946E-4</v>
      </c>
      <c r="L1574" s="15">
        <f t="shared" si="130"/>
        <v>0.35094452292991912</v>
      </c>
      <c r="M1574" s="10">
        <f t="shared" si="129"/>
        <v>0.30839028536796564</v>
      </c>
      <c r="N1574" s="10"/>
    </row>
    <row r="1575" spans="1:14" ht="15" customHeight="1" x14ac:dyDescent="0.25">
      <c r="A1575" s="17">
        <v>42468</v>
      </c>
      <c r="B1575" s="18">
        <v>50292.93</v>
      </c>
      <c r="D1575" s="9">
        <f t="shared" si="127"/>
        <v>3.6687616334557083E-2</v>
      </c>
      <c r="E1575" s="9">
        <f t="shared" si="131"/>
        <v>1.3459811923116597E-3</v>
      </c>
      <c r="K1575" s="21">
        <f t="shared" si="128"/>
        <v>4.6392125368429818E-4</v>
      </c>
      <c r="L1575" s="15">
        <f t="shared" si="130"/>
        <v>0.34191834687311407</v>
      </c>
      <c r="M1575" s="10">
        <f t="shared" si="129"/>
        <v>0.308377309781315</v>
      </c>
      <c r="N1575" s="10"/>
    </row>
    <row r="1576" spans="1:14" ht="15" customHeight="1" x14ac:dyDescent="0.25">
      <c r="A1576" s="17">
        <v>42471</v>
      </c>
      <c r="B1576" s="18">
        <v>50165.47</v>
      </c>
      <c r="D1576" s="9">
        <f t="shared" si="127"/>
        <v>-2.534352243943605E-3</v>
      </c>
      <c r="E1576" s="9">
        <f t="shared" si="131"/>
        <v>6.4229412963819863E-6</v>
      </c>
      <c r="K1576" s="21">
        <f t="shared" si="128"/>
        <v>5.1684485000193995E-4</v>
      </c>
      <c r="L1576" s="15">
        <f t="shared" si="130"/>
        <v>0.3608945859949812</v>
      </c>
      <c r="M1576" s="10">
        <f t="shared" si="129"/>
        <v>0.31339853713523108</v>
      </c>
      <c r="N1576" s="10"/>
    </row>
    <row r="1577" spans="1:14" ht="15" customHeight="1" x14ac:dyDescent="0.25">
      <c r="A1577" s="17">
        <v>42472</v>
      </c>
      <c r="B1577" s="18">
        <v>52001.86</v>
      </c>
      <c r="D1577" s="9">
        <f t="shared" si="127"/>
        <v>3.6606653939452727E-2</v>
      </c>
      <c r="E1577" s="9">
        <f t="shared" si="131"/>
        <v>1.3400471126428499E-3</v>
      </c>
      <c r="K1577" s="21">
        <f t="shared" si="128"/>
        <v>4.8621953547960643E-4</v>
      </c>
      <c r="L1577" s="15">
        <f t="shared" si="130"/>
        <v>0.35003903059639052</v>
      </c>
      <c r="M1577" s="10">
        <f t="shared" si="129"/>
        <v>0.31320682011422513</v>
      </c>
      <c r="N1577" s="10"/>
    </row>
    <row r="1578" spans="1:14" ht="15" customHeight="1" x14ac:dyDescent="0.25">
      <c r="A1578" s="17">
        <v>42473</v>
      </c>
      <c r="B1578" s="18">
        <v>53149.84</v>
      </c>
      <c r="D1578" s="9">
        <f t="shared" si="127"/>
        <v>2.2075748828984221E-2</v>
      </c>
      <c r="E1578" s="9">
        <f t="shared" si="131"/>
        <v>4.8733868636039818E-4</v>
      </c>
      <c r="K1578" s="21">
        <f t="shared" si="128"/>
        <v>5.3744919010940105E-4</v>
      </c>
      <c r="L1578" s="15">
        <f t="shared" si="130"/>
        <v>0.3680179287854996</v>
      </c>
      <c r="M1578" s="10">
        <f t="shared" si="129"/>
        <v>0.31819519191834938</v>
      </c>
      <c r="N1578" s="10"/>
    </row>
    <row r="1579" spans="1:14" ht="15" customHeight="1" x14ac:dyDescent="0.25">
      <c r="A1579" s="17">
        <v>42474</v>
      </c>
      <c r="B1579" s="18">
        <v>52411.02</v>
      </c>
      <c r="D1579" s="9">
        <f t="shared" ref="D1579:D1642" si="132">B1579/B1578-1</f>
        <v>-1.3900700359587126E-2</v>
      </c>
      <c r="E1579" s="9">
        <f t="shared" si="131"/>
        <v>1.9322947048702564E-4</v>
      </c>
      <c r="K1579" s="21">
        <f t="shared" ref="K1579:K1642" si="133">K1578*Lambda+E1578*(1-Lambda)</f>
        <v>5.3444255988446083E-4</v>
      </c>
      <c r="L1579" s="15">
        <f t="shared" si="130"/>
        <v>0.36698709117744743</v>
      </c>
      <c r="M1579" s="10">
        <f t="shared" ref="M1579:M1642" si="134">_xlfn.STDEV.P((D1478:D1578))*SQRT(252)</f>
        <v>0.31917736067048524</v>
      </c>
      <c r="N1579" s="10"/>
    </row>
    <row r="1580" spans="1:14" ht="15" customHeight="1" x14ac:dyDescent="0.25">
      <c r="A1580" s="17">
        <v>42475</v>
      </c>
      <c r="B1580" s="18">
        <v>53227.74</v>
      </c>
      <c r="D1580" s="9">
        <f t="shared" si="132"/>
        <v>1.5582982357527086E-2</v>
      </c>
      <c r="E1580" s="9">
        <f t="shared" si="131"/>
        <v>2.4282933915500043E-4</v>
      </c>
      <c r="K1580" s="21">
        <f t="shared" si="133"/>
        <v>5.1396977452061472E-4</v>
      </c>
      <c r="L1580" s="15">
        <f t="shared" ref="L1580:L1643" si="135">SQRT(K1580)*SQRT(252)</f>
        <v>0.35988940409408404</v>
      </c>
      <c r="M1580" s="10">
        <f t="shared" si="134"/>
        <v>0.32005232247184962</v>
      </c>
      <c r="N1580" s="10"/>
    </row>
    <row r="1581" spans="1:14" ht="15" customHeight="1" x14ac:dyDescent="0.25">
      <c r="A1581" s="17">
        <v>42478</v>
      </c>
      <c r="B1581" s="18">
        <v>52894.080000000002</v>
      </c>
      <c r="D1581" s="9">
        <f t="shared" si="132"/>
        <v>-6.2685359175497224E-3</v>
      </c>
      <c r="E1581" s="9">
        <f t="shared" si="131"/>
        <v>3.9294542549610937E-5</v>
      </c>
      <c r="K1581" s="21">
        <f t="shared" si="133"/>
        <v>4.9770134839867777E-4</v>
      </c>
      <c r="L1581" s="15">
        <f t="shared" si="135"/>
        <v>0.35414790666678636</v>
      </c>
      <c r="M1581" s="10">
        <f t="shared" si="134"/>
        <v>0.32086361579915251</v>
      </c>
      <c r="N1581" s="10"/>
    </row>
    <row r="1582" spans="1:14" ht="15" customHeight="1" x14ac:dyDescent="0.25">
      <c r="A1582" s="17">
        <v>42479</v>
      </c>
      <c r="B1582" s="18">
        <v>53710.05</v>
      </c>
      <c r="D1582" s="9">
        <f t="shared" si="132"/>
        <v>1.5426490072234955E-2</v>
      </c>
      <c r="E1582" s="9">
        <f t="shared" si="131"/>
        <v>2.3797659594876363E-4</v>
      </c>
      <c r="K1582" s="21">
        <f t="shared" si="133"/>
        <v>4.7019694004773376E-4</v>
      </c>
      <c r="L1582" s="15">
        <f t="shared" si="135"/>
        <v>0.34422322538147965</v>
      </c>
      <c r="M1582" s="10">
        <f t="shared" si="134"/>
        <v>0.32106725426669813</v>
      </c>
      <c r="N1582" s="10"/>
    </row>
    <row r="1583" spans="1:14" ht="15" customHeight="1" x14ac:dyDescent="0.25">
      <c r="A1583" s="17">
        <v>42480</v>
      </c>
      <c r="B1583" s="18">
        <v>53630.93</v>
      </c>
      <c r="D1583" s="9">
        <f t="shared" si="132"/>
        <v>-1.4730948863388438E-3</v>
      </c>
      <c r="E1583" s="9">
        <f t="shared" si="131"/>
        <v>2.1700085441576511E-6</v>
      </c>
      <c r="K1583" s="21">
        <f t="shared" si="133"/>
        <v>4.5626371940179556E-4</v>
      </c>
      <c r="L1583" s="15">
        <f t="shared" si="135"/>
        <v>0.33908473467446526</v>
      </c>
      <c r="M1583" s="10">
        <f t="shared" si="134"/>
        <v>0.31816757859763606</v>
      </c>
      <c r="N1583" s="10"/>
    </row>
    <row r="1584" spans="1:14" ht="15" customHeight="1" x14ac:dyDescent="0.25">
      <c r="A1584" s="17">
        <v>42481</v>
      </c>
      <c r="B1584" s="18">
        <v>53630.93</v>
      </c>
      <c r="D1584" s="9">
        <f t="shared" si="132"/>
        <v>0</v>
      </c>
      <c r="E1584" s="9">
        <f t="shared" si="131"/>
        <v>0</v>
      </c>
      <c r="K1584" s="21">
        <f t="shared" si="133"/>
        <v>4.2901809675033727E-4</v>
      </c>
      <c r="L1584" s="15">
        <f t="shared" si="135"/>
        <v>0.32880474507081703</v>
      </c>
      <c r="M1584" s="10">
        <f t="shared" si="134"/>
        <v>0.31812523361685274</v>
      </c>
      <c r="N1584" s="10"/>
    </row>
    <row r="1585" spans="1:14" ht="15" customHeight="1" x14ac:dyDescent="0.25">
      <c r="A1585" s="17">
        <v>42482</v>
      </c>
      <c r="B1585" s="18">
        <v>52907.88</v>
      </c>
      <c r="D1585" s="9">
        <f t="shared" si="132"/>
        <v>-1.3481959011339195E-2</v>
      </c>
      <c r="E1585" s="9">
        <f t="shared" si="131"/>
        <v>1.8176321878343014E-4</v>
      </c>
      <c r="K1585" s="21">
        <f t="shared" si="133"/>
        <v>4.0327701094531698E-4</v>
      </c>
      <c r="L1585" s="15">
        <f t="shared" si="135"/>
        <v>0.31878802794054217</v>
      </c>
      <c r="M1585" s="10">
        <f t="shared" si="134"/>
        <v>0.31491034544662394</v>
      </c>
      <c r="N1585" s="10"/>
    </row>
    <row r="1586" spans="1:14" ht="15" customHeight="1" x14ac:dyDescent="0.25">
      <c r="A1586" s="17">
        <v>42485</v>
      </c>
      <c r="B1586" s="18">
        <v>51861.71</v>
      </c>
      <c r="D1586" s="9">
        <f t="shared" si="132"/>
        <v>-1.9773425055020111E-2</v>
      </c>
      <c r="E1586" s="9">
        <f t="shared" si="131"/>
        <v>3.9098833840649704E-4</v>
      </c>
      <c r="K1586" s="21">
        <f t="shared" si="133"/>
        <v>3.8998618341560377E-4</v>
      </c>
      <c r="L1586" s="15">
        <f t="shared" si="135"/>
        <v>0.31349085827298401</v>
      </c>
      <c r="M1586" s="10">
        <f t="shared" si="134"/>
        <v>0.31452329866771539</v>
      </c>
      <c r="N1586" s="10"/>
    </row>
    <row r="1587" spans="1:14" ht="15" customHeight="1" x14ac:dyDescent="0.25">
      <c r="A1587" s="17">
        <v>42486</v>
      </c>
      <c r="B1587" s="18">
        <v>53082.5</v>
      </c>
      <c r="D1587" s="9">
        <f t="shared" si="132"/>
        <v>2.3539331811465614E-2</v>
      </c>
      <c r="E1587" s="9">
        <f t="shared" si="131"/>
        <v>5.5410014213027703E-4</v>
      </c>
      <c r="K1587" s="21">
        <f t="shared" si="133"/>
        <v>3.9004631271505737E-4</v>
      </c>
      <c r="L1587" s="15">
        <f t="shared" si="135"/>
        <v>0.31351502484601035</v>
      </c>
      <c r="M1587" s="10">
        <f t="shared" si="134"/>
        <v>0.31630068259150856</v>
      </c>
      <c r="N1587" s="10"/>
    </row>
    <row r="1588" spans="1:14" ht="15" customHeight="1" x14ac:dyDescent="0.25">
      <c r="A1588" s="17">
        <v>42487</v>
      </c>
      <c r="B1588" s="18">
        <v>54477.78</v>
      </c>
      <c r="D1588" s="9">
        <f t="shared" si="132"/>
        <v>2.6285122215419454E-2</v>
      </c>
      <c r="E1588" s="9">
        <f t="shared" si="131"/>
        <v>6.9090764987953727E-4</v>
      </c>
      <c r="K1588" s="21">
        <f t="shared" si="133"/>
        <v>3.9988954247997056E-4</v>
      </c>
      <c r="L1588" s="15">
        <f t="shared" si="135"/>
        <v>0.31744631783177546</v>
      </c>
      <c r="M1588" s="10">
        <f t="shared" si="134"/>
        <v>0.31808709824546066</v>
      </c>
      <c r="N1588" s="10"/>
    </row>
    <row r="1589" spans="1:14" ht="15" customHeight="1" x14ac:dyDescent="0.25">
      <c r="A1589" s="17">
        <v>42488</v>
      </c>
      <c r="B1589" s="18">
        <v>54311.96</v>
      </c>
      <c r="D1589" s="9">
        <f t="shared" si="132"/>
        <v>-3.0438097881374526E-3</v>
      </c>
      <c r="E1589" s="9">
        <f t="shared" si="131"/>
        <v>9.2647780263613641E-6</v>
      </c>
      <c r="K1589" s="21">
        <f t="shared" si="133"/>
        <v>4.1735062892394453E-4</v>
      </c>
      <c r="L1589" s="15">
        <f t="shared" si="135"/>
        <v>0.32430288079021752</v>
      </c>
      <c r="M1589" s="10">
        <f t="shared" si="134"/>
        <v>0.31663721731292066</v>
      </c>
      <c r="N1589" s="10"/>
    </row>
    <row r="1590" spans="1:14" ht="15" customHeight="1" x14ac:dyDescent="0.25">
      <c r="A1590" s="17">
        <v>42489</v>
      </c>
      <c r="B1590" s="18">
        <v>53910.51</v>
      </c>
      <c r="D1590" s="9">
        <f t="shared" si="132"/>
        <v>-7.3915579551906418E-3</v>
      </c>
      <c r="E1590" s="9">
        <f t="shared" si="131"/>
        <v>5.4635129004942065E-5</v>
      </c>
      <c r="K1590" s="21">
        <f t="shared" si="133"/>
        <v>3.9286547787008953E-4</v>
      </c>
      <c r="L1590" s="15">
        <f t="shared" si="135"/>
        <v>0.31464599222501244</v>
      </c>
      <c r="M1590" s="10">
        <f t="shared" si="134"/>
        <v>0.31442932712829891</v>
      </c>
      <c r="N1590" s="10"/>
    </row>
    <row r="1591" spans="1:14" ht="15" customHeight="1" x14ac:dyDescent="0.25">
      <c r="A1591" s="17">
        <v>42492</v>
      </c>
      <c r="B1591" s="18">
        <v>53561.54</v>
      </c>
      <c r="D1591" s="9">
        <f t="shared" si="132"/>
        <v>-6.4731348302956571E-3</v>
      </c>
      <c r="E1591" s="9">
        <f t="shared" si="131"/>
        <v>4.1901474531186783E-5</v>
      </c>
      <c r="K1591" s="21">
        <f t="shared" si="133"/>
        <v>3.7257165693818065E-4</v>
      </c>
      <c r="L1591" s="15">
        <f t="shared" si="135"/>
        <v>0.30641158194236312</v>
      </c>
      <c r="M1591" s="10">
        <f t="shared" si="134"/>
        <v>0.31467679393556763</v>
      </c>
      <c r="N1591" s="10"/>
    </row>
    <row r="1592" spans="1:14" ht="15" customHeight="1" x14ac:dyDescent="0.25">
      <c r="A1592" s="17">
        <v>42493</v>
      </c>
      <c r="B1592" s="18">
        <v>52260.19</v>
      </c>
      <c r="D1592" s="9">
        <f t="shared" si="132"/>
        <v>-2.4296351449192843E-2</v>
      </c>
      <c r="E1592" s="9">
        <f t="shared" si="131"/>
        <v>5.9031269374269519E-4</v>
      </c>
      <c r="K1592" s="21">
        <f t="shared" si="133"/>
        <v>3.5273144599376103E-4</v>
      </c>
      <c r="L1592" s="15">
        <f t="shared" si="135"/>
        <v>0.29814145030576977</v>
      </c>
      <c r="M1592" s="10">
        <f t="shared" si="134"/>
        <v>0.31349319867779557</v>
      </c>
      <c r="N1592" s="10"/>
    </row>
    <row r="1593" spans="1:14" ht="15" customHeight="1" x14ac:dyDescent="0.25">
      <c r="A1593" s="17">
        <v>42494</v>
      </c>
      <c r="B1593" s="18">
        <v>52552.800000000003</v>
      </c>
      <c r="D1593" s="9">
        <f t="shared" si="132"/>
        <v>5.5990994292214324E-3</v>
      </c>
      <c r="E1593" s="9">
        <f t="shared" si="131"/>
        <v>3.1349914418307771E-5</v>
      </c>
      <c r="K1593" s="21">
        <f t="shared" si="133"/>
        <v>3.6698632085869711E-4</v>
      </c>
      <c r="L1593" s="15">
        <f t="shared" si="135"/>
        <v>0.30410615392719642</v>
      </c>
      <c r="M1593" s="10">
        <f t="shared" si="134"/>
        <v>0.31110335523028043</v>
      </c>
      <c r="N1593" s="10"/>
    </row>
    <row r="1594" spans="1:14" ht="15" customHeight="1" x14ac:dyDescent="0.25">
      <c r="A1594" s="17">
        <v>42495</v>
      </c>
      <c r="B1594" s="18">
        <v>51671.040000000001</v>
      </c>
      <c r="D1594" s="9">
        <f t="shared" si="132"/>
        <v>-1.6778554139836532E-2</v>
      </c>
      <c r="E1594" s="9">
        <f t="shared" si="131"/>
        <v>2.8151987902342565E-4</v>
      </c>
      <c r="K1594" s="21">
        <f t="shared" si="133"/>
        <v>3.4684813647227372E-4</v>
      </c>
      <c r="L1594" s="15">
        <f t="shared" si="135"/>
        <v>0.2956446014914072</v>
      </c>
      <c r="M1594" s="10">
        <f t="shared" si="134"/>
        <v>0.31060570163363038</v>
      </c>
      <c r="N1594" s="10"/>
    </row>
    <row r="1595" spans="1:14" ht="15" customHeight="1" x14ac:dyDescent="0.25">
      <c r="A1595" s="17">
        <v>42496</v>
      </c>
      <c r="B1595" s="18">
        <v>51717.82</v>
      </c>
      <c r="D1595" s="9">
        <f t="shared" si="132"/>
        <v>9.0534272195785803E-4</v>
      </c>
      <c r="E1595" s="9">
        <f t="shared" si="131"/>
        <v>8.1964544420206347E-7</v>
      </c>
      <c r="K1595" s="21">
        <f t="shared" si="133"/>
        <v>3.4292844102534287E-4</v>
      </c>
      <c r="L1595" s="15">
        <f t="shared" si="135"/>
        <v>0.29396933026828903</v>
      </c>
      <c r="M1595" s="10">
        <f t="shared" si="134"/>
        <v>0.31158189002213937</v>
      </c>
      <c r="N1595" s="10"/>
    </row>
    <row r="1596" spans="1:14" ht="15" customHeight="1" x14ac:dyDescent="0.25">
      <c r="A1596" s="17">
        <v>42499</v>
      </c>
      <c r="B1596" s="18">
        <v>50990.07</v>
      </c>
      <c r="D1596" s="9">
        <f t="shared" si="132"/>
        <v>-1.4071552126520448E-2</v>
      </c>
      <c r="E1596" s="9">
        <f t="shared" si="131"/>
        <v>1.9800857924938214E-4</v>
      </c>
      <c r="K1596" s="21">
        <f t="shared" si="133"/>
        <v>3.2240191329047443E-4</v>
      </c>
      <c r="L1596" s="15">
        <f t="shared" si="135"/>
        <v>0.28503558049689087</v>
      </c>
      <c r="M1596" s="10">
        <f t="shared" si="134"/>
        <v>0.31091134583120933</v>
      </c>
      <c r="N1596" s="10"/>
    </row>
    <row r="1597" spans="1:14" ht="15" customHeight="1" x14ac:dyDescent="0.25">
      <c r="A1597" s="17">
        <v>42500</v>
      </c>
      <c r="B1597" s="18">
        <v>53070.91</v>
      </c>
      <c r="D1597" s="9">
        <f t="shared" si="132"/>
        <v>4.0808730013510486E-2</v>
      </c>
      <c r="E1597" s="9">
        <f t="shared" si="131"/>
        <v>1.6653524453155916E-3</v>
      </c>
      <c r="K1597" s="21">
        <f t="shared" si="133"/>
        <v>3.1493831324800887E-4</v>
      </c>
      <c r="L1597" s="15">
        <f t="shared" si="135"/>
        <v>0.28171697666008388</v>
      </c>
      <c r="M1597" s="10">
        <f t="shared" si="134"/>
        <v>0.31188158847323477</v>
      </c>
      <c r="N1597" s="10"/>
    </row>
    <row r="1598" spans="1:14" ht="15" customHeight="1" x14ac:dyDescent="0.25">
      <c r="A1598" s="17">
        <v>42501</v>
      </c>
      <c r="B1598" s="18">
        <v>52764.46</v>
      </c>
      <c r="D1598" s="9">
        <f t="shared" si="132"/>
        <v>-5.7743498274290816E-3</v>
      </c>
      <c r="E1598" s="9">
        <f t="shared" si="131"/>
        <v>3.3343115929530267E-5</v>
      </c>
      <c r="K1598" s="21">
        <f t="shared" si="133"/>
        <v>3.9596316117206391E-4</v>
      </c>
      <c r="L1598" s="15">
        <f t="shared" si="135"/>
        <v>0.31588402399513671</v>
      </c>
      <c r="M1598" s="10">
        <f t="shared" si="134"/>
        <v>0.31794845974004593</v>
      </c>
      <c r="N1598" s="10"/>
    </row>
    <row r="1599" spans="1:14" ht="15" customHeight="1" x14ac:dyDescent="0.25">
      <c r="A1599" s="17">
        <v>42502</v>
      </c>
      <c r="B1599" s="18">
        <v>53241.32</v>
      </c>
      <c r="D1599" s="9">
        <f t="shared" si="132"/>
        <v>9.0375226051777613E-3</v>
      </c>
      <c r="E1599" s="9">
        <f t="shared" si="131"/>
        <v>8.1676814839099036E-5</v>
      </c>
      <c r="K1599" s="21">
        <f t="shared" si="133"/>
        <v>3.7420595845751183E-4</v>
      </c>
      <c r="L1599" s="15">
        <f t="shared" si="135"/>
        <v>0.30708289032652564</v>
      </c>
      <c r="M1599" s="10">
        <f t="shared" si="134"/>
        <v>0.31811881189479169</v>
      </c>
      <c r="N1599" s="10"/>
    </row>
    <row r="1600" spans="1:14" ht="15" customHeight="1" x14ac:dyDescent="0.25">
      <c r="A1600" s="17">
        <v>42503</v>
      </c>
      <c r="B1600" s="18">
        <v>51804.31</v>
      </c>
      <c r="D1600" s="9">
        <f t="shared" si="132"/>
        <v>-2.6990502865067989E-2</v>
      </c>
      <c r="E1600" s="9">
        <f t="shared" si="131"/>
        <v>7.2848724490924338E-4</v>
      </c>
      <c r="K1600" s="21">
        <f t="shared" si="133"/>
        <v>3.5665420984040702E-4</v>
      </c>
      <c r="L1600" s="15">
        <f t="shared" si="135"/>
        <v>0.2997946978847067</v>
      </c>
      <c r="M1600" s="10">
        <f t="shared" si="134"/>
        <v>0.31434043071043977</v>
      </c>
      <c r="N1600" s="10"/>
    </row>
    <row r="1601" spans="1:14" ht="15" customHeight="1" x14ac:dyDescent="0.25">
      <c r="A1601" s="17">
        <v>42506</v>
      </c>
      <c r="B1601" s="18">
        <v>51802.92</v>
      </c>
      <c r="D1601" s="9">
        <f t="shared" si="132"/>
        <v>-2.6831744308508654E-5</v>
      </c>
      <c r="E1601" s="9">
        <f t="shared" si="131"/>
        <v>7.1994250263718649E-10</v>
      </c>
      <c r="K1601" s="21">
        <f t="shared" si="133"/>
        <v>3.7896419194453722E-4</v>
      </c>
      <c r="L1601" s="15">
        <f t="shared" si="135"/>
        <v>0.30902908660840228</v>
      </c>
      <c r="M1601" s="10">
        <f t="shared" si="134"/>
        <v>0.31636147271834281</v>
      </c>
      <c r="N1601" s="10"/>
    </row>
    <row r="1602" spans="1:14" ht="15" customHeight="1" x14ac:dyDescent="0.25">
      <c r="A1602" s="17">
        <v>42507</v>
      </c>
      <c r="B1602" s="18">
        <v>50839.45</v>
      </c>
      <c r="D1602" s="9">
        <f t="shared" si="132"/>
        <v>-1.8598758525581238E-2</v>
      </c>
      <c r="E1602" s="9">
        <f t="shared" si="131"/>
        <v>3.4591381869288079E-4</v>
      </c>
      <c r="K1602" s="21">
        <f t="shared" si="133"/>
        <v>3.5622638362441513E-4</v>
      </c>
      <c r="L1602" s="15">
        <f t="shared" si="135"/>
        <v>0.29961483386733812</v>
      </c>
      <c r="M1602" s="10">
        <f t="shared" si="134"/>
        <v>0.31630509073216034</v>
      </c>
      <c r="N1602" s="10"/>
    </row>
    <row r="1603" spans="1:14" ht="15" customHeight="1" x14ac:dyDescent="0.25">
      <c r="A1603" s="17">
        <v>42508</v>
      </c>
      <c r="B1603" s="18">
        <v>50561.7</v>
      </c>
      <c r="D1603" s="9">
        <f t="shared" si="132"/>
        <v>-5.4632770417460952E-3</v>
      </c>
      <c r="E1603" s="9">
        <f t="shared" si="131"/>
        <v>2.9847396034869965E-5</v>
      </c>
      <c r="K1603" s="21">
        <f t="shared" si="133"/>
        <v>3.556076297285231E-4</v>
      </c>
      <c r="L1603" s="15">
        <f t="shared" si="135"/>
        <v>0.29935451005720259</v>
      </c>
      <c r="M1603" s="10">
        <f t="shared" si="134"/>
        <v>0.31748379568195467</v>
      </c>
      <c r="N1603" s="10"/>
    </row>
    <row r="1604" spans="1:14" ht="15" customHeight="1" x14ac:dyDescent="0.25">
      <c r="A1604" s="17">
        <v>42509</v>
      </c>
      <c r="B1604" s="18">
        <v>50132.53</v>
      </c>
      <c r="D1604" s="9">
        <f t="shared" si="132"/>
        <v>-8.4880452991097366E-3</v>
      </c>
      <c r="E1604" s="9">
        <f t="shared" si="131"/>
        <v>7.2046912999738902E-5</v>
      </c>
      <c r="K1604" s="21">
        <f t="shared" si="133"/>
        <v>3.3606201570690391E-4</v>
      </c>
      <c r="L1604" s="15">
        <f t="shared" si="135"/>
        <v>0.29101138802139648</v>
      </c>
      <c r="M1604" s="10">
        <f t="shared" si="134"/>
        <v>0.31766969894035374</v>
      </c>
      <c r="N1604" s="10"/>
    </row>
    <row r="1605" spans="1:14" ht="15" customHeight="1" x14ac:dyDescent="0.25">
      <c r="A1605" s="17">
        <v>42510</v>
      </c>
      <c r="B1605" s="18">
        <v>49722.75</v>
      </c>
      <c r="D1605" s="9">
        <f t="shared" si="132"/>
        <v>-8.1739341700887147E-3</v>
      </c>
      <c r="E1605" s="9">
        <f t="shared" si="131"/>
        <v>6.6813199816943887E-5</v>
      </c>
      <c r="K1605" s="21">
        <f t="shared" si="133"/>
        <v>3.2022110954447401E-4</v>
      </c>
      <c r="L1605" s="15">
        <f t="shared" si="135"/>
        <v>0.28406992027528621</v>
      </c>
      <c r="M1605" s="10">
        <f t="shared" si="134"/>
        <v>0.31805443262166672</v>
      </c>
      <c r="N1605" s="10"/>
    </row>
    <row r="1606" spans="1:14" ht="15" customHeight="1" x14ac:dyDescent="0.25">
      <c r="A1606" s="17">
        <v>42513</v>
      </c>
      <c r="B1606" s="18">
        <v>49330.42</v>
      </c>
      <c r="D1606" s="9">
        <f t="shared" si="132"/>
        <v>-7.8903520018502871E-3</v>
      </c>
      <c r="E1606" s="9">
        <f t="shared" si="131"/>
        <v>6.2257654713102835E-5</v>
      </c>
      <c r="K1606" s="21">
        <f t="shared" si="133"/>
        <v>3.0501663496082217E-4</v>
      </c>
      <c r="L1606" s="15">
        <f t="shared" si="135"/>
        <v>0.27724392150257721</v>
      </c>
      <c r="M1606" s="10">
        <f t="shared" si="134"/>
        <v>0.31821804388058877</v>
      </c>
      <c r="N1606" s="10"/>
    </row>
    <row r="1607" spans="1:14" ht="15" customHeight="1" x14ac:dyDescent="0.25">
      <c r="A1607" s="17">
        <v>42514</v>
      </c>
      <c r="B1607" s="18">
        <v>49345.19</v>
      </c>
      <c r="D1607" s="9">
        <f t="shared" si="132"/>
        <v>2.9940957324114947E-4</v>
      </c>
      <c r="E1607" s="9">
        <f t="shared" si="131"/>
        <v>8.9646092548447253E-8</v>
      </c>
      <c r="K1607" s="21">
        <f t="shared" si="133"/>
        <v>2.9045109614595898E-4</v>
      </c>
      <c r="L1607" s="15">
        <f t="shared" si="135"/>
        <v>0.270543298251466</v>
      </c>
      <c r="M1607" s="10">
        <f t="shared" si="134"/>
        <v>0.31849755774427208</v>
      </c>
      <c r="N1607" s="10"/>
    </row>
    <row r="1608" spans="1:14" ht="15" customHeight="1" x14ac:dyDescent="0.25">
      <c r="A1608" s="17">
        <v>42515</v>
      </c>
      <c r="B1608" s="18">
        <v>49482.86</v>
      </c>
      <c r="D1608" s="9">
        <f t="shared" si="132"/>
        <v>2.7899375805422455E-3</v>
      </c>
      <c r="E1608" s="9">
        <f t="shared" si="131"/>
        <v>7.783751703321918E-6</v>
      </c>
      <c r="K1608" s="21">
        <f t="shared" si="133"/>
        <v>2.7302940914275434E-4</v>
      </c>
      <c r="L1608" s="15">
        <f t="shared" si="135"/>
        <v>0.26230404324747664</v>
      </c>
      <c r="M1608" s="10">
        <f t="shared" si="134"/>
        <v>0.31822551190841497</v>
      </c>
      <c r="N1608" s="10"/>
    </row>
    <row r="1609" spans="1:14" ht="15" customHeight="1" x14ac:dyDescent="0.25">
      <c r="A1609" s="17">
        <v>42516</v>
      </c>
      <c r="B1609" s="18">
        <v>49482.86</v>
      </c>
      <c r="D1609" s="9">
        <f t="shared" si="132"/>
        <v>0</v>
      </c>
      <c r="E1609" s="9">
        <f t="shared" si="131"/>
        <v>0</v>
      </c>
      <c r="K1609" s="21">
        <f t="shared" si="133"/>
        <v>2.5711466969638837E-4</v>
      </c>
      <c r="L1609" s="15">
        <f t="shared" si="135"/>
        <v>0.25454448877060737</v>
      </c>
      <c r="M1609" s="10">
        <f t="shared" si="134"/>
        <v>0.31822329226422413</v>
      </c>
      <c r="N1609" s="10"/>
    </row>
    <row r="1610" spans="1:14" ht="15" customHeight="1" x14ac:dyDescent="0.25">
      <c r="A1610" s="17">
        <v>42517</v>
      </c>
      <c r="B1610" s="18">
        <v>49051.49</v>
      </c>
      <c r="D1610" s="9">
        <f t="shared" si="132"/>
        <v>-8.7175640211580863E-3</v>
      </c>
      <c r="E1610" s="9">
        <f t="shared" si="131"/>
        <v>7.5995922462989939E-5</v>
      </c>
      <c r="K1610" s="21">
        <f t="shared" si="133"/>
        <v>2.4168778951460507E-4</v>
      </c>
      <c r="L1610" s="15">
        <f t="shared" si="135"/>
        <v>0.2467900382059221</v>
      </c>
      <c r="M1610" s="10">
        <f t="shared" si="134"/>
        <v>0.31479558147815723</v>
      </c>
      <c r="N1610" s="10"/>
    </row>
    <row r="1611" spans="1:14" ht="15" customHeight="1" x14ac:dyDescent="0.25">
      <c r="A1611" s="17">
        <v>42520</v>
      </c>
      <c r="B1611" s="18">
        <v>48964.34</v>
      </c>
      <c r="D1611" s="9">
        <f t="shared" si="132"/>
        <v>-1.7767044385400554E-3</v>
      </c>
      <c r="E1611" s="9">
        <f t="shared" si="131"/>
        <v>3.1566786619279337E-6</v>
      </c>
      <c r="K1611" s="21">
        <f t="shared" si="133"/>
        <v>2.3174627749150814E-4</v>
      </c>
      <c r="L1611" s="15">
        <f t="shared" si="135"/>
        <v>0.24166104760151161</v>
      </c>
      <c r="M1611" s="10">
        <f t="shared" si="134"/>
        <v>0.31513147478798281</v>
      </c>
      <c r="N1611" s="10"/>
    </row>
    <row r="1612" spans="1:14" ht="15" customHeight="1" x14ac:dyDescent="0.25">
      <c r="A1612" s="17">
        <v>42521</v>
      </c>
      <c r="B1612" s="18">
        <v>48471.71</v>
      </c>
      <c r="D1612" s="9">
        <f t="shared" si="132"/>
        <v>-1.0060995410129059E-2</v>
      </c>
      <c r="E1612" s="9">
        <f t="shared" si="131"/>
        <v>1.0122362864263799E-4</v>
      </c>
      <c r="K1612" s="21">
        <f t="shared" si="133"/>
        <v>2.1803090156173331E-4</v>
      </c>
      <c r="L1612" s="15">
        <f t="shared" si="135"/>
        <v>0.23440091124728335</v>
      </c>
      <c r="M1612" s="10">
        <f t="shared" si="134"/>
        <v>0.31404220909650155</v>
      </c>
      <c r="N1612" s="10"/>
    </row>
    <row r="1613" spans="1:14" ht="15" customHeight="1" x14ac:dyDescent="0.25">
      <c r="A1613" s="17">
        <v>42522</v>
      </c>
      <c r="B1613" s="18">
        <v>49012.65</v>
      </c>
      <c r="D1613" s="9">
        <f t="shared" si="132"/>
        <v>1.1159911626802632E-2</v>
      </c>
      <c r="E1613" s="9">
        <f t="shared" si="131"/>
        <v>1.2454362751804457E-4</v>
      </c>
      <c r="K1613" s="21">
        <f t="shared" si="133"/>
        <v>2.1102246518658757E-4</v>
      </c>
      <c r="L1613" s="15">
        <f t="shared" si="135"/>
        <v>0.23060282137697291</v>
      </c>
      <c r="M1613" s="10">
        <f t="shared" si="134"/>
        <v>0.31155587576078264</v>
      </c>
      <c r="N1613" s="10"/>
    </row>
    <row r="1614" spans="1:14" ht="15" customHeight="1" x14ac:dyDescent="0.25">
      <c r="A1614" s="17">
        <v>42523</v>
      </c>
      <c r="B1614" s="18">
        <v>49887.24</v>
      </c>
      <c r="D1614" s="9">
        <f t="shared" si="132"/>
        <v>1.784416880131956E-2</v>
      </c>
      <c r="E1614" s="9">
        <f t="shared" si="131"/>
        <v>3.1841436020998634E-4</v>
      </c>
      <c r="K1614" s="21">
        <f t="shared" si="133"/>
        <v>2.05833734926475E-4</v>
      </c>
      <c r="L1614" s="15">
        <f t="shared" si="135"/>
        <v>0.22775008496479579</v>
      </c>
      <c r="M1614" s="10">
        <f t="shared" si="134"/>
        <v>0.31182791425438355</v>
      </c>
      <c r="N1614" s="10"/>
    </row>
    <row r="1615" spans="1:14" ht="15" customHeight="1" x14ac:dyDescent="0.25">
      <c r="A1615" s="17">
        <v>42524</v>
      </c>
      <c r="B1615" s="18">
        <v>50619.5</v>
      </c>
      <c r="D1615" s="9">
        <f t="shared" si="132"/>
        <v>1.4678302507815655E-2</v>
      </c>
      <c r="E1615" s="9">
        <f t="shared" si="131"/>
        <v>2.1545256451094733E-4</v>
      </c>
      <c r="K1615" s="21">
        <f t="shared" si="133"/>
        <v>2.125885724434857E-4</v>
      </c>
      <c r="L1615" s="15">
        <f t="shared" si="135"/>
        <v>0.23145695119343121</v>
      </c>
      <c r="M1615" s="10">
        <f t="shared" si="134"/>
        <v>0.31143209174881814</v>
      </c>
      <c r="N1615" s="10"/>
    </row>
    <row r="1616" spans="1:14" ht="15" customHeight="1" x14ac:dyDescent="0.25">
      <c r="A1616" s="17">
        <v>42527</v>
      </c>
      <c r="B1616" s="18">
        <v>50431.8</v>
      </c>
      <c r="D1616" s="9">
        <f t="shared" si="132"/>
        <v>-3.708057171643242E-3</v>
      </c>
      <c r="E1616" s="9">
        <f t="shared" si="131"/>
        <v>1.374968798817488E-5</v>
      </c>
      <c r="K1616" s="21">
        <f t="shared" si="133"/>
        <v>2.1276041196753337E-4</v>
      </c>
      <c r="L1616" s="15">
        <f t="shared" si="135"/>
        <v>0.23155047790021599</v>
      </c>
      <c r="M1616" s="10">
        <f t="shared" si="134"/>
        <v>0.3112997139559755</v>
      </c>
      <c r="N1616" s="10"/>
    </row>
    <row r="1617" spans="1:14" ht="15" customHeight="1" x14ac:dyDescent="0.25">
      <c r="A1617" s="17">
        <v>42528</v>
      </c>
      <c r="B1617" s="18">
        <v>50487.86</v>
      </c>
      <c r="D1617" s="9">
        <f t="shared" si="132"/>
        <v>1.1116002204958342E-3</v>
      </c>
      <c r="E1617" s="9">
        <f t="shared" si="131"/>
        <v>1.2356550502063871E-6</v>
      </c>
      <c r="K1617" s="21">
        <f t="shared" si="133"/>
        <v>2.0081976852877185E-4</v>
      </c>
      <c r="L1617" s="15">
        <f t="shared" si="135"/>
        <v>0.22495906665269241</v>
      </c>
      <c r="M1617" s="10">
        <f t="shared" si="134"/>
        <v>0.31028954048440621</v>
      </c>
      <c r="N1617" s="10"/>
    </row>
    <row r="1618" spans="1:14" ht="15" customHeight="1" x14ac:dyDescent="0.25">
      <c r="A1618" s="17">
        <v>42529</v>
      </c>
      <c r="B1618" s="18">
        <v>51629.29</v>
      </c>
      <c r="D1618" s="9">
        <f t="shared" si="132"/>
        <v>2.2608009133284757E-2</v>
      </c>
      <c r="E1618" s="9">
        <f t="shared" si="131"/>
        <v>5.1112207697068702E-4</v>
      </c>
      <c r="K1618" s="21">
        <f t="shared" si="133"/>
        <v>1.888447217200579E-4</v>
      </c>
      <c r="L1618" s="15">
        <f t="shared" si="135"/>
        <v>0.21814873337577415</v>
      </c>
      <c r="M1618" s="10">
        <f t="shared" si="134"/>
        <v>0.30975979354899569</v>
      </c>
      <c r="N1618" s="10"/>
    </row>
    <row r="1619" spans="1:14" ht="15" customHeight="1" x14ac:dyDescent="0.25">
      <c r="A1619" s="17">
        <v>42530</v>
      </c>
      <c r="B1619" s="18">
        <v>51118.46</v>
      </c>
      <c r="D1619" s="9">
        <f t="shared" si="132"/>
        <v>-9.8941899065433381E-3</v>
      </c>
      <c r="E1619" s="9">
        <f t="shared" si="131"/>
        <v>9.7894993906744065E-5</v>
      </c>
      <c r="K1619" s="21">
        <f t="shared" si="133"/>
        <v>2.0818136303509568E-4</v>
      </c>
      <c r="L1619" s="15">
        <f t="shared" si="135"/>
        <v>0.2290451996546623</v>
      </c>
      <c r="M1619" s="10">
        <f t="shared" si="134"/>
        <v>0.30851841866008756</v>
      </c>
      <c r="N1619" s="10"/>
    </row>
    <row r="1620" spans="1:14" ht="15" customHeight="1" x14ac:dyDescent="0.25">
      <c r="A1620" s="17">
        <v>42531</v>
      </c>
      <c r="B1620" s="18">
        <v>49422.16</v>
      </c>
      <c r="D1620" s="9">
        <f t="shared" si="132"/>
        <v>-3.3183707020907782E-2</v>
      </c>
      <c r="E1620" s="9">
        <f t="shared" si="131"/>
        <v>1.1011584116494444E-3</v>
      </c>
      <c r="K1620" s="21">
        <f t="shared" si="133"/>
        <v>2.0156418088739458E-4</v>
      </c>
      <c r="L1620" s="15">
        <f t="shared" si="135"/>
        <v>0.22537562774981557</v>
      </c>
      <c r="M1620" s="10">
        <f t="shared" si="134"/>
        <v>0.30766459131210805</v>
      </c>
      <c r="N1620" s="10"/>
    </row>
    <row r="1621" spans="1:14" ht="15" customHeight="1" x14ac:dyDescent="0.25">
      <c r="A1621" s="17">
        <v>42534</v>
      </c>
      <c r="B1621" s="18">
        <v>49660.79</v>
      </c>
      <c r="D1621" s="9">
        <f t="shared" si="132"/>
        <v>4.8284008630945507E-3</v>
      </c>
      <c r="E1621" s="9">
        <f t="shared" si="131"/>
        <v>2.3313454894732202E-5</v>
      </c>
      <c r="K1621" s="21">
        <f t="shared" si="133"/>
        <v>2.5553983473311764E-4</v>
      </c>
      <c r="L1621" s="15">
        <f t="shared" si="135"/>
        <v>0.25376374515037731</v>
      </c>
      <c r="M1621" s="10">
        <f t="shared" si="134"/>
        <v>0.31291763107670467</v>
      </c>
      <c r="N1621" s="10"/>
    </row>
    <row r="1622" spans="1:14" ht="15" customHeight="1" x14ac:dyDescent="0.25">
      <c r="A1622" s="17">
        <v>42535</v>
      </c>
      <c r="B1622" s="18">
        <v>48648.29</v>
      </c>
      <c r="D1622" s="9">
        <f t="shared" si="132"/>
        <v>-2.0388318429892083E-2</v>
      </c>
      <c r="E1622" s="9">
        <f t="shared" si="131"/>
        <v>4.1568352839867716E-4</v>
      </c>
      <c r="K1622" s="21">
        <f t="shared" si="133"/>
        <v>2.4160625194281452E-4</v>
      </c>
      <c r="L1622" s="15">
        <f t="shared" si="135"/>
        <v>0.24674840524224115</v>
      </c>
      <c r="M1622" s="10">
        <f t="shared" si="134"/>
        <v>0.31218671661293484</v>
      </c>
      <c r="N1622" s="10"/>
    </row>
    <row r="1623" spans="1:14" ht="15" customHeight="1" x14ac:dyDescent="0.25">
      <c r="A1623" s="17">
        <v>42536</v>
      </c>
      <c r="B1623" s="18">
        <v>48914.74</v>
      </c>
      <c r="D1623" s="9">
        <f t="shared" si="132"/>
        <v>5.4770681559412893E-3</v>
      </c>
      <c r="E1623" s="9">
        <f t="shared" si="131"/>
        <v>2.9998275584826115E-5</v>
      </c>
      <c r="K1623" s="21">
        <f t="shared" si="133"/>
        <v>2.520508885301663E-4</v>
      </c>
      <c r="L1623" s="15">
        <f t="shared" si="135"/>
        <v>0.25202544298066798</v>
      </c>
      <c r="M1623" s="10">
        <f t="shared" si="134"/>
        <v>0.31432979462451255</v>
      </c>
      <c r="N1623" s="10"/>
    </row>
    <row r="1624" spans="1:14" ht="15" customHeight="1" x14ac:dyDescent="0.25">
      <c r="A1624" s="17">
        <v>42537</v>
      </c>
      <c r="B1624" s="18">
        <v>49411.62</v>
      </c>
      <c r="D1624" s="9">
        <f t="shared" si="132"/>
        <v>1.0158083228082315E-2</v>
      </c>
      <c r="E1624" s="9">
        <f t="shared" si="131"/>
        <v>1.0318665486864724E-4</v>
      </c>
      <c r="K1624" s="21">
        <f t="shared" si="133"/>
        <v>2.3872773175344589E-4</v>
      </c>
      <c r="L1624" s="15">
        <f t="shared" si="135"/>
        <v>0.24527410870670466</v>
      </c>
      <c r="M1624" s="10">
        <f t="shared" si="134"/>
        <v>0.31423475236471987</v>
      </c>
      <c r="N1624" s="10"/>
    </row>
    <row r="1625" spans="1:14" ht="15" customHeight="1" x14ac:dyDescent="0.25">
      <c r="A1625" s="17">
        <v>42538</v>
      </c>
      <c r="B1625" s="18">
        <v>49533.84</v>
      </c>
      <c r="D1625" s="9">
        <f t="shared" si="132"/>
        <v>2.4735072438424321E-3</v>
      </c>
      <c r="E1625" s="9">
        <f t="shared" si="131"/>
        <v>6.1182380853409851E-6</v>
      </c>
      <c r="K1625" s="21">
        <f t="shared" si="133"/>
        <v>2.3059526714035795E-4</v>
      </c>
      <c r="L1625" s="15">
        <f t="shared" si="135"/>
        <v>0.24106017364834492</v>
      </c>
      <c r="M1625" s="10">
        <f t="shared" si="134"/>
        <v>0.31442338832963851</v>
      </c>
      <c r="N1625" s="10"/>
    </row>
    <row r="1626" spans="1:14" ht="15" customHeight="1" x14ac:dyDescent="0.25">
      <c r="A1626" s="17">
        <v>42541</v>
      </c>
      <c r="B1626" s="18">
        <v>50329.36</v>
      </c>
      <c r="D1626" s="9">
        <f t="shared" si="132"/>
        <v>1.6060131820993639E-2</v>
      </c>
      <c r="E1626" s="9">
        <f t="shared" si="131"/>
        <v>2.5792783410769245E-4</v>
      </c>
      <c r="K1626" s="21">
        <f t="shared" si="133"/>
        <v>2.1712664539705692E-4</v>
      </c>
      <c r="L1626" s="15">
        <f t="shared" si="135"/>
        <v>0.23391433183979632</v>
      </c>
      <c r="M1626" s="10">
        <f t="shared" si="134"/>
        <v>0.31328798110444789</v>
      </c>
      <c r="N1626" s="10"/>
    </row>
    <row r="1627" spans="1:14" ht="15" customHeight="1" x14ac:dyDescent="0.25">
      <c r="A1627" s="17">
        <v>42542</v>
      </c>
      <c r="B1627" s="18">
        <v>50837.8</v>
      </c>
      <c r="D1627" s="9">
        <f t="shared" si="132"/>
        <v>1.0102254429621205E-2</v>
      </c>
      <c r="E1627" s="9">
        <f t="shared" si="131"/>
        <v>1.0205554456080125E-4</v>
      </c>
      <c r="K1627" s="21">
        <f t="shared" si="133"/>
        <v>2.1957471671969504E-4</v>
      </c>
      <c r="L1627" s="15">
        <f t="shared" si="135"/>
        <v>0.23522931070205336</v>
      </c>
      <c r="M1627" s="10">
        <f t="shared" si="134"/>
        <v>0.312297279394043</v>
      </c>
      <c r="N1627" s="10"/>
    </row>
    <row r="1628" spans="1:14" ht="15" customHeight="1" x14ac:dyDescent="0.25">
      <c r="A1628" s="17">
        <v>42543</v>
      </c>
      <c r="B1628" s="18">
        <v>50156.3</v>
      </c>
      <c r="D1628" s="9">
        <f t="shared" si="132"/>
        <v>-1.3405379461739142E-2</v>
      </c>
      <c r="E1628" s="9">
        <f t="shared" si="131"/>
        <v>1.797041985132176E-4</v>
      </c>
      <c r="K1628" s="21">
        <f t="shared" si="133"/>
        <v>2.1252356639016141E-4</v>
      </c>
      <c r="L1628" s="15">
        <f t="shared" si="135"/>
        <v>0.23142156064273847</v>
      </c>
      <c r="M1628" s="10">
        <f t="shared" si="134"/>
        <v>0.31244942440619933</v>
      </c>
      <c r="N1628" s="10"/>
    </row>
    <row r="1629" spans="1:14" ht="15" customHeight="1" x14ac:dyDescent="0.25">
      <c r="A1629" s="17">
        <v>42544</v>
      </c>
      <c r="B1629" s="18">
        <v>51559.82</v>
      </c>
      <c r="D1629" s="9">
        <f t="shared" si="132"/>
        <v>2.7982925375276801E-2</v>
      </c>
      <c r="E1629" s="9">
        <f t="shared" si="131"/>
        <v>7.8304411255831032E-4</v>
      </c>
      <c r="K1629" s="21">
        <f t="shared" si="133"/>
        <v>2.1055440431754478E-4</v>
      </c>
      <c r="L1629" s="15">
        <f t="shared" si="135"/>
        <v>0.23034693374998785</v>
      </c>
      <c r="M1629" s="10">
        <f t="shared" si="134"/>
        <v>0.3059036917822926</v>
      </c>
      <c r="N1629" s="10"/>
    </row>
    <row r="1630" spans="1:14" ht="15" customHeight="1" x14ac:dyDescent="0.25">
      <c r="A1630" s="17">
        <v>42545</v>
      </c>
      <c r="B1630" s="18">
        <v>50105.26</v>
      </c>
      <c r="D1630" s="9">
        <f t="shared" si="132"/>
        <v>-2.8211114778911139E-2</v>
      </c>
      <c r="E1630" s="9">
        <f t="shared" si="131"/>
        <v>7.9586699706889847E-4</v>
      </c>
      <c r="K1630" s="21">
        <f t="shared" si="133"/>
        <v>2.4490378681199076E-4</v>
      </c>
      <c r="L1630" s="15">
        <f t="shared" si="135"/>
        <v>0.24842655710817566</v>
      </c>
      <c r="M1630" s="10">
        <f t="shared" si="134"/>
        <v>0.30854133427301483</v>
      </c>
      <c r="N1630" s="10"/>
    </row>
    <row r="1631" spans="1:14" ht="15" customHeight="1" x14ac:dyDescent="0.25">
      <c r="A1631" s="17">
        <v>42548</v>
      </c>
      <c r="B1631" s="18">
        <v>49245.53</v>
      </c>
      <c r="D1631" s="9">
        <f t="shared" si="132"/>
        <v>-1.715847797217307E-2</v>
      </c>
      <c r="E1631" s="9">
        <f t="shared" si="131"/>
        <v>2.9441336632154844E-4</v>
      </c>
      <c r="K1631" s="21">
        <f t="shared" si="133"/>
        <v>2.7796157942740522E-4</v>
      </c>
      <c r="L1631" s="15">
        <f t="shared" si="135"/>
        <v>0.26466264945342421</v>
      </c>
      <c r="M1631" s="10">
        <f t="shared" si="134"/>
        <v>0.30167112683618236</v>
      </c>
      <c r="N1631" s="10"/>
    </row>
    <row r="1632" spans="1:14" ht="15" customHeight="1" x14ac:dyDescent="0.25">
      <c r="A1632" s="17">
        <v>42549</v>
      </c>
      <c r="B1632" s="18">
        <v>50006.559999999998</v>
      </c>
      <c r="D1632" s="9">
        <f t="shared" si="132"/>
        <v>1.5453788394601542E-2</v>
      </c>
      <c r="E1632" s="9">
        <f t="shared" si="131"/>
        <v>2.3881957574512132E-4</v>
      </c>
      <c r="K1632" s="21">
        <f t="shared" si="133"/>
        <v>2.789486866410538E-4</v>
      </c>
      <c r="L1632" s="15">
        <f t="shared" si="135"/>
        <v>0.26513217276208778</v>
      </c>
      <c r="M1632" s="10">
        <f t="shared" si="134"/>
        <v>0.30105831380126052</v>
      </c>
      <c r="N1632" s="10"/>
    </row>
    <row r="1633" spans="1:14" ht="15" customHeight="1" x14ac:dyDescent="0.25">
      <c r="A1633" s="17">
        <v>42550</v>
      </c>
      <c r="B1633" s="18">
        <v>51001.91</v>
      </c>
      <c r="D1633" s="9">
        <f t="shared" si="132"/>
        <v>1.9904388544223162E-2</v>
      </c>
      <c r="E1633" s="9">
        <f t="shared" si="131"/>
        <v>3.9618468331940226E-4</v>
      </c>
      <c r="K1633" s="21">
        <f t="shared" si="133"/>
        <v>2.7654093998729783E-4</v>
      </c>
      <c r="L1633" s="15">
        <f t="shared" si="135"/>
        <v>0.26398544822925191</v>
      </c>
      <c r="M1633" s="10">
        <f t="shared" si="134"/>
        <v>0.29831078666713789</v>
      </c>
      <c r="N1633" s="10"/>
    </row>
    <row r="1634" spans="1:14" ht="15" customHeight="1" x14ac:dyDescent="0.25">
      <c r="A1634" s="17">
        <v>42551</v>
      </c>
      <c r="B1634" s="18">
        <v>51526.93</v>
      </c>
      <c r="D1634" s="9">
        <f t="shared" si="132"/>
        <v>1.0294124278874994E-2</v>
      </c>
      <c r="E1634" s="9">
        <f t="shared" si="131"/>
        <v>1.0596899466892361E-4</v>
      </c>
      <c r="K1634" s="21">
        <f t="shared" si="133"/>
        <v>2.8371956458722407E-4</v>
      </c>
      <c r="L1634" s="15">
        <f t="shared" si="135"/>
        <v>0.26738984699494572</v>
      </c>
      <c r="M1634" s="10">
        <f t="shared" si="134"/>
        <v>0.29933967336549305</v>
      </c>
      <c r="N1634" s="10"/>
    </row>
    <row r="1635" spans="1:14" ht="15" customHeight="1" x14ac:dyDescent="0.25">
      <c r="A1635" s="17">
        <v>42552</v>
      </c>
      <c r="B1635" s="18">
        <v>52233.04</v>
      </c>
      <c r="D1635" s="9">
        <f t="shared" si="132"/>
        <v>1.3703707944564103E-2</v>
      </c>
      <c r="E1635" s="9">
        <f t="shared" ref="E1635:E1698" si="136">D1635^2</f>
        <v>1.8779161142990931E-4</v>
      </c>
      <c r="K1635" s="21">
        <f t="shared" si="133"/>
        <v>2.7305453039212606E-4</v>
      </c>
      <c r="L1635" s="15">
        <f t="shared" si="135"/>
        <v>0.26231611017780776</v>
      </c>
      <c r="M1635" s="10">
        <f t="shared" si="134"/>
        <v>0.29956756810189833</v>
      </c>
      <c r="N1635" s="10"/>
    </row>
    <row r="1636" spans="1:14" ht="15" customHeight="1" x14ac:dyDescent="0.25">
      <c r="A1636" s="17">
        <v>42555</v>
      </c>
      <c r="B1636" s="18">
        <v>52568.66</v>
      </c>
      <c r="D1636" s="9">
        <f t="shared" si="132"/>
        <v>6.42543493543557E-3</v>
      </c>
      <c r="E1636" s="9">
        <f t="shared" si="136"/>
        <v>4.1286214109515908E-5</v>
      </c>
      <c r="K1636" s="21">
        <f t="shared" si="133"/>
        <v>2.6793875525439305E-4</v>
      </c>
      <c r="L1636" s="15">
        <f t="shared" si="135"/>
        <v>0.25984719803012507</v>
      </c>
      <c r="M1636" s="10">
        <f t="shared" si="134"/>
        <v>0.29981484036474043</v>
      </c>
      <c r="N1636" s="10"/>
    </row>
    <row r="1637" spans="1:14" ht="15" customHeight="1" x14ac:dyDescent="0.25">
      <c r="A1637" s="17">
        <v>42556</v>
      </c>
      <c r="B1637" s="18">
        <v>51842.27</v>
      </c>
      <c r="D1637" s="9">
        <f t="shared" si="132"/>
        <v>-1.3817928781140854E-2</v>
      </c>
      <c r="E1637" s="9">
        <f t="shared" si="136"/>
        <v>1.9093515580068075E-4</v>
      </c>
      <c r="K1637" s="21">
        <f t="shared" si="133"/>
        <v>2.5433960278570039E-4</v>
      </c>
      <c r="L1637" s="15">
        <f t="shared" si="135"/>
        <v>0.25316709877469562</v>
      </c>
      <c r="M1637" s="10">
        <f t="shared" si="134"/>
        <v>0.29632267011063451</v>
      </c>
      <c r="N1637" s="10"/>
    </row>
    <row r="1638" spans="1:14" ht="15" customHeight="1" x14ac:dyDescent="0.25">
      <c r="A1638" s="17">
        <v>42557</v>
      </c>
      <c r="B1638" s="18">
        <v>51901.81</v>
      </c>
      <c r="D1638" s="9">
        <f t="shared" si="132"/>
        <v>1.1484836601483028E-3</v>
      </c>
      <c r="E1638" s="9">
        <f t="shared" si="136"/>
        <v>1.3190147176276424E-6</v>
      </c>
      <c r="K1638" s="21">
        <f t="shared" si="133"/>
        <v>2.5053533596659919E-4</v>
      </c>
      <c r="L1638" s="15">
        <f t="shared" si="135"/>
        <v>0.25126660077213409</v>
      </c>
      <c r="M1638" s="10">
        <f t="shared" si="134"/>
        <v>0.29711874041418962</v>
      </c>
      <c r="N1638" s="10"/>
    </row>
    <row r="1639" spans="1:14" ht="15" customHeight="1" x14ac:dyDescent="0.25">
      <c r="A1639" s="17">
        <v>42558</v>
      </c>
      <c r="B1639" s="18">
        <v>52014.66</v>
      </c>
      <c r="D1639" s="9">
        <f t="shared" si="132"/>
        <v>2.174297967643346E-3</v>
      </c>
      <c r="E1639" s="9">
        <f t="shared" si="136"/>
        <v>4.7275716520979851E-6</v>
      </c>
      <c r="K1639" s="21">
        <f t="shared" si="133"/>
        <v>2.3558235669166088E-4</v>
      </c>
      <c r="L1639" s="15">
        <f t="shared" si="135"/>
        <v>0.24365293736439655</v>
      </c>
      <c r="M1639" s="10">
        <f t="shared" si="134"/>
        <v>0.29704864674710985</v>
      </c>
      <c r="N1639" s="10"/>
    </row>
    <row r="1640" spans="1:14" ht="15" customHeight="1" x14ac:dyDescent="0.25">
      <c r="A1640" s="17">
        <v>42559</v>
      </c>
      <c r="B1640" s="18">
        <v>53140.74</v>
      </c>
      <c r="D1640" s="9">
        <f t="shared" si="132"/>
        <v>2.1649281183420133E-2</v>
      </c>
      <c r="E1640" s="9">
        <f t="shared" si="136"/>
        <v>4.6869137575878902E-4</v>
      </c>
      <c r="K1640" s="21">
        <f t="shared" si="133"/>
        <v>2.217310695892871E-4</v>
      </c>
      <c r="L1640" s="15">
        <f t="shared" si="135"/>
        <v>0.23638153383143184</v>
      </c>
      <c r="M1640" s="10">
        <f t="shared" si="134"/>
        <v>0.29558002114676224</v>
      </c>
      <c r="N1640" s="10"/>
    </row>
    <row r="1641" spans="1:14" ht="15" customHeight="1" x14ac:dyDescent="0.25">
      <c r="A1641" s="17">
        <v>42562</v>
      </c>
      <c r="B1641" s="18">
        <v>53960.11</v>
      </c>
      <c r="D1641" s="9">
        <f t="shared" si="132"/>
        <v>1.5418866955936306E-2</v>
      </c>
      <c r="E1641" s="9">
        <f t="shared" si="136"/>
        <v>2.3774145820486451E-4</v>
      </c>
      <c r="K1641" s="21">
        <f t="shared" si="133"/>
        <v>2.3654868795945722E-4</v>
      </c>
      <c r="L1641" s="15">
        <f t="shared" si="135"/>
        <v>0.24415214388938555</v>
      </c>
      <c r="M1641" s="10">
        <f t="shared" si="134"/>
        <v>0.2962750604453776</v>
      </c>
      <c r="N1641" s="10"/>
    </row>
    <row r="1642" spans="1:14" ht="15" customHeight="1" x14ac:dyDescent="0.25">
      <c r="A1642" s="17">
        <v>42563</v>
      </c>
      <c r="B1642" s="18">
        <v>54256.41</v>
      </c>
      <c r="D1642" s="9">
        <f t="shared" si="132"/>
        <v>5.4910933280158947E-3</v>
      </c>
      <c r="E1642" s="9">
        <f t="shared" si="136"/>
        <v>3.0152105936980673E-5</v>
      </c>
      <c r="K1642" s="21">
        <f t="shared" si="133"/>
        <v>2.3662025417418167E-4</v>
      </c>
      <c r="L1642" s="15">
        <f t="shared" si="135"/>
        <v>0.24418907439091903</v>
      </c>
      <c r="M1642" s="10">
        <f t="shared" si="134"/>
        <v>0.29678650756846603</v>
      </c>
      <c r="N1642" s="10"/>
    </row>
    <row r="1643" spans="1:14" ht="15" customHeight="1" x14ac:dyDescent="0.25">
      <c r="A1643" s="17">
        <v>42564</v>
      </c>
      <c r="B1643" s="18">
        <v>54598.29</v>
      </c>
      <c r="D1643" s="9">
        <f t="shared" ref="D1643:D1706" si="137">B1643/B1642-1</f>
        <v>6.3011909560546364E-3</v>
      </c>
      <c r="E1643" s="9">
        <f t="shared" si="136"/>
        <v>3.9705007464664744E-5</v>
      </c>
      <c r="K1643" s="21">
        <f t="shared" ref="K1643:K1706" si="138">K1642*Lambda+E1642*(1-Lambda)</f>
        <v>2.242321652799496E-4</v>
      </c>
      <c r="L1643" s="15">
        <f t="shared" si="135"/>
        <v>0.23771097082496487</v>
      </c>
      <c r="M1643" s="10">
        <f t="shared" ref="M1643:M1706" si="139">_xlfn.STDEV.P((D1542:D1642))*SQRT(252)</f>
        <v>0.2968107259335328</v>
      </c>
      <c r="N1643" s="10"/>
    </row>
    <row r="1644" spans="1:14" ht="15" customHeight="1" x14ac:dyDescent="0.25">
      <c r="A1644" s="17">
        <v>42565</v>
      </c>
      <c r="B1644" s="18">
        <v>55480.87</v>
      </c>
      <c r="D1644" s="9">
        <f t="shared" si="137"/>
        <v>1.6164975130173564E-2</v>
      </c>
      <c r="E1644" s="9">
        <f t="shared" si="136"/>
        <v>2.6130642095912985E-4</v>
      </c>
      <c r="K1644" s="21">
        <f t="shared" si="138"/>
        <v>2.131605358110325E-4</v>
      </c>
      <c r="L1644" s="15">
        <f t="shared" ref="L1644:L1707" si="140">SQRT(K1644)*SQRT(252)</f>
        <v>0.23176810614141929</v>
      </c>
      <c r="M1644" s="10">
        <f t="shared" si="139"/>
        <v>0.29071393838536641</v>
      </c>
      <c r="N1644" s="10"/>
    </row>
    <row r="1645" spans="1:14" ht="15" customHeight="1" x14ac:dyDescent="0.25">
      <c r="A1645" s="17">
        <v>42566</v>
      </c>
      <c r="B1645" s="18">
        <v>55578.239999999998</v>
      </c>
      <c r="D1645" s="9">
        <f t="shared" si="137"/>
        <v>1.755019342703168E-3</v>
      </c>
      <c r="E1645" s="9">
        <f t="shared" si="136"/>
        <v>3.0800928932622595E-6</v>
      </c>
      <c r="K1645" s="21">
        <f t="shared" si="138"/>
        <v>2.1604928891991835E-4</v>
      </c>
      <c r="L1645" s="15">
        <f t="shared" si="140"/>
        <v>0.23333328268341708</v>
      </c>
      <c r="M1645" s="10">
        <f t="shared" si="139"/>
        <v>0.28992338972564324</v>
      </c>
      <c r="N1645" s="10"/>
    </row>
    <row r="1646" spans="1:14" ht="15" customHeight="1" x14ac:dyDescent="0.25">
      <c r="A1646" s="17">
        <v>42569</v>
      </c>
      <c r="B1646" s="18">
        <v>56484.21</v>
      </c>
      <c r="D1646" s="9">
        <f t="shared" si="137"/>
        <v>1.6300804055688012E-2</v>
      </c>
      <c r="E1646" s="9">
        <f t="shared" si="136"/>
        <v>2.6571621286193472E-4</v>
      </c>
      <c r="K1646" s="21">
        <f t="shared" si="138"/>
        <v>2.0327113715831898E-4</v>
      </c>
      <c r="L1646" s="15">
        <f t="shared" si="140"/>
        <v>0.22632791821579679</v>
      </c>
      <c r="M1646" s="10">
        <f t="shared" si="139"/>
        <v>0.28918646521272079</v>
      </c>
      <c r="N1646" s="10"/>
    </row>
    <row r="1647" spans="1:14" ht="15" customHeight="1" x14ac:dyDescent="0.25">
      <c r="A1647" s="17">
        <v>42570</v>
      </c>
      <c r="B1647" s="18">
        <v>56698.06</v>
      </c>
      <c r="D1647" s="9">
        <f t="shared" si="137"/>
        <v>3.7860138258107856E-3</v>
      </c>
      <c r="E1647" s="9">
        <f t="shared" si="136"/>
        <v>1.4333900689230421E-5</v>
      </c>
      <c r="K1647" s="21">
        <f t="shared" si="138"/>
        <v>2.0701784170053592E-4</v>
      </c>
      <c r="L1647" s="15">
        <f t="shared" si="140"/>
        <v>0.22840423837690721</v>
      </c>
      <c r="M1647" s="10">
        <f t="shared" si="139"/>
        <v>0.28969056675210492</v>
      </c>
      <c r="N1647" s="10"/>
    </row>
    <row r="1648" spans="1:14" ht="15" customHeight="1" x14ac:dyDescent="0.25">
      <c r="A1648" s="17">
        <v>42571</v>
      </c>
      <c r="B1648" s="18">
        <v>56578.05</v>
      </c>
      <c r="D1648" s="9">
        <f t="shared" si="137"/>
        <v>-2.116650904810391E-3</v>
      </c>
      <c r="E1648" s="9">
        <f t="shared" si="136"/>
        <v>4.4802110528346465E-6</v>
      </c>
      <c r="K1648" s="21">
        <f t="shared" si="138"/>
        <v>1.9545680523985756E-4</v>
      </c>
      <c r="L1648" s="15">
        <f t="shared" si="140"/>
        <v>0.22193493397940781</v>
      </c>
      <c r="M1648" s="10">
        <f t="shared" si="139"/>
        <v>0.28924185731130569</v>
      </c>
      <c r="N1648" s="10"/>
    </row>
    <row r="1649" spans="1:14" ht="15" customHeight="1" x14ac:dyDescent="0.25">
      <c r="A1649" s="17">
        <v>42572</v>
      </c>
      <c r="B1649" s="18">
        <v>56641.49</v>
      </c>
      <c r="D1649" s="9">
        <f t="shared" si="137"/>
        <v>1.1212829003472979E-3</v>
      </c>
      <c r="E1649" s="9">
        <f t="shared" si="136"/>
        <v>1.2572753426112486E-6</v>
      </c>
      <c r="K1649" s="21">
        <f t="shared" si="138"/>
        <v>1.8399820958863616E-4</v>
      </c>
      <c r="L1649" s="15">
        <f t="shared" si="140"/>
        <v>0.21533125369146094</v>
      </c>
      <c r="M1649" s="10">
        <f t="shared" si="139"/>
        <v>0.28647734680186804</v>
      </c>
      <c r="N1649" s="10"/>
    </row>
    <row r="1650" spans="1:14" ht="15" customHeight="1" x14ac:dyDescent="0.25">
      <c r="A1650" s="17">
        <v>42573</v>
      </c>
      <c r="B1650" s="18">
        <v>57002.080000000002</v>
      </c>
      <c r="D1650" s="9">
        <f t="shared" si="137"/>
        <v>6.3661813981235049E-3</v>
      </c>
      <c r="E1650" s="9">
        <f t="shared" si="136"/>
        <v>4.0528265593813742E-5</v>
      </c>
      <c r="K1650" s="21">
        <f t="shared" si="138"/>
        <v>1.7303375353387466E-4</v>
      </c>
      <c r="L1650" s="15">
        <f t="shared" si="140"/>
        <v>0.20881691955044357</v>
      </c>
      <c r="M1650" s="10">
        <f t="shared" si="139"/>
        <v>0.28299309394345395</v>
      </c>
      <c r="N1650" s="10"/>
    </row>
    <row r="1651" spans="1:14" ht="15" customHeight="1" x14ac:dyDescent="0.25">
      <c r="A1651" s="17">
        <v>42576</v>
      </c>
      <c r="B1651" s="18">
        <v>56872.73</v>
      </c>
      <c r="D1651" s="9">
        <f t="shared" si="137"/>
        <v>-2.2692154391559249E-3</v>
      </c>
      <c r="E1651" s="9">
        <f t="shared" si="136"/>
        <v>5.1493387093036169E-6</v>
      </c>
      <c r="K1651" s="21">
        <f t="shared" si="138"/>
        <v>1.6508342425747098E-4</v>
      </c>
      <c r="L1651" s="15">
        <f t="shared" si="140"/>
        <v>0.20396328814981066</v>
      </c>
      <c r="M1651" s="10">
        <f t="shared" si="139"/>
        <v>0.2820746700383156</v>
      </c>
      <c r="N1651" s="10"/>
    </row>
    <row r="1652" spans="1:14" ht="15" customHeight="1" x14ac:dyDescent="0.25">
      <c r="A1652" s="17">
        <v>42577</v>
      </c>
      <c r="B1652" s="18">
        <v>56782.75</v>
      </c>
      <c r="D1652" s="9">
        <f t="shared" si="137"/>
        <v>-1.5821290801408816E-3</v>
      </c>
      <c r="E1652" s="9">
        <f t="shared" si="136"/>
        <v>2.5031324262274321E-6</v>
      </c>
      <c r="K1652" s="21">
        <f t="shared" si="138"/>
        <v>1.5548737912458093E-4</v>
      </c>
      <c r="L1652" s="15">
        <f t="shared" si="140"/>
        <v>0.19794650676229272</v>
      </c>
      <c r="M1652" s="10">
        <f t="shared" si="139"/>
        <v>0.27135515173911018</v>
      </c>
      <c r="N1652" s="10"/>
    </row>
    <row r="1653" spans="1:14" ht="15" customHeight="1" x14ac:dyDescent="0.25">
      <c r="A1653" s="17">
        <v>42578</v>
      </c>
      <c r="B1653" s="18">
        <v>56852.84</v>
      </c>
      <c r="D1653" s="9">
        <f t="shared" si="137"/>
        <v>1.2343537429939655E-3</v>
      </c>
      <c r="E1653" s="9">
        <f t="shared" si="136"/>
        <v>1.5236291628432126E-6</v>
      </c>
      <c r="K1653" s="21">
        <f t="shared" si="138"/>
        <v>1.4630832432267971E-4</v>
      </c>
      <c r="L1653" s="15">
        <f t="shared" si="140"/>
        <v>0.19201483726346588</v>
      </c>
      <c r="M1653" s="10">
        <f t="shared" si="139"/>
        <v>0.26458192364129068</v>
      </c>
      <c r="N1653" s="10"/>
    </row>
    <row r="1654" spans="1:14" ht="15" customHeight="1" x14ac:dyDescent="0.25">
      <c r="A1654" s="17">
        <v>42579</v>
      </c>
      <c r="B1654" s="18">
        <v>56667.12</v>
      </c>
      <c r="D1654" s="9">
        <f t="shared" si="137"/>
        <v>-3.2666793778463044E-3</v>
      </c>
      <c r="E1654" s="9">
        <f t="shared" si="136"/>
        <v>1.0671194157646319E-5</v>
      </c>
      <c r="K1654" s="21">
        <f t="shared" si="138"/>
        <v>1.3762124261308952E-4</v>
      </c>
      <c r="L1654" s="15">
        <f t="shared" si="140"/>
        <v>0.1862271546754086</v>
      </c>
      <c r="M1654" s="10">
        <f t="shared" si="139"/>
        <v>0.26456861697133038</v>
      </c>
      <c r="N1654" s="10"/>
    </row>
    <row r="1655" spans="1:14" ht="15" customHeight="1" x14ac:dyDescent="0.25">
      <c r="A1655" s="17">
        <v>42580</v>
      </c>
      <c r="B1655" s="18">
        <v>57308.21</v>
      </c>
      <c r="D1655" s="9">
        <f t="shared" si="137"/>
        <v>1.131326243507691E-2</v>
      </c>
      <c r="E1655" s="9">
        <f t="shared" si="136"/>
        <v>1.2798990692492233E-4</v>
      </c>
      <c r="K1655" s="21">
        <f t="shared" si="138"/>
        <v>1.3000423970576291E-4</v>
      </c>
      <c r="L1655" s="15">
        <f t="shared" si="140"/>
        <v>0.18100018896634407</v>
      </c>
      <c r="M1655" s="10">
        <f t="shared" si="139"/>
        <v>0.26458369005798932</v>
      </c>
      <c r="N1655" s="10"/>
    </row>
    <row r="1656" spans="1:14" ht="15" customHeight="1" x14ac:dyDescent="0.25">
      <c r="A1656" s="17">
        <v>42583</v>
      </c>
      <c r="B1656" s="18">
        <v>56755.76</v>
      </c>
      <c r="D1656" s="9">
        <f t="shared" si="137"/>
        <v>-9.6399800307843675E-3</v>
      </c>
      <c r="E1656" s="9">
        <f t="shared" si="136"/>
        <v>9.2929214993921379E-5</v>
      </c>
      <c r="K1656" s="21">
        <f t="shared" si="138"/>
        <v>1.2988337973891248E-4</v>
      </c>
      <c r="L1656" s="15">
        <f t="shared" si="140"/>
        <v>0.1809160349283776</v>
      </c>
      <c r="M1656" s="10">
        <f t="shared" si="139"/>
        <v>0.26449758180259275</v>
      </c>
      <c r="N1656" s="10"/>
    </row>
    <row r="1657" spans="1:14" ht="15" customHeight="1" x14ac:dyDescent="0.25">
      <c r="A1657" s="17">
        <v>42584</v>
      </c>
      <c r="B1657" s="18">
        <v>56162.38</v>
      </c>
      <c r="D1657" s="9">
        <f t="shared" si="137"/>
        <v>-1.0454974085449709E-2</v>
      </c>
      <c r="E1657" s="9">
        <f t="shared" si="136"/>
        <v>1.0930648312742497E-4</v>
      </c>
      <c r="K1657" s="21">
        <f t="shared" si="138"/>
        <v>1.2766612985421302E-4</v>
      </c>
      <c r="L1657" s="15">
        <f t="shared" si="140"/>
        <v>0.17936517143320127</v>
      </c>
      <c r="M1657" s="10">
        <f t="shared" si="139"/>
        <v>0.26373126939571084</v>
      </c>
      <c r="N1657" s="10"/>
    </row>
    <row r="1658" spans="1:14" ht="15" customHeight="1" x14ac:dyDescent="0.25">
      <c r="A1658" s="17">
        <v>42585</v>
      </c>
      <c r="B1658" s="18">
        <v>57076.91</v>
      </c>
      <c r="D1658" s="9">
        <f t="shared" si="137"/>
        <v>1.6283676012305959E-2</v>
      </c>
      <c r="E1658" s="9">
        <f t="shared" si="136"/>
        <v>2.6515810447374848E-4</v>
      </c>
      <c r="K1658" s="21">
        <f t="shared" si="138"/>
        <v>1.2656455105060572E-4</v>
      </c>
      <c r="L1658" s="15">
        <f t="shared" si="140"/>
        <v>0.17858966057628489</v>
      </c>
      <c r="M1658" s="10">
        <f t="shared" si="139"/>
        <v>0.26439741563433111</v>
      </c>
      <c r="N1658" s="10"/>
    </row>
    <row r="1659" spans="1:14" ht="15" customHeight="1" x14ac:dyDescent="0.25">
      <c r="A1659" s="17">
        <v>42586</v>
      </c>
      <c r="B1659" s="18">
        <v>57593.89</v>
      </c>
      <c r="D1659" s="9">
        <f t="shared" si="137"/>
        <v>9.0576031533591284E-3</v>
      </c>
      <c r="E1659" s="9">
        <f t="shared" si="136"/>
        <v>8.2040174883741231E-5</v>
      </c>
      <c r="K1659" s="21">
        <f t="shared" si="138"/>
        <v>1.3488016425599429E-4</v>
      </c>
      <c r="L1659" s="15">
        <f t="shared" si="140"/>
        <v>0.18436323221431805</v>
      </c>
      <c r="M1659" s="10">
        <f t="shared" si="139"/>
        <v>0.26405292519928081</v>
      </c>
      <c r="N1659" s="10"/>
    </row>
    <row r="1660" spans="1:14" ht="15" customHeight="1" x14ac:dyDescent="0.25">
      <c r="A1660" s="17">
        <v>42587</v>
      </c>
      <c r="B1660" s="18">
        <v>57661.14</v>
      </c>
      <c r="D1660" s="9">
        <f t="shared" si="137"/>
        <v>1.1676585832280928E-3</v>
      </c>
      <c r="E1660" s="9">
        <f t="shared" si="136"/>
        <v>1.3634265669862368E-6</v>
      </c>
      <c r="K1660" s="21">
        <f t="shared" si="138"/>
        <v>1.3170976489365911E-4</v>
      </c>
      <c r="L1660" s="15">
        <f t="shared" si="140"/>
        <v>0.18218359079017546</v>
      </c>
      <c r="M1660" s="10">
        <f t="shared" si="139"/>
        <v>0.25759033983657798</v>
      </c>
      <c r="N1660" s="10"/>
    </row>
    <row r="1661" spans="1:14" ht="15" customHeight="1" x14ac:dyDescent="0.25">
      <c r="A1661" s="17">
        <v>42590</v>
      </c>
      <c r="B1661" s="18">
        <v>57635.43</v>
      </c>
      <c r="D1661" s="9">
        <f t="shared" si="137"/>
        <v>-4.4588088268804338E-4</v>
      </c>
      <c r="E1661" s="9">
        <f t="shared" si="136"/>
        <v>1.9880976154666871E-7</v>
      </c>
      <c r="K1661" s="21">
        <f t="shared" si="138"/>
        <v>1.2388898459405874E-4</v>
      </c>
      <c r="L1661" s="15">
        <f t="shared" si="140"/>
        <v>0.17669189035635677</v>
      </c>
      <c r="M1661" s="10">
        <f t="shared" si="139"/>
        <v>0.25696594433944764</v>
      </c>
      <c r="N1661" s="10"/>
    </row>
    <row r="1662" spans="1:14" ht="15" customHeight="1" x14ac:dyDescent="0.25">
      <c r="A1662" s="17">
        <v>42591</v>
      </c>
      <c r="B1662" s="18">
        <v>57689.41</v>
      </c>
      <c r="D1662" s="9">
        <f t="shared" si="137"/>
        <v>9.3657668555624518E-4</v>
      </c>
      <c r="E1662" s="9">
        <f t="shared" si="136"/>
        <v>8.7717588792752176E-7</v>
      </c>
      <c r="K1662" s="21">
        <f t="shared" si="138"/>
        <v>1.1646757410410801E-4</v>
      </c>
      <c r="L1662" s="15">
        <f t="shared" si="140"/>
        <v>0.17131791696794363</v>
      </c>
      <c r="M1662" s="10">
        <f t="shared" si="139"/>
        <v>0.2360722837870366</v>
      </c>
      <c r="N1662" s="10"/>
    </row>
    <row r="1663" spans="1:14" ht="15" customHeight="1" x14ac:dyDescent="0.25">
      <c r="A1663" s="17">
        <v>42592</v>
      </c>
      <c r="B1663" s="18">
        <v>56919.78</v>
      </c>
      <c r="D1663" s="9">
        <f t="shared" si="137"/>
        <v>-1.334092340344617E-2</v>
      </c>
      <c r="E1663" s="9">
        <f t="shared" si="136"/>
        <v>1.7798023725661773E-4</v>
      </c>
      <c r="K1663" s="21">
        <f t="shared" si="138"/>
        <v>1.0953215021113718E-4</v>
      </c>
      <c r="L1663" s="15">
        <f t="shared" si="140"/>
        <v>0.16613880297271488</v>
      </c>
      <c r="M1663" s="10">
        <f t="shared" si="139"/>
        <v>0.23601563805411099</v>
      </c>
      <c r="N1663" s="10"/>
    </row>
    <row r="1664" spans="1:14" ht="15" customHeight="1" x14ac:dyDescent="0.25">
      <c r="A1664" s="17">
        <v>42593</v>
      </c>
      <c r="B1664" s="18">
        <v>58299.57</v>
      </c>
      <c r="D1664" s="9">
        <f t="shared" si="137"/>
        <v>2.4240958064138729E-2</v>
      </c>
      <c r="E1664" s="9">
        <f t="shared" si="136"/>
        <v>5.8762404786733252E-4</v>
      </c>
      <c r="K1664" s="21">
        <f t="shared" si="138"/>
        <v>1.1363903543386602E-4</v>
      </c>
      <c r="L1664" s="15">
        <f t="shared" si="140"/>
        <v>0.16922481180173976</v>
      </c>
      <c r="M1664" s="10">
        <f t="shared" si="139"/>
        <v>0.23696644314666923</v>
      </c>
      <c r="N1664" s="10"/>
    </row>
    <row r="1665" spans="1:14" ht="15" customHeight="1" x14ac:dyDescent="0.25">
      <c r="A1665" s="17">
        <v>42594</v>
      </c>
      <c r="B1665" s="18">
        <v>58298.41</v>
      </c>
      <c r="D1665" s="9">
        <f t="shared" si="137"/>
        <v>-1.989723080286776E-5</v>
      </c>
      <c r="E1665" s="9">
        <f t="shared" si="136"/>
        <v>3.9589979362258961E-10</v>
      </c>
      <c r="K1665" s="21">
        <f t="shared" si="138"/>
        <v>1.4207813617987404E-4</v>
      </c>
      <c r="L1665" s="15">
        <f t="shared" si="140"/>
        <v>0.18921863099950878</v>
      </c>
      <c r="M1665" s="10">
        <f t="shared" si="139"/>
        <v>0.23961746480182547</v>
      </c>
      <c r="N1665" s="10"/>
    </row>
    <row r="1666" spans="1:14" ht="15" customHeight="1" x14ac:dyDescent="0.25">
      <c r="A1666" s="17">
        <v>42597</v>
      </c>
      <c r="B1666" s="18">
        <v>59145.98</v>
      </c>
      <c r="D1666" s="9">
        <f t="shared" si="137"/>
        <v>1.4538475406104645E-2</v>
      </c>
      <c r="E1666" s="9">
        <f t="shared" si="136"/>
        <v>2.1136726713390962E-4</v>
      </c>
      <c r="K1666" s="21">
        <f t="shared" si="138"/>
        <v>1.3355347176306922E-4</v>
      </c>
      <c r="L1666" s="15">
        <f t="shared" si="140"/>
        <v>0.18345428554354745</v>
      </c>
      <c r="M1666" s="10">
        <f t="shared" si="139"/>
        <v>0.23567652630561223</v>
      </c>
      <c r="N1666" s="10"/>
    </row>
    <row r="1667" spans="1:14" ht="15" customHeight="1" x14ac:dyDescent="0.25">
      <c r="A1667" s="17">
        <v>42598</v>
      </c>
      <c r="B1667" s="18">
        <v>58855.43</v>
      </c>
      <c r="D1667" s="9">
        <f t="shared" si="137"/>
        <v>-4.91242177405804E-3</v>
      </c>
      <c r="E1667" s="9">
        <f t="shared" si="136"/>
        <v>2.4131887686239541E-5</v>
      </c>
      <c r="K1667" s="21">
        <f t="shared" si="138"/>
        <v>1.3822229948531965E-4</v>
      </c>
      <c r="L1667" s="15">
        <f t="shared" si="140"/>
        <v>0.18663338251851022</v>
      </c>
      <c r="M1667" s="10">
        <f t="shared" si="139"/>
        <v>0.23650714019482166</v>
      </c>
      <c r="N1667" s="10"/>
    </row>
    <row r="1668" spans="1:14" ht="15" customHeight="1" x14ac:dyDescent="0.25">
      <c r="A1668" s="17">
        <v>42599</v>
      </c>
      <c r="B1668" s="18">
        <v>59323.83</v>
      </c>
      <c r="D1668" s="9">
        <f t="shared" si="137"/>
        <v>7.958484034523261E-3</v>
      </c>
      <c r="E1668" s="9">
        <f t="shared" si="136"/>
        <v>6.3337468127761646E-5</v>
      </c>
      <c r="K1668" s="21">
        <f t="shared" si="138"/>
        <v>1.3137687477737483E-4</v>
      </c>
      <c r="L1668" s="15">
        <f t="shared" si="140"/>
        <v>0.18195321498643122</v>
      </c>
      <c r="M1668" s="10">
        <f t="shared" si="139"/>
        <v>0.23415500866240441</v>
      </c>
      <c r="N1668" s="10"/>
    </row>
    <row r="1669" spans="1:14" ht="15" customHeight="1" x14ac:dyDescent="0.25">
      <c r="A1669" s="17">
        <v>42600</v>
      </c>
      <c r="B1669" s="18">
        <v>59166.02</v>
      </c>
      <c r="D1669" s="9">
        <f t="shared" si="137"/>
        <v>-2.6601451726904202E-3</v>
      </c>
      <c r="E1669" s="9">
        <f t="shared" si="136"/>
        <v>7.0763723397881449E-6</v>
      </c>
      <c r="K1669" s="21">
        <f t="shared" si="138"/>
        <v>1.2729451037839804E-4</v>
      </c>
      <c r="L1669" s="15">
        <f t="shared" si="140"/>
        <v>0.17910392685632637</v>
      </c>
      <c r="M1669" s="10">
        <f t="shared" si="139"/>
        <v>0.23425673055216886</v>
      </c>
      <c r="N1669" s="10"/>
    </row>
    <row r="1670" spans="1:14" ht="15" customHeight="1" x14ac:dyDescent="0.25">
      <c r="A1670" s="17">
        <v>42601</v>
      </c>
      <c r="B1670" s="18">
        <v>59098.92</v>
      </c>
      <c r="D1670" s="9">
        <f t="shared" si="137"/>
        <v>-1.1340969022421987E-3</v>
      </c>
      <c r="E1670" s="9">
        <f t="shared" si="136"/>
        <v>1.2861757836753512E-6</v>
      </c>
      <c r="K1670" s="21">
        <f t="shared" si="138"/>
        <v>1.2008142209608144E-4</v>
      </c>
      <c r="L1670" s="15">
        <f t="shared" si="140"/>
        <v>0.17395550686371652</v>
      </c>
      <c r="M1670" s="10">
        <f t="shared" si="139"/>
        <v>0.23435087870479354</v>
      </c>
      <c r="N1670" s="10"/>
    </row>
    <row r="1671" spans="1:14" ht="15" customHeight="1" x14ac:dyDescent="0.25">
      <c r="A1671" s="17">
        <v>42604</v>
      </c>
      <c r="B1671" s="18">
        <v>57781.24</v>
      </c>
      <c r="D1671" s="9">
        <f t="shared" si="137"/>
        <v>-2.2296177324391042E-2</v>
      </c>
      <c r="E1671" s="9">
        <f t="shared" si="136"/>
        <v>4.9711952328068926E-4</v>
      </c>
      <c r="K1671" s="21">
        <f t="shared" si="138"/>
        <v>1.1295370731733707E-4</v>
      </c>
      <c r="L1671" s="15">
        <f t="shared" si="140"/>
        <v>0.16871376423981815</v>
      </c>
      <c r="M1671" s="10">
        <f t="shared" si="139"/>
        <v>0.23105946678852185</v>
      </c>
      <c r="N1671" s="10"/>
    </row>
    <row r="1672" spans="1:14" ht="15" customHeight="1" x14ac:dyDescent="0.25">
      <c r="A1672" s="17">
        <v>42605</v>
      </c>
      <c r="B1672" s="18">
        <v>58020.04</v>
      </c>
      <c r="D1672" s="9">
        <f t="shared" si="137"/>
        <v>4.1328292712305981E-3</v>
      </c>
      <c r="E1672" s="9">
        <f t="shared" si="136"/>
        <v>1.7080277785140436E-5</v>
      </c>
      <c r="K1672" s="21">
        <f t="shared" si="138"/>
        <v>1.3600365627513823E-4</v>
      </c>
      <c r="L1672" s="15">
        <f t="shared" si="140"/>
        <v>0.18512947194148974</v>
      </c>
      <c r="M1672" s="10">
        <f t="shared" si="139"/>
        <v>0.23373254850026837</v>
      </c>
      <c r="N1672" s="10"/>
    </row>
    <row r="1673" spans="1:14" ht="15" customHeight="1" x14ac:dyDescent="0.25">
      <c r="A1673" s="17">
        <v>42606</v>
      </c>
      <c r="B1673" s="18">
        <v>57717.88</v>
      </c>
      <c r="D1673" s="9">
        <f t="shared" si="137"/>
        <v>-5.2078557684552829E-3</v>
      </c>
      <c r="E1673" s="9">
        <f t="shared" si="136"/>
        <v>2.7121761705032964E-5</v>
      </c>
      <c r="K1673" s="21">
        <f t="shared" si="138"/>
        <v>1.2886825356573834E-4</v>
      </c>
      <c r="L1673" s="15">
        <f t="shared" si="140"/>
        <v>0.18020765771344477</v>
      </c>
      <c r="M1673" s="10">
        <f t="shared" si="139"/>
        <v>0.22639904693501495</v>
      </c>
      <c r="N1673" s="10"/>
    </row>
    <row r="1674" spans="1:14" ht="15" customHeight="1" x14ac:dyDescent="0.25">
      <c r="A1674" s="17">
        <v>42607</v>
      </c>
      <c r="B1674" s="18">
        <v>57722.14</v>
      </c>
      <c r="D1674" s="9">
        <f t="shared" si="137"/>
        <v>7.3807284675098117E-5</v>
      </c>
      <c r="E1674" s="9">
        <f t="shared" si="136"/>
        <v>5.4475152711109731E-9</v>
      </c>
      <c r="K1674" s="21">
        <f t="shared" si="138"/>
        <v>1.22763464054096E-4</v>
      </c>
      <c r="L1674" s="15">
        <f t="shared" si="140"/>
        <v>0.175887443956731</v>
      </c>
      <c r="M1674" s="10">
        <f t="shared" si="139"/>
        <v>0.22658564921280427</v>
      </c>
      <c r="N1674" s="10"/>
    </row>
    <row r="1675" spans="1:14" ht="15" customHeight="1" x14ac:dyDescent="0.25">
      <c r="A1675" s="17">
        <v>42608</v>
      </c>
      <c r="B1675" s="18">
        <v>57716.25</v>
      </c>
      <c r="D1675" s="9">
        <f t="shared" si="137"/>
        <v>-1.0204056883544865E-4</v>
      </c>
      <c r="E1675" s="9">
        <f t="shared" si="136"/>
        <v>1.0412277688261935E-8</v>
      </c>
      <c r="K1675" s="21">
        <f t="shared" si="138"/>
        <v>1.1539798306176651E-4</v>
      </c>
      <c r="L1675" s="15">
        <f t="shared" si="140"/>
        <v>0.1705294453505469</v>
      </c>
      <c r="M1675" s="10">
        <f t="shared" si="139"/>
        <v>0.22408414102095894</v>
      </c>
      <c r="N1675" s="10"/>
    </row>
    <row r="1676" spans="1:14" ht="15" customHeight="1" x14ac:dyDescent="0.25">
      <c r="A1676" s="17">
        <v>42611</v>
      </c>
      <c r="B1676" s="18">
        <v>58610.39</v>
      </c>
      <c r="D1676" s="9">
        <f t="shared" si="137"/>
        <v>1.5491997487709241E-2</v>
      </c>
      <c r="E1676" s="9">
        <f t="shared" si="136"/>
        <v>2.4000198615918946E-4</v>
      </c>
      <c r="K1676" s="21">
        <f t="shared" si="138"/>
        <v>1.0847472881472181E-4</v>
      </c>
      <c r="L1676" s="15">
        <f t="shared" si="140"/>
        <v>0.16533490757039149</v>
      </c>
      <c r="M1676" s="10">
        <f t="shared" si="139"/>
        <v>0.22384784630121105</v>
      </c>
      <c r="N1676" s="10"/>
    </row>
    <row r="1677" spans="1:14" ht="15" customHeight="1" x14ac:dyDescent="0.25">
      <c r="A1677" s="17">
        <v>42612</v>
      </c>
      <c r="B1677" s="18">
        <v>58575.42</v>
      </c>
      <c r="D1677" s="9">
        <f t="shared" si="137"/>
        <v>-5.9665189056068435E-4</v>
      </c>
      <c r="E1677" s="9">
        <f t="shared" si="136"/>
        <v>3.5599347850963883E-7</v>
      </c>
      <c r="K1677" s="21">
        <f t="shared" si="138"/>
        <v>1.1636636425538988E-4</v>
      </c>
      <c r="L1677" s="15">
        <f t="shared" si="140"/>
        <v>0.17124346350257652</v>
      </c>
      <c r="M1677" s="10">
        <f t="shared" si="139"/>
        <v>0.21801336603786087</v>
      </c>
      <c r="N1677" s="10"/>
    </row>
    <row r="1678" spans="1:14" ht="15" customHeight="1" x14ac:dyDescent="0.25">
      <c r="A1678" s="17">
        <v>42613</v>
      </c>
      <c r="B1678" s="18">
        <v>57901.11</v>
      </c>
      <c r="D1678" s="9">
        <f t="shared" si="137"/>
        <v>-1.1511825267321973E-2</v>
      </c>
      <c r="E1678" s="9">
        <f t="shared" si="136"/>
        <v>1.3252212098535261E-4</v>
      </c>
      <c r="K1678" s="21">
        <f t="shared" si="138"/>
        <v>1.0940574200877705E-4</v>
      </c>
      <c r="L1678" s="15">
        <f t="shared" si="140"/>
        <v>0.16604290706384245</v>
      </c>
      <c r="M1678" s="10">
        <f t="shared" si="139"/>
        <v>0.21794270999381199</v>
      </c>
      <c r="N1678" s="10"/>
    </row>
    <row r="1679" spans="1:14" ht="15" customHeight="1" x14ac:dyDescent="0.25">
      <c r="A1679" s="17">
        <v>42614</v>
      </c>
      <c r="B1679" s="18">
        <v>58236.27</v>
      </c>
      <c r="D1679" s="9">
        <f t="shared" si="137"/>
        <v>5.7884900652163118E-3</v>
      </c>
      <c r="E1679" s="9">
        <f t="shared" si="136"/>
        <v>3.3506617235107942E-5</v>
      </c>
      <c r="K1679" s="21">
        <f t="shared" si="138"/>
        <v>1.1079272474737159E-4</v>
      </c>
      <c r="L1679" s="15">
        <f t="shared" si="140"/>
        <v>0.16709209028657712</v>
      </c>
      <c r="M1679" s="10">
        <f t="shared" si="139"/>
        <v>0.21170809076183345</v>
      </c>
      <c r="N1679" s="10"/>
    </row>
    <row r="1680" spans="1:14" ht="15" customHeight="1" x14ac:dyDescent="0.25">
      <c r="A1680" s="17">
        <v>42615</v>
      </c>
      <c r="B1680" s="18">
        <v>59616.4</v>
      </c>
      <c r="D1680" s="9">
        <f t="shared" si="137"/>
        <v>2.3698804885683877E-2</v>
      </c>
      <c r="E1680" s="9">
        <f t="shared" si="136"/>
        <v>5.6163335300971398E-4</v>
      </c>
      <c r="K1680" s="21">
        <f t="shared" si="138"/>
        <v>1.0615555829663577E-4</v>
      </c>
      <c r="L1680" s="15">
        <f t="shared" si="140"/>
        <v>0.1635579429155069</v>
      </c>
      <c r="M1680" s="10">
        <f t="shared" si="139"/>
        <v>0.20922515159359439</v>
      </c>
      <c r="N1680" s="10"/>
    </row>
    <row r="1681" spans="1:14" ht="15" customHeight="1" x14ac:dyDescent="0.25">
      <c r="A1681" s="17">
        <v>42618</v>
      </c>
      <c r="B1681" s="18">
        <v>59566.34</v>
      </c>
      <c r="D1681" s="9">
        <f t="shared" si="137"/>
        <v>-8.3970182701409435E-4</v>
      </c>
      <c r="E1681" s="9">
        <f t="shared" si="136"/>
        <v>7.0509915829080806E-7</v>
      </c>
      <c r="K1681" s="21">
        <f t="shared" si="138"/>
        <v>1.3348422597942049E-4</v>
      </c>
      <c r="L1681" s="15">
        <f t="shared" si="140"/>
        <v>0.18340672001541808</v>
      </c>
      <c r="M1681" s="10">
        <f t="shared" si="139"/>
        <v>0.21088692017647015</v>
      </c>
      <c r="N1681" s="10"/>
    </row>
    <row r="1682" spans="1:14" ht="15" customHeight="1" x14ac:dyDescent="0.25">
      <c r="A1682" s="17">
        <v>42619</v>
      </c>
      <c r="B1682" s="18">
        <v>60129.440000000002</v>
      </c>
      <c r="D1682" s="9">
        <f t="shared" si="137"/>
        <v>9.4533254855007076E-3</v>
      </c>
      <c r="E1682" s="9">
        <f t="shared" si="136"/>
        <v>8.9365362734817195E-5</v>
      </c>
      <c r="K1682" s="21">
        <f t="shared" si="138"/>
        <v>1.2551747837015269E-4</v>
      </c>
      <c r="L1682" s="15">
        <f t="shared" si="140"/>
        <v>0.17784938726146482</v>
      </c>
      <c r="M1682" s="10">
        <f t="shared" si="139"/>
        <v>0.20970056169237142</v>
      </c>
      <c r="N1682" s="10"/>
    </row>
    <row r="1683" spans="1:14" ht="15" customHeight="1" x14ac:dyDescent="0.25">
      <c r="A1683" s="17">
        <v>42620</v>
      </c>
      <c r="B1683" s="18">
        <v>60129.440000000002</v>
      </c>
      <c r="D1683" s="9">
        <f t="shared" si="137"/>
        <v>0</v>
      </c>
      <c r="E1683" s="9">
        <f t="shared" si="136"/>
        <v>0</v>
      </c>
      <c r="K1683" s="21">
        <f t="shared" si="138"/>
        <v>1.2334835143203255E-4</v>
      </c>
      <c r="L1683" s="15">
        <f t="shared" si="140"/>
        <v>0.1763059402313836</v>
      </c>
      <c r="M1683" s="10">
        <f t="shared" si="139"/>
        <v>0.209759074753048</v>
      </c>
      <c r="N1683" s="10"/>
    </row>
    <row r="1684" spans="1:14" ht="15" customHeight="1" x14ac:dyDescent="0.25">
      <c r="A1684" s="17">
        <v>42621</v>
      </c>
      <c r="B1684" s="18">
        <v>60231.66</v>
      </c>
      <c r="D1684" s="9">
        <f t="shared" si="137"/>
        <v>1.6999992017221466E-3</v>
      </c>
      <c r="E1684" s="9">
        <f t="shared" si="136"/>
        <v>2.8899972858559358E-6</v>
      </c>
      <c r="K1684" s="21">
        <f t="shared" si="138"/>
        <v>1.1594745034611059E-4</v>
      </c>
      <c r="L1684" s="15">
        <f t="shared" si="140"/>
        <v>0.17093495104050507</v>
      </c>
      <c r="M1684" s="10">
        <f t="shared" si="139"/>
        <v>0.20857544907000683</v>
      </c>
      <c r="N1684" s="10"/>
    </row>
    <row r="1685" spans="1:14" ht="15" customHeight="1" x14ac:dyDescent="0.25">
      <c r="A1685" s="17">
        <v>42622</v>
      </c>
      <c r="B1685" s="18">
        <v>57999.73</v>
      </c>
      <c r="D1685" s="9">
        <f t="shared" si="137"/>
        <v>-3.7055761039958113E-2</v>
      </c>
      <c r="E1685" s="9">
        <f t="shared" si="136"/>
        <v>1.3731294262504775E-3</v>
      </c>
      <c r="K1685" s="21">
        <f t="shared" si="138"/>
        <v>1.091640031624953E-4</v>
      </c>
      <c r="L1685" s="15">
        <f t="shared" si="140"/>
        <v>0.16585936451388211</v>
      </c>
      <c r="M1685" s="10">
        <f t="shared" si="139"/>
        <v>0.20853342958935281</v>
      </c>
      <c r="N1685" s="10"/>
    </row>
    <row r="1686" spans="1:14" ht="15" customHeight="1" x14ac:dyDescent="0.25">
      <c r="A1686" s="17">
        <v>42625</v>
      </c>
      <c r="B1686" s="18">
        <v>58586.11</v>
      </c>
      <c r="D1686" s="9">
        <f t="shared" si="137"/>
        <v>1.0110047064012084E-2</v>
      </c>
      <c r="E1686" s="9">
        <f t="shared" si="136"/>
        <v>1.0221305163653937E-4</v>
      </c>
      <c r="K1686" s="21">
        <f t="shared" si="138"/>
        <v>1.850019285477743E-4</v>
      </c>
      <c r="L1686" s="15">
        <f t="shared" si="140"/>
        <v>0.21591777600290146</v>
      </c>
      <c r="M1686" s="10">
        <f t="shared" si="139"/>
        <v>0.21704114413077186</v>
      </c>
      <c r="N1686" s="10"/>
    </row>
    <row r="1687" spans="1:14" ht="15" customHeight="1" x14ac:dyDescent="0.25">
      <c r="A1687" s="17">
        <v>42626</v>
      </c>
      <c r="B1687" s="18">
        <v>56820.77</v>
      </c>
      <c r="D1687" s="9">
        <f t="shared" si="137"/>
        <v>-3.013239827665648E-2</v>
      </c>
      <c r="E1687" s="9">
        <f t="shared" si="136"/>
        <v>9.0796142590305045E-4</v>
      </c>
      <c r="K1687" s="21">
        <f t="shared" si="138"/>
        <v>1.8003459593310018E-4</v>
      </c>
      <c r="L1687" s="15">
        <f t="shared" si="140"/>
        <v>0.21299933843827132</v>
      </c>
      <c r="M1687" s="10">
        <f t="shared" si="139"/>
        <v>0.21631528546651976</v>
      </c>
      <c r="N1687" s="10"/>
    </row>
    <row r="1688" spans="1:14" ht="15" customHeight="1" x14ac:dyDescent="0.25">
      <c r="A1688" s="17">
        <v>42627</v>
      </c>
      <c r="B1688" s="18">
        <v>57059.46</v>
      </c>
      <c r="D1688" s="9">
        <f t="shared" si="137"/>
        <v>4.2007526473153423E-3</v>
      </c>
      <c r="E1688" s="9">
        <f t="shared" si="136"/>
        <v>1.7646322803926855E-5</v>
      </c>
      <c r="K1688" s="21">
        <f t="shared" si="138"/>
        <v>2.2371020573129724E-4</v>
      </c>
      <c r="L1688" s="15">
        <f t="shared" si="140"/>
        <v>0.23743414212005592</v>
      </c>
      <c r="M1688" s="10">
        <f t="shared" si="139"/>
        <v>0.21940038567194947</v>
      </c>
      <c r="N1688" s="10"/>
    </row>
    <row r="1689" spans="1:14" ht="15" customHeight="1" x14ac:dyDescent="0.25">
      <c r="A1689" s="17">
        <v>42628</v>
      </c>
      <c r="B1689" s="18">
        <v>57909.49</v>
      </c>
      <c r="D1689" s="9">
        <f t="shared" si="137"/>
        <v>1.4897266816054744E-2</v>
      </c>
      <c r="E1689" s="9">
        <f t="shared" si="136"/>
        <v>2.2192855858872585E-4</v>
      </c>
      <c r="K1689" s="21">
        <f t="shared" si="138"/>
        <v>2.1134637275565499E-4</v>
      </c>
      <c r="L1689" s="15">
        <f t="shared" si="140"/>
        <v>0.23077973467015048</v>
      </c>
      <c r="M1689" s="10">
        <f t="shared" si="139"/>
        <v>0.21653020951796279</v>
      </c>
      <c r="N1689" s="10"/>
    </row>
    <row r="1690" spans="1:14" ht="15" customHeight="1" x14ac:dyDescent="0.25">
      <c r="A1690" s="17">
        <v>42629</v>
      </c>
      <c r="B1690" s="18">
        <v>57079.76</v>
      </c>
      <c r="D1690" s="9">
        <f t="shared" si="137"/>
        <v>-1.4328048822395023E-2</v>
      </c>
      <c r="E1690" s="9">
        <f t="shared" si="136"/>
        <v>2.052929830569354E-4</v>
      </c>
      <c r="K1690" s="21">
        <f t="shared" si="138"/>
        <v>2.1198130390563924E-4</v>
      </c>
      <c r="L1690" s="15">
        <f t="shared" si="140"/>
        <v>0.23112613133140333</v>
      </c>
      <c r="M1690" s="10">
        <f t="shared" si="139"/>
        <v>0.21391109999449864</v>
      </c>
      <c r="N1690" s="10"/>
    </row>
    <row r="1691" spans="1:14" ht="15" customHeight="1" x14ac:dyDescent="0.25">
      <c r="A1691" s="17">
        <v>42632</v>
      </c>
      <c r="B1691" s="18">
        <v>57350.38</v>
      </c>
      <c r="D1691" s="9">
        <f t="shared" si="137"/>
        <v>4.7410851061742143E-3</v>
      </c>
      <c r="E1691" s="9">
        <f t="shared" si="136"/>
        <v>2.2477887983986962E-5</v>
      </c>
      <c r="K1691" s="21">
        <f t="shared" si="138"/>
        <v>2.1158000465471702E-4</v>
      </c>
      <c r="L1691" s="15">
        <f t="shared" si="140"/>
        <v>0.23090725664861356</v>
      </c>
      <c r="M1691" s="10">
        <f t="shared" si="139"/>
        <v>0.21513508040705753</v>
      </c>
      <c r="N1691" s="10"/>
    </row>
    <row r="1692" spans="1:14" ht="15" customHeight="1" x14ac:dyDescent="0.25">
      <c r="A1692" s="17">
        <v>42633</v>
      </c>
      <c r="B1692" s="18">
        <v>57736.46</v>
      </c>
      <c r="D1692" s="9">
        <f t="shared" si="137"/>
        <v>6.7319519068576028E-3</v>
      </c>
      <c r="E1692" s="9">
        <f t="shared" si="136"/>
        <v>4.5319176476243711E-5</v>
      </c>
      <c r="K1692" s="21">
        <f t="shared" si="138"/>
        <v>2.002338776544732E-4</v>
      </c>
      <c r="L1692" s="15">
        <f t="shared" si="140"/>
        <v>0.22463066836237489</v>
      </c>
      <c r="M1692" s="10">
        <f t="shared" si="139"/>
        <v>0.21485776834808562</v>
      </c>
      <c r="N1692" s="10"/>
    </row>
    <row r="1693" spans="1:14" ht="15" customHeight="1" x14ac:dyDescent="0.25">
      <c r="A1693" s="17">
        <v>42634</v>
      </c>
      <c r="B1693" s="18">
        <v>58393.919999999998</v>
      </c>
      <c r="D1693" s="9">
        <f t="shared" si="137"/>
        <v>1.138725858842049E-2</v>
      </c>
      <c r="E1693" s="9">
        <f t="shared" si="136"/>
        <v>1.2966965815955621E-4</v>
      </c>
      <c r="K1693" s="21">
        <f t="shared" si="138"/>
        <v>1.9093899558377943E-4</v>
      </c>
      <c r="L1693" s="15">
        <f t="shared" si="140"/>
        <v>0.21935502475920723</v>
      </c>
      <c r="M1693" s="10">
        <f t="shared" si="139"/>
        <v>0.21475955423857598</v>
      </c>
      <c r="N1693" s="10"/>
    </row>
    <row r="1694" spans="1:14" ht="15" customHeight="1" x14ac:dyDescent="0.25">
      <c r="A1694" s="17">
        <v>42635</v>
      </c>
      <c r="B1694" s="18">
        <v>58994.17</v>
      </c>
      <c r="D1694" s="9">
        <f t="shared" si="137"/>
        <v>1.0279323600813184E-2</v>
      </c>
      <c r="E1694" s="9">
        <f t="shared" si="136"/>
        <v>1.0566449369023492E-4</v>
      </c>
      <c r="K1694" s="21">
        <f t="shared" si="138"/>
        <v>1.8726283533832604E-4</v>
      </c>
      <c r="L1694" s="15">
        <f t="shared" si="140"/>
        <v>0.21723313399492758</v>
      </c>
      <c r="M1694" s="10">
        <f t="shared" si="139"/>
        <v>0.21164162984817134</v>
      </c>
      <c r="N1694" s="10"/>
    </row>
    <row r="1695" spans="1:14" ht="15" customHeight="1" x14ac:dyDescent="0.25">
      <c r="A1695" s="17">
        <v>42636</v>
      </c>
      <c r="B1695" s="18">
        <v>58697</v>
      </c>
      <c r="D1695" s="9">
        <f t="shared" si="137"/>
        <v>-5.0372774123272901E-3</v>
      </c>
      <c r="E1695" s="9">
        <f t="shared" si="136"/>
        <v>2.537416372874272E-5</v>
      </c>
      <c r="K1695" s="21">
        <f t="shared" si="138"/>
        <v>1.8236693483944058E-4</v>
      </c>
      <c r="L1695" s="15">
        <f t="shared" si="140"/>
        <v>0.21437459639504636</v>
      </c>
      <c r="M1695" s="10">
        <f t="shared" si="139"/>
        <v>0.21201250373472105</v>
      </c>
      <c r="N1695" s="10"/>
    </row>
    <row r="1696" spans="1:14" ht="15" customHeight="1" x14ac:dyDescent="0.25">
      <c r="A1696" s="17">
        <v>42639</v>
      </c>
      <c r="B1696" s="18">
        <v>58053.53</v>
      </c>
      <c r="D1696" s="9">
        <f t="shared" si="137"/>
        <v>-1.0962570489122081E-2</v>
      </c>
      <c r="E1696" s="9">
        <f t="shared" si="136"/>
        <v>1.2017795172897034E-4</v>
      </c>
      <c r="K1696" s="21">
        <f t="shared" si="138"/>
        <v>1.729473685727987E-4</v>
      </c>
      <c r="L1696" s="15">
        <f t="shared" si="140"/>
        <v>0.20876478841113333</v>
      </c>
      <c r="M1696" s="10">
        <f t="shared" si="139"/>
        <v>0.21031988856260894</v>
      </c>
      <c r="N1696" s="10"/>
    </row>
    <row r="1697" spans="1:14" ht="15" customHeight="1" x14ac:dyDescent="0.25">
      <c r="A1697" s="17">
        <v>42640</v>
      </c>
      <c r="B1697" s="18">
        <v>58382.49</v>
      </c>
      <c r="D1697" s="9">
        <f t="shared" si="137"/>
        <v>5.6664943544346702E-3</v>
      </c>
      <c r="E1697" s="9">
        <f t="shared" si="136"/>
        <v>3.210915826883999E-5</v>
      </c>
      <c r="K1697" s="21">
        <f t="shared" si="138"/>
        <v>1.69781203562169E-4</v>
      </c>
      <c r="L1697" s="15">
        <f t="shared" si="140"/>
        <v>0.20684502241452801</v>
      </c>
      <c r="M1697" s="10">
        <f t="shared" si="139"/>
        <v>0.21120793134509216</v>
      </c>
      <c r="N1697" s="10"/>
    </row>
    <row r="1698" spans="1:14" ht="15" customHeight="1" x14ac:dyDescent="0.25">
      <c r="A1698" s="17">
        <v>42641</v>
      </c>
      <c r="B1698" s="18">
        <v>59355.77</v>
      </c>
      <c r="D1698" s="9">
        <f t="shared" si="137"/>
        <v>1.6670751795615502E-2</v>
      </c>
      <c r="E1698" s="9">
        <f t="shared" si="136"/>
        <v>2.7791396543101749E-4</v>
      </c>
      <c r="K1698" s="21">
        <f t="shared" si="138"/>
        <v>1.6152088084456925E-4</v>
      </c>
      <c r="L1698" s="15">
        <f t="shared" si="140"/>
        <v>0.20175049435585396</v>
      </c>
      <c r="M1698" s="10">
        <f t="shared" si="139"/>
        <v>0.20991366172294659</v>
      </c>
      <c r="N1698" s="10"/>
    </row>
    <row r="1699" spans="1:14" ht="15" customHeight="1" x14ac:dyDescent="0.25">
      <c r="A1699" s="17">
        <v>42642</v>
      </c>
      <c r="B1699" s="18">
        <v>58350.57</v>
      </c>
      <c r="D1699" s="9">
        <f t="shared" si="137"/>
        <v>-1.6935169066124467E-2</v>
      </c>
      <c r="E1699" s="9">
        <f t="shared" ref="E1699:E1760" si="141">D1699^2</f>
        <v>2.8679995129821903E-4</v>
      </c>
      <c r="K1699" s="21">
        <f t="shared" si="138"/>
        <v>1.6850446591975616E-4</v>
      </c>
      <c r="L1699" s="15">
        <f t="shared" si="140"/>
        <v>0.20606582786036737</v>
      </c>
      <c r="M1699" s="10">
        <f t="shared" si="139"/>
        <v>0.20189041559856902</v>
      </c>
      <c r="N1699" s="10"/>
    </row>
    <row r="1700" spans="1:14" ht="15" customHeight="1" x14ac:dyDescent="0.25">
      <c r="A1700" s="17">
        <v>42643</v>
      </c>
      <c r="B1700" s="18">
        <v>58367.05</v>
      </c>
      <c r="D1700" s="9">
        <f t="shared" si="137"/>
        <v>2.8243083143841829E-4</v>
      </c>
      <c r="E1700" s="9">
        <f t="shared" si="141"/>
        <v>7.9767174546996247E-8</v>
      </c>
      <c r="K1700" s="21">
        <f t="shared" si="138"/>
        <v>1.7560219504246394E-4</v>
      </c>
      <c r="L1700" s="15">
        <f t="shared" si="140"/>
        <v>0.21036100672582103</v>
      </c>
      <c r="M1700" s="10">
        <f t="shared" si="139"/>
        <v>0.20360580039665113</v>
      </c>
      <c r="N1700" s="10"/>
    </row>
    <row r="1701" spans="1:14" ht="15" customHeight="1" x14ac:dyDescent="0.25">
      <c r="A1701" s="17">
        <v>42646</v>
      </c>
      <c r="B1701" s="18">
        <v>59461.23</v>
      </c>
      <c r="D1701" s="9">
        <f t="shared" si="137"/>
        <v>1.8746535930803443E-2</v>
      </c>
      <c r="E1701" s="9">
        <f t="shared" si="141"/>
        <v>3.5143260940490452E-4</v>
      </c>
      <c r="K1701" s="21">
        <f t="shared" si="138"/>
        <v>1.650708493703889E-4</v>
      </c>
      <c r="L1701" s="15">
        <f t="shared" si="140"/>
        <v>0.20395551976187848</v>
      </c>
      <c r="M1701" s="10">
        <f t="shared" si="139"/>
        <v>0.203216630351365</v>
      </c>
      <c r="N1701" s="10"/>
    </row>
    <row r="1702" spans="1:14" ht="15" customHeight="1" x14ac:dyDescent="0.25">
      <c r="A1702" s="17">
        <v>42647</v>
      </c>
      <c r="B1702" s="18">
        <v>59339.23</v>
      </c>
      <c r="D1702" s="9">
        <f t="shared" si="137"/>
        <v>-2.0517570860878465E-3</v>
      </c>
      <c r="E1702" s="9">
        <f t="shared" si="141"/>
        <v>4.2097071403116909E-6</v>
      </c>
      <c r="K1702" s="21">
        <f t="shared" si="138"/>
        <v>1.7625255497245984E-4</v>
      </c>
      <c r="L1702" s="15">
        <f t="shared" si="140"/>
        <v>0.21075019300835737</v>
      </c>
      <c r="M1702" s="10">
        <f t="shared" si="139"/>
        <v>0.20019484190209777</v>
      </c>
      <c r="N1702" s="10"/>
    </row>
    <row r="1703" spans="1:14" ht="15" customHeight="1" x14ac:dyDescent="0.25">
      <c r="A1703" s="17">
        <v>42648</v>
      </c>
      <c r="B1703" s="18">
        <v>60254.34</v>
      </c>
      <c r="D1703" s="9">
        <f t="shared" si="137"/>
        <v>1.5421669610475197E-2</v>
      </c>
      <c r="E1703" s="9">
        <f t="shared" si="141"/>
        <v>2.3782789357465421E-4</v>
      </c>
      <c r="K1703" s="21">
        <f t="shared" si="138"/>
        <v>1.6592998410253095E-4</v>
      </c>
      <c r="L1703" s="15">
        <f t="shared" si="140"/>
        <v>0.20448558871919997</v>
      </c>
      <c r="M1703" s="10">
        <f t="shared" si="139"/>
        <v>0.20025728989244451</v>
      </c>
      <c r="N1703" s="10"/>
    </row>
    <row r="1704" spans="1:14" ht="15" customHeight="1" x14ac:dyDescent="0.25">
      <c r="A1704" s="17">
        <v>42649</v>
      </c>
      <c r="B1704" s="18">
        <v>60644.24</v>
      </c>
      <c r="D1704" s="9">
        <f t="shared" si="137"/>
        <v>6.4709031747753887E-3</v>
      </c>
      <c r="E1704" s="9">
        <f t="shared" si="141"/>
        <v>4.1872587897318204E-5</v>
      </c>
      <c r="K1704" s="21">
        <f t="shared" si="138"/>
        <v>1.7024385867085836E-4</v>
      </c>
      <c r="L1704" s="15">
        <f t="shared" si="140"/>
        <v>0.20712665783297018</v>
      </c>
      <c r="M1704" s="10">
        <f t="shared" si="139"/>
        <v>0.19890375362086066</v>
      </c>
      <c r="N1704" s="10"/>
    </row>
    <row r="1705" spans="1:14" ht="15" customHeight="1" x14ac:dyDescent="0.25">
      <c r="A1705" s="17">
        <v>42650</v>
      </c>
      <c r="B1705" s="18">
        <v>61108.98</v>
      </c>
      <c r="D1705" s="9">
        <f t="shared" si="137"/>
        <v>7.6633823756386832E-3</v>
      </c>
      <c r="E1705" s="9">
        <f t="shared" si="141"/>
        <v>5.872742943524959E-5</v>
      </c>
      <c r="K1705" s="21">
        <f t="shared" si="138"/>
        <v>1.6254158242444595E-4</v>
      </c>
      <c r="L1705" s="15">
        <f t="shared" si="140"/>
        <v>0.20238695306506391</v>
      </c>
      <c r="M1705" s="10">
        <f t="shared" si="139"/>
        <v>0.19870640099006642</v>
      </c>
      <c r="N1705" s="10"/>
    </row>
    <row r="1706" spans="1:14" ht="15" customHeight="1" x14ac:dyDescent="0.25">
      <c r="A1706" s="17">
        <v>42653</v>
      </c>
      <c r="B1706" s="18">
        <v>61668.33</v>
      </c>
      <c r="D1706" s="9">
        <f t="shared" si="137"/>
        <v>9.153319201204102E-3</v>
      </c>
      <c r="E1706" s="9">
        <f t="shared" si="141"/>
        <v>8.3783252399131699E-5</v>
      </c>
      <c r="K1706" s="21">
        <f t="shared" si="138"/>
        <v>1.5631273324509415E-4</v>
      </c>
      <c r="L1706" s="15">
        <f t="shared" si="140"/>
        <v>0.19847117870805253</v>
      </c>
      <c r="M1706" s="10">
        <f t="shared" si="139"/>
        <v>0.19822459599930672</v>
      </c>
      <c r="N1706" s="10"/>
    </row>
    <row r="1707" spans="1:14" ht="15" customHeight="1" x14ac:dyDescent="0.25">
      <c r="A1707" s="17">
        <v>42654</v>
      </c>
      <c r="B1707" s="18">
        <v>61021.85</v>
      </c>
      <c r="D1707" s="9">
        <f t="shared" ref="D1707:D1760" si="142">B1707/B1706-1</f>
        <v>-1.0483176697017815E-2</v>
      </c>
      <c r="E1707" s="9">
        <f t="shared" si="141"/>
        <v>1.0989699366089736E-4</v>
      </c>
      <c r="K1707" s="21">
        <f t="shared" ref="K1707:K1760" si="143">K1706*Lambda+E1706*(1-Lambda)</f>
        <v>1.5196096439433639E-4</v>
      </c>
      <c r="L1707" s="15">
        <f t="shared" si="140"/>
        <v>0.19568894457115552</v>
      </c>
      <c r="M1707" s="10">
        <f t="shared" ref="M1707:M1760" si="144">_xlfn.STDEV.P((D1606:D1706))*SQRT(252)</f>
        <v>0.19786734826787325</v>
      </c>
      <c r="N1707" s="10"/>
    </row>
    <row r="1708" spans="1:14" ht="15" customHeight="1" x14ac:dyDescent="0.25">
      <c r="A1708" s="17">
        <v>42655</v>
      </c>
      <c r="B1708" s="18">
        <v>61021.85</v>
      </c>
      <c r="D1708" s="9">
        <f t="shared" si="142"/>
        <v>0</v>
      </c>
      <c r="E1708" s="9">
        <f t="shared" si="141"/>
        <v>0</v>
      </c>
      <c r="K1708" s="21">
        <f t="shared" si="143"/>
        <v>1.4943712615033005E-4</v>
      </c>
      <c r="L1708" s="15">
        <f t="shared" ref="L1708:L1760" si="145">SQRT(K1708)*SQRT(252)</f>
        <v>0.19405709414984854</v>
      </c>
      <c r="M1708" s="10">
        <f t="shared" si="144"/>
        <v>0.19823925933453224</v>
      </c>
      <c r="N1708" s="10"/>
    </row>
    <row r="1709" spans="1:14" ht="15" customHeight="1" x14ac:dyDescent="0.25">
      <c r="A1709" s="17">
        <v>42656</v>
      </c>
      <c r="B1709" s="18">
        <v>61118.58</v>
      </c>
      <c r="D1709" s="9">
        <f t="shared" si="142"/>
        <v>1.5851699022564336E-3</v>
      </c>
      <c r="E1709" s="9">
        <f t="shared" si="141"/>
        <v>2.5127636190196712E-6</v>
      </c>
      <c r="K1709" s="21">
        <f t="shared" si="143"/>
        <v>1.4047089858131023E-4</v>
      </c>
      <c r="L1709" s="15">
        <f t="shared" si="145"/>
        <v>0.18814533329979294</v>
      </c>
      <c r="M1709" s="10">
        <f t="shared" si="144"/>
        <v>0.19824692842235223</v>
      </c>
      <c r="N1709" s="10"/>
    </row>
    <row r="1710" spans="1:14" ht="15" customHeight="1" x14ac:dyDescent="0.25">
      <c r="A1710" s="17">
        <v>42657</v>
      </c>
      <c r="B1710" s="18">
        <v>61767.22</v>
      </c>
      <c r="D1710" s="9">
        <f t="shared" si="142"/>
        <v>1.0612812012321005E-2</v>
      </c>
      <c r="E1710" s="9">
        <f t="shared" si="141"/>
        <v>1.1263177880886501E-4</v>
      </c>
      <c r="K1710" s="21">
        <f t="shared" si="143"/>
        <v>1.3219341048357279E-4</v>
      </c>
      <c r="L1710" s="15">
        <f t="shared" si="145"/>
        <v>0.18251777842681613</v>
      </c>
      <c r="M1710" s="10">
        <f t="shared" si="144"/>
        <v>0.19824677462701445</v>
      </c>
      <c r="N1710" s="10"/>
    </row>
    <row r="1711" spans="1:14" ht="15" customHeight="1" x14ac:dyDescent="0.25">
      <c r="A1711" s="17">
        <v>42660</v>
      </c>
      <c r="B1711" s="18">
        <v>62696.11</v>
      </c>
      <c r="D1711" s="9">
        <f t="shared" si="142"/>
        <v>1.503855928759612E-2</v>
      </c>
      <c r="E1711" s="9">
        <f t="shared" si="141"/>
        <v>2.2615826544654353E-4</v>
      </c>
      <c r="K1711" s="21">
        <f t="shared" si="143"/>
        <v>1.3101971258309034E-4</v>
      </c>
      <c r="L1711" s="15">
        <f t="shared" si="145"/>
        <v>0.18170571694621709</v>
      </c>
      <c r="M1711" s="10">
        <f t="shared" si="144"/>
        <v>0.19865806180455464</v>
      </c>
      <c r="N1711" s="10"/>
    </row>
    <row r="1712" spans="1:14" ht="15" customHeight="1" x14ac:dyDescent="0.25">
      <c r="A1712" s="17">
        <v>42661</v>
      </c>
      <c r="B1712" s="18">
        <v>63782.21</v>
      </c>
      <c r="D1712" s="9">
        <f t="shared" si="142"/>
        <v>1.7323243818476053E-2</v>
      </c>
      <c r="E1712" s="9">
        <f t="shared" si="141"/>
        <v>3.0009477639436876E-4</v>
      </c>
      <c r="K1712" s="21">
        <f t="shared" si="143"/>
        <v>1.3672802575489753E-4</v>
      </c>
      <c r="L1712" s="15">
        <f t="shared" si="145"/>
        <v>0.1856218265458946</v>
      </c>
      <c r="M1712" s="10">
        <f t="shared" si="144"/>
        <v>0.19888658845453747</v>
      </c>
      <c r="N1712" s="10"/>
    </row>
    <row r="1713" spans="1:14" ht="15" customHeight="1" x14ac:dyDescent="0.25">
      <c r="A1713" s="17">
        <v>42662</v>
      </c>
      <c r="B1713" s="18">
        <v>63505.61</v>
      </c>
      <c r="D1713" s="9">
        <f t="shared" si="142"/>
        <v>-4.336632424621234E-3</v>
      </c>
      <c r="E1713" s="9">
        <f t="shared" si="141"/>
        <v>1.8806380786276242E-5</v>
      </c>
      <c r="K1713" s="21">
        <f t="shared" si="143"/>
        <v>1.465300307932658E-4</v>
      </c>
      <c r="L1713" s="15">
        <f t="shared" si="145"/>
        <v>0.19216026581971357</v>
      </c>
      <c r="M1713" s="10">
        <f t="shared" si="144"/>
        <v>0.20012082209624421</v>
      </c>
      <c r="N1713" s="10"/>
    </row>
    <row r="1714" spans="1:14" ht="15" customHeight="1" x14ac:dyDescent="0.25">
      <c r="A1714" s="17">
        <v>42663</v>
      </c>
      <c r="B1714" s="18">
        <v>63837.85</v>
      </c>
      <c r="D1714" s="9">
        <f t="shared" si="142"/>
        <v>5.2316637852938275E-3</v>
      </c>
      <c r="E1714" s="9">
        <f t="shared" si="141"/>
        <v>2.737030596235494E-5</v>
      </c>
      <c r="K1714" s="21">
        <f t="shared" si="143"/>
        <v>1.3886661179284641E-4</v>
      </c>
      <c r="L1714" s="15">
        <f t="shared" si="145"/>
        <v>0.18706786515005003</v>
      </c>
      <c r="M1714" s="10">
        <f t="shared" si="144"/>
        <v>0.19941100502182038</v>
      </c>
      <c r="N1714" s="10"/>
    </row>
    <row r="1715" spans="1:14" ht="15" customHeight="1" x14ac:dyDescent="0.25">
      <c r="A1715" s="17">
        <v>42664</v>
      </c>
      <c r="B1715" s="18">
        <v>64108.08</v>
      </c>
      <c r="D1715" s="9">
        <f t="shared" si="142"/>
        <v>4.2330686262146422E-3</v>
      </c>
      <c r="E1715" s="9">
        <f t="shared" si="141"/>
        <v>1.7918869994242717E-5</v>
      </c>
      <c r="K1715" s="21">
        <f t="shared" si="143"/>
        <v>1.3217683344301693E-4</v>
      </c>
      <c r="L1715" s="15">
        <f t="shared" si="145"/>
        <v>0.18250633421237814</v>
      </c>
      <c r="M1715" s="10">
        <f t="shared" si="144"/>
        <v>0.19900503234718739</v>
      </c>
      <c r="N1715" s="10"/>
    </row>
    <row r="1716" spans="1:14" ht="15" customHeight="1" x14ac:dyDescent="0.25">
      <c r="A1716" s="17">
        <v>42667</v>
      </c>
      <c r="B1716" s="18">
        <v>64059.89</v>
      </c>
      <c r="D1716" s="9">
        <f t="shared" si="142"/>
        <v>-7.5169931777718801E-4</v>
      </c>
      <c r="E1716" s="9">
        <f t="shared" si="141"/>
        <v>5.6505186434668993E-7</v>
      </c>
      <c r="K1716" s="21">
        <f t="shared" si="143"/>
        <v>1.2532135563609047E-4</v>
      </c>
      <c r="L1716" s="15">
        <f t="shared" si="145"/>
        <v>0.17771038692292243</v>
      </c>
      <c r="M1716" s="10">
        <f t="shared" si="144"/>
        <v>0.19756513152315741</v>
      </c>
      <c r="N1716" s="10"/>
    </row>
    <row r="1717" spans="1:14" ht="15" customHeight="1" x14ac:dyDescent="0.25">
      <c r="A1717" s="17">
        <v>42668</v>
      </c>
      <c r="B1717" s="18">
        <v>63866.2</v>
      </c>
      <c r="D1717" s="9">
        <f t="shared" si="142"/>
        <v>-3.0235768434819787E-3</v>
      </c>
      <c r="E1717" s="9">
        <f t="shared" si="141"/>
        <v>9.1420169284404456E-6</v>
      </c>
      <c r="K1717" s="21">
        <f t="shared" si="143"/>
        <v>1.1783597740978584E-4</v>
      </c>
      <c r="L1717" s="15">
        <f t="shared" si="145"/>
        <v>0.17232140408917876</v>
      </c>
      <c r="M1717" s="10">
        <f t="shared" si="144"/>
        <v>0.19669105261147052</v>
      </c>
      <c r="N1717" s="10"/>
    </row>
    <row r="1718" spans="1:14" ht="15" customHeight="1" x14ac:dyDescent="0.25">
      <c r="A1718" s="17">
        <v>42669</v>
      </c>
      <c r="B1718" s="18">
        <v>63825.69</v>
      </c>
      <c r="D1718" s="9">
        <f t="shared" si="142"/>
        <v>-6.3429482261345704E-4</v>
      </c>
      <c r="E1718" s="9">
        <f t="shared" si="141"/>
        <v>4.0232992199423696E-7</v>
      </c>
      <c r="K1718" s="21">
        <f t="shared" si="143"/>
        <v>1.1131433978090511E-4</v>
      </c>
      <c r="L1718" s="15">
        <f t="shared" si="145"/>
        <v>0.16748496536939694</v>
      </c>
      <c r="M1718" s="10">
        <f t="shared" si="144"/>
        <v>0.19664085583768956</v>
      </c>
      <c r="N1718" s="10"/>
    </row>
    <row r="1719" spans="1:14" ht="15" customHeight="1" x14ac:dyDescent="0.25">
      <c r="A1719" s="17">
        <v>42670</v>
      </c>
      <c r="B1719" s="18">
        <v>64249.5</v>
      </c>
      <c r="D1719" s="9">
        <f t="shared" si="142"/>
        <v>6.6401162290607996E-3</v>
      </c>
      <c r="E1719" s="9">
        <f t="shared" si="141"/>
        <v>4.409114353543661E-5</v>
      </c>
      <c r="K1719" s="21">
        <f t="shared" si="143"/>
        <v>1.0465961918937046E-4</v>
      </c>
      <c r="L1719" s="15">
        <f t="shared" si="145"/>
        <v>0.16240142867512392</v>
      </c>
      <c r="M1719" s="10">
        <f t="shared" si="144"/>
        <v>0.19668893799417486</v>
      </c>
      <c r="N1719" s="10"/>
    </row>
    <row r="1720" spans="1:14" ht="15" customHeight="1" x14ac:dyDescent="0.25">
      <c r="A1720" s="17">
        <v>42671</v>
      </c>
      <c r="B1720" s="18">
        <v>64307.63</v>
      </c>
      <c r="D1720" s="9">
        <f t="shared" si="142"/>
        <v>9.0475412260015986E-4</v>
      </c>
      <c r="E1720" s="9">
        <f t="shared" si="141"/>
        <v>8.1858002236198508E-7</v>
      </c>
      <c r="K1720" s="21">
        <f t="shared" si="143"/>
        <v>1.0102551065013442E-4</v>
      </c>
      <c r="L1720" s="15">
        <f t="shared" si="145"/>
        <v>0.15955697629321594</v>
      </c>
      <c r="M1720" s="10">
        <f t="shared" si="144"/>
        <v>0.19418102784380253</v>
      </c>
      <c r="N1720" s="10"/>
    </row>
    <row r="1721" spans="1:14" ht="15" customHeight="1" x14ac:dyDescent="0.25">
      <c r="A1721" s="17">
        <v>42674</v>
      </c>
      <c r="B1721" s="18">
        <v>64924.52</v>
      </c>
      <c r="D1721" s="9">
        <f t="shared" si="142"/>
        <v>9.5927963757955759E-3</v>
      </c>
      <c r="E1721" s="9">
        <f t="shared" si="141"/>
        <v>9.2021742307476736E-5</v>
      </c>
      <c r="K1721" s="21">
        <f t="shared" si="143"/>
        <v>9.5013094812468064E-5</v>
      </c>
      <c r="L1721" s="15">
        <f t="shared" si="145"/>
        <v>0.1547362268272752</v>
      </c>
      <c r="M1721" s="10">
        <f t="shared" si="144"/>
        <v>0.19323645404551332</v>
      </c>
      <c r="N1721" s="10"/>
    </row>
    <row r="1722" spans="1:14" ht="15" customHeight="1" x14ac:dyDescent="0.25">
      <c r="A1722" s="17">
        <v>42675</v>
      </c>
      <c r="B1722" s="18">
        <v>63326.42</v>
      </c>
      <c r="D1722" s="9">
        <f t="shared" si="142"/>
        <v>-2.4614737236409279E-2</v>
      </c>
      <c r="E1722" s="9">
        <f t="shared" si="141"/>
        <v>6.0588528921747345E-4</v>
      </c>
      <c r="K1722" s="21">
        <f t="shared" si="143"/>
        <v>9.4833613662168584E-5</v>
      </c>
      <c r="L1722" s="15">
        <f t="shared" si="145"/>
        <v>0.15459000822455016</v>
      </c>
      <c r="M1722" s="10">
        <f t="shared" si="144"/>
        <v>0.18513707031458831</v>
      </c>
      <c r="N1722" s="10"/>
    </row>
    <row r="1723" spans="1:14" ht="15" customHeight="1" x14ac:dyDescent="0.25">
      <c r="A1723" s="17">
        <v>42676</v>
      </c>
      <c r="B1723" s="18">
        <v>63326.42</v>
      </c>
      <c r="D1723" s="9">
        <f t="shared" si="142"/>
        <v>0</v>
      </c>
      <c r="E1723" s="9">
        <f t="shared" si="141"/>
        <v>0</v>
      </c>
      <c r="K1723" s="21">
        <f t="shared" si="143"/>
        <v>1.2549671419548691E-4</v>
      </c>
      <c r="L1723" s="15">
        <f t="shared" si="145"/>
        <v>0.17783467596974079</v>
      </c>
      <c r="M1723" s="10">
        <f t="shared" si="144"/>
        <v>0.19004027159026984</v>
      </c>
      <c r="N1723" s="10"/>
    </row>
    <row r="1724" spans="1:14" ht="15" customHeight="1" x14ac:dyDescent="0.25">
      <c r="A1724" s="17">
        <v>42677</v>
      </c>
      <c r="B1724" s="18">
        <v>61750.17</v>
      </c>
      <c r="D1724" s="9">
        <f t="shared" si="142"/>
        <v>-2.4890874930242335E-2</v>
      </c>
      <c r="E1724" s="9">
        <f t="shared" si="141"/>
        <v>6.1955565479296631E-4</v>
      </c>
      <c r="K1724" s="21">
        <f t="shared" si="143"/>
        <v>1.1796691134375769E-4</v>
      </c>
      <c r="L1724" s="15">
        <f t="shared" si="145"/>
        <v>0.17241711532973442</v>
      </c>
      <c r="M1724" s="10">
        <f t="shared" si="144"/>
        <v>0.18658886972793293</v>
      </c>
      <c r="N1724" s="10"/>
    </row>
    <row r="1725" spans="1:14" ht="15" customHeight="1" x14ac:dyDescent="0.25">
      <c r="A1725" s="17">
        <v>42678</v>
      </c>
      <c r="B1725" s="18">
        <v>61598.39</v>
      </c>
      <c r="D1725" s="9">
        <f t="shared" si="142"/>
        <v>-2.4579689416239781E-3</v>
      </c>
      <c r="E1725" s="9">
        <f t="shared" si="141"/>
        <v>6.0416113179880988E-6</v>
      </c>
      <c r="K1725" s="21">
        <f t="shared" si="143"/>
        <v>1.4806223595071024E-4</v>
      </c>
      <c r="L1725" s="15">
        <f t="shared" si="145"/>
        <v>0.19316232412035994</v>
      </c>
      <c r="M1725" s="10">
        <f t="shared" si="144"/>
        <v>0.19149478079513668</v>
      </c>
      <c r="N1725" s="10"/>
    </row>
    <row r="1726" spans="1:14" ht="15" customHeight="1" x14ac:dyDescent="0.25">
      <c r="A1726" s="17">
        <v>42681</v>
      </c>
      <c r="B1726" s="18">
        <v>64051.65</v>
      </c>
      <c r="D1726" s="9">
        <f t="shared" si="142"/>
        <v>3.9826690275508891E-2</v>
      </c>
      <c r="E1726" s="9">
        <f t="shared" si="141"/>
        <v>1.5861652583013144E-3</v>
      </c>
      <c r="K1726" s="21">
        <f t="shared" si="143"/>
        <v>1.395409984727469E-4</v>
      </c>
      <c r="L1726" s="15">
        <f t="shared" si="145"/>
        <v>0.18752154973530968</v>
      </c>
      <c r="M1726" s="10">
        <f t="shared" si="144"/>
        <v>0.19124316411941375</v>
      </c>
      <c r="N1726" s="10"/>
    </row>
    <row r="1727" spans="1:14" ht="15" customHeight="1" x14ac:dyDescent="0.25">
      <c r="A1727" s="17">
        <v>42682</v>
      </c>
      <c r="B1727" s="18">
        <v>64157.68</v>
      </c>
      <c r="D1727" s="9">
        <f t="shared" si="142"/>
        <v>1.6553828043461838E-3</v>
      </c>
      <c r="E1727" s="9">
        <f t="shared" si="141"/>
        <v>2.7402922289250358E-6</v>
      </c>
      <c r="K1727" s="21">
        <f t="shared" si="143"/>
        <v>2.2633845406246105E-4</v>
      </c>
      <c r="L1727" s="15">
        <f t="shared" si="145"/>
        <v>0.23882481115608611</v>
      </c>
      <c r="M1727" s="10">
        <f t="shared" si="144"/>
        <v>0.20015222445926859</v>
      </c>
      <c r="N1727" s="10"/>
    </row>
    <row r="1728" spans="1:14" ht="15" customHeight="1" x14ac:dyDescent="0.25">
      <c r="A1728" s="17">
        <v>42683</v>
      </c>
      <c r="B1728" s="18">
        <v>63258.27</v>
      </c>
      <c r="D1728" s="9">
        <f t="shared" si="142"/>
        <v>-1.4018742572985854E-2</v>
      </c>
      <c r="E1728" s="9">
        <f t="shared" si="141"/>
        <v>1.9652514332764605E-4</v>
      </c>
      <c r="K1728" s="21">
        <f t="shared" si="143"/>
        <v>2.1292256435244888E-4</v>
      </c>
      <c r="L1728" s="15">
        <f t="shared" si="145"/>
        <v>0.2316386975805578</v>
      </c>
      <c r="M1728" s="10">
        <f t="shared" si="144"/>
        <v>0.19901750059219447</v>
      </c>
      <c r="N1728" s="10"/>
    </row>
    <row r="1729" spans="1:14" ht="15" customHeight="1" x14ac:dyDescent="0.25">
      <c r="A1729" s="17">
        <v>42684</v>
      </c>
      <c r="B1729" s="18">
        <v>61200.959999999999</v>
      </c>
      <c r="D1729" s="9">
        <f t="shared" si="142"/>
        <v>-3.2522387981840151E-2</v>
      </c>
      <c r="E1729" s="9">
        <f t="shared" si="141"/>
        <v>1.0577057200413407E-3</v>
      </c>
      <c r="K1729" s="21">
        <f t="shared" si="143"/>
        <v>2.1193871909096069E-4</v>
      </c>
      <c r="L1729" s="15">
        <f t="shared" si="145"/>
        <v>0.23110291476076647</v>
      </c>
      <c r="M1729" s="10">
        <f t="shared" si="144"/>
        <v>0.20032079665342939</v>
      </c>
      <c r="N1729" s="10"/>
    </row>
    <row r="1730" spans="1:14" ht="15" customHeight="1" x14ac:dyDescent="0.25">
      <c r="A1730" s="17">
        <v>42685</v>
      </c>
      <c r="B1730" s="18">
        <v>59183.51</v>
      </c>
      <c r="D1730" s="9">
        <f t="shared" si="142"/>
        <v>-3.2964352193168178E-2</v>
      </c>
      <c r="E1730" s="9">
        <f t="shared" si="141"/>
        <v>1.0866485155152316E-3</v>
      </c>
      <c r="K1730" s="21">
        <f t="shared" si="143"/>
        <v>2.6268473914798355E-4</v>
      </c>
      <c r="L1730" s="15">
        <f t="shared" si="145"/>
        <v>0.25728691040410867</v>
      </c>
      <c r="M1730" s="10">
        <f t="shared" si="144"/>
        <v>0.20621429814129613</v>
      </c>
      <c r="N1730" s="10"/>
    </row>
    <row r="1731" spans="1:14" ht="15" customHeight="1" x14ac:dyDescent="0.25">
      <c r="A1731" s="17">
        <v>42688</v>
      </c>
      <c r="B1731" s="18">
        <v>59657.46</v>
      </c>
      <c r="D1731" s="9">
        <f t="shared" si="142"/>
        <v>8.0081428086977713E-3</v>
      </c>
      <c r="E1731" s="9">
        <f t="shared" si="141"/>
        <v>6.4130351244497827E-5</v>
      </c>
      <c r="K1731" s="21">
        <f t="shared" si="143"/>
        <v>3.1212256573001846E-4</v>
      </c>
      <c r="L1731" s="15">
        <f t="shared" si="145"/>
        <v>0.28045478523991108</v>
      </c>
      <c r="M1731" s="10">
        <f t="shared" si="144"/>
        <v>0.20932196673801909</v>
      </c>
      <c r="N1731" s="10"/>
    </row>
    <row r="1732" spans="1:14" ht="15" customHeight="1" x14ac:dyDescent="0.25">
      <c r="A1732" s="17">
        <v>42689</v>
      </c>
      <c r="B1732" s="18">
        <v>59657.46</v>
      </c>
      <c r="D1732" s="9">
        <f t="shared" si="142"/>
        <v>0</v>
      </c>
      <c r="E1732" s="9">
        <f t="shared" si="141"/>
        <v>0</v>
      </c>
      <c r="K1732" s="21">
        <f t="shared" si="143"/>
        <v>2.9724303286088717E-4</v>
      </c>
      <c r="L1732" s="15">
        <f t="shared" si="145"/>
        <v>0.27368822459313735</v>
      </c>
      <c r="M1732" s="10">
        <f t="shared" si="144"/>
        <v>0.20419315623172699</v>
      </c>
      <c r="N1732" s="10"/>
    </row>
    <row r="1733" spans="1:14" ht="15" customHeight="1" x14ac:dyDescent="0.25">
      <c r="A1733" s="17">
        <v>42690</v>
      </c>
      <c r="B1733" s="18">
        <v>60759.32</v>
      </c>
      <c r="D1733" s="9">
        <f t="shared" si="142"/>
        <v>1.8469777291892697E-2</v>
      </c>
      <c r="E1733" s="9">
        <f t="shared" si="141"/>
        <v>3.4113267321211514E-4</v>
      </c>
      <c r="K1733" s="21">
        <f t="shared" si="143"/>
        <v>2.7940845088923391E-4</v>
      </c>
      <c r="L1733" s="15">
        <f t="shared" si="145"/>
        <v>0.26535057871443762</v>
      </c>
      <c r="M1733" s="10">
        <f t="shared" si="144"/>
        <v>0.20198473479816903</v>
      </c>
      <c r="N1733" s="10"/>
    </row>
    <row r="1734" spans="1:14" ht="15" customHeight="1" x14ac:dyDescent="0.25">
      <c r="A1734" s="17">
        <v>42691</v>
      </c>
      <c r="B1734" s="18">
        <v>59770.47</v>
      </c>
      <c r="D1734" s="9">
        <f t="shared" si="142"/>
        <v>-1.6274869435668471E-2</v>
      </c>
      <c r="E1734" s="9">
        <f t="shared" si="141"/>
        <v>2.6487137514805576E-4</v>
      </c>
      <c r="K1734" s="21">
        <f t="shared" si="143"/>
        <v>2.8311190422860677E-4</v>
      </c>
      <c r="L1734" s="15">
        <f t="shared" si="145"/>
        <v>0.26710335053235273</v>
      </c>
      <c r="M1734" s="10">
        <f t="shared" si="144"/>
        <v>0.20254148818791737</v>
      </c>
      <c r="N1734" s="10"/>
    </row>
    <row r="1735" spans="1:14" ht="15" customHeight="1" x14ac:dyDescent="0.25">
      <c r="A1735" s="17">
        <v>42692</v>
      </c>
      <c r="B1735" s="18">
        <v>59961.760000000002</v>
      </c>
      <c r="D1735" s="9">
        <f t="shared" si="142"/>
        <v>3.200409834488438E-3</v>
      </c>
      <c r="E1735" s="9">
        <f t="shared" si="141"/>
        <v>1.0242623108690311E-5</v>
      </c>
      <c r="K1735" s="21">
        <f t="shared" si="143"/>
        <v>2.820174724837737E-4</v>
      </c>
      <c r="L1735" s="15">
        <f t="shared" si="145"/>
        <v>0.26658657705501787</v>
      </c>
      <c r="M1735" s="10">
        <f t="shared" si="144"/>
        <v>0.20254953612527049</v>
      </c>
      <c r="N1735" s="10"/>
    </row>
    <row r="1736" spans="1:14" ht="15" customHeight="1" x14ac:dyDescent="0.25">
      <c r="A1736" s="17">
        <v>42695</v>
      </c>
      <c r="B1736" s="18">
        <v>61070.27</v>
      </c>
      <c r="D1736" s="9">
        <f t="shared" si="142"/>
        <v>1.8486949015505738E-2</v>
      </c>
      <c r="E1736" s="9">
        <f t="shared" si="141"/>
        <v>3.4176728390190858E-4</v>
      </c>
      <c r="K1736" s="21">
        <f t="shared" si="143"/>
        <v>2.6571098152126867E-4</v>
      </c>
      <c r="L1736" s="15">
        <f t="shared" si="145"/>
        <v>0.25876469493220999</v>
      </c>
      <c r="M1736" s="10">
        <f t="shared" si="144"/>
        <v>0.20210088598474163</v>
      </c>
      <c r="N1736" s="10"/>
    </row>
    <row r="1737" spans="1:14" ht="15" customHeight="1" x14ac:dyDescent="0.25">
      <c r="A1737" s="17">
        <v>42696</v>
      </c>
      <c r="B1737" s="18">
        <v>61954.47</v>
      </c>
      <c r="D1737" s="9">
        <f t="shared" si="142"/>
        <v>1.4478403321288802E-2</v>
      </c>
      <c r="E1737" s="9">
        <f t="shared" si="141"/>
        <v>2.0962416273390662E-4</v>
      </c>
      <c r="K1737" s="21">
        <f t="shared" si="143"/>
        <v>2.7027435966410707E-4</v>
      </c>
      <c r="L1737" s="15">
        <f t="shared" si="145"/>
        <v>0.26097727608999788</v>
      </c>
      <c r="M1737" s="10">
        <f t="shared" si="144"/>
        <v>0.20295463547377118</v>
      </c>
      <c r="N1737" s="10"/>
    </row>
    <row r="1738" spans="1:14" ht="15" customHeight="1" x14ac:dyDescent="0.25">
      <c r="A1738" s="17">
        <v>42697</v>
      </c>
      <c r="B1738" s="18">
        <v>61985.91</v>
      </c>
      <c r="D1738" s="9">
        <f t="shared" si="142"/>
        <v>5.0746943683011025E-4</v>
      </c>
      <c r="E1738" s="9">
        <f t="shared" si="141"/>
        <v>2.5752522931666926E-7</v>
      </c>
      <c r="K1738" s="21">
        <f t="shared" si="143"/>
        <v>2.6663534784829502E-4</v>
      </c>
      <c r="L1738" s="15">
        <f t="shared" si="145"/>
        <v>0.2592144048037654</v>
      </c>
      <c r="M1738" s="10">
        <f t="shared" si="144"/>
        <v>0.20382212395575591</v>
      </c>
      <c r="N1738" s="10"/>
    </row>
    <row r="1739" spans="1:14" ht="15" customHeight="1" x14ac:dyDescent="0.25">
      <c r="A1739" s="17">
        <v>42698</v>
      </c>
      <c r="B1739" s="18">
        <v>61395.53</v>
      </c>
      <c r="D1739" s="9">
        <f t="shared" si="142"/>
        <v>-9.5244225663542181E-3</v>
      </c>
      <c r="E1739" s="9">
        <f t="shared" si="141"/>
        <v>9.0714625222477468E-5</v>
      </c>
      <c r="K1739" s="21">
        <f t="shared" si="143"/>
        <v>2.506526784911563E-4</v>
      </c>
      <c r="L1739" s="15">
        <f t="shared" si="145"/>
        <v>0.2513254363962617</v>
      </c>
      <c r="M1739" s="10">
        <f t="shared" si="144"/>
        <v>0.20233723890886873</v>
      </c>
      <c r="N1739" s="10"/>
    </row>
    <row r="1740" spans="1:14" ht="15" customHeight="1" x14ac:dyDescent="0.25">
      <c r="A1740" s="17">
        <v>42699</v>
      </c>
      <c r="B1740" s="18">
        <v>61559.08</v>
      </c>
      <c r="D1740" s="9">
        <f t="shared" si="142"/>
        <v>2.6638747153091558E-3</v>
      </c>
      <c r="E1740" s="9">
        <f t="shared" si="141"/>
        <v>7.0962284988634355E-6</v>
      </c>
      <c r="K1740" s="21">
        <f t="shared" si="143"/>
        <v>2.4105639529503555E-4</v>
      </c>
      <c r="L1740" s="15">
        <f t="shared" si="145"/>
        <v>0.2464674656305553</v>
      </c>
      <c r="M1740" s="10">
        <f t="shared" si="144"/>
        <v>0.20312372502173948</v>
      </c>
      <c r="N1740" s="10"/>
    </row>
    <row r="1741" spans="1:14" ht="15" customHeight="1" x14ac:dyDescent="0.25">
      <c r="A1741" s="17">
        <v>42702</v>
      </c>
      <c r="B1741" s="18">
        <v>62855.5</v>
      </c>
      <c r="D1741" s="9">
        <f t="shared" si="142"/>
        <v>2.1059768924421851E-2</v>
      </c>
      <c r="E1741" s="9">
        <f t="shared" si="141"/>
        <v>4.435138671500443E-4</v>
      </c>
      <c r="K1741" s="21">
        <f t="shared" si="143"/>
        <v>2.270187852872652E-4</v>
      </c>
      <c r="L1741" s="15">
        <f t="shared" si="145"/>
        <v>0.23918347328440323</v>
      </c>
      <c r="M1741" s="10">
        <f t="shared" si="144"/>
        <v>0.20312775372154396</v>
      </c>
      <c r="N1741" s="10"/>
    </row>
    <row r="1742" spans="1:14" ht="15" customHeight="1" x14ac:dyDescent="0.25">
      <c r="A1742" s="17">
        <v>42703</v>
      </c>
      <c r="B1742" s="18">
        <v>60986.52</v>
      </c>
      <c r="D1742" s="9">
        <f t="shared" si="142"/>
        <v>-2.9734549880281014E-2</v>
      </c>
      <c r="E1742" s="9">
        <f t="shared" si="141"/>
        <v>8.8414345658291969E-4</v>
      </c>
      <c r="K1742" s="21">
        <f t="shared" si="143"/>
        <v>2.4000849019903194E-4</v>
      </c>
      <c r="L1742" s="15">
        <f t="shared" si="145"/>
        <v>0.24593116827713413</v>
      </c>
      <c r="M1742" s="10">
        <f t="shared" si="144"/>
        <v>0.20298573664205685</v>
      </c>
      <c r="N1742" s="10"/>
    </row>
    <row r="1743" spans="1:14" ht="15" customHeight="1" x14ac:dyDescent="0.25">
      <c r="A1743" s="17">
        <v>42704</v>
      </c>
      <c r="B1743" s="18">
        <v>61906.36</v>
      </c>
      <c r="D1743" s="9">
        <f t="shared" si="142"/>
        <v>1.5082677286718527E-2</v>
      </c>
      <c r="E1743" s="9">
        <f t="shared" si="141"/>
        <v>2.2748715413529493E-4</v>
      </c>
      <c r="K1743" s="21">
        <f t="shared" si="143"/>
        <v>2.7865658818206524E-4</v>
      </c>
      <c r="L1743" s="15">
        <f t="shared" si="145"/>
        <v>0.2649933210891936</v>
      </c>
      <c r="M1743" s="10">
        <f t="shared" si="144"/>
        <v>0.2077474399720281</v>
      </c>
      <c r="N1743" s="10"/>
    </row>
    <row r="1744" spans="1:14" ht="15" customHeight="1" x14ac:dyDescent="0.25">
      <c r="A1744" s="17">
        <v>42705</v>
      </c>
      <c r="B1744" s="18">
        <v>59506.54</v>
      </c>
      <c r="D1744" s="9">
        <f t="shared" si="142"/>
        <v>-3.8765322335217234E-2</v>
      </c>
      <c r="E1744" s="9">
        <f t="shared" si="141"/>
        <v>1.5027502157532921E-3</v>
      </c>
      <c r="K1744" s="21">
        <f t="shared" si="143"/>
        <v>2.7558642213925901E-4</v>
      </c>
      <c r="L1744" s="15">
        <f t="shared" si="145"/>
        <v>0.26352946396768101</v>
      </c>
      <c r="M1744" s="10">
        <f t="shared" si="144"/>
        <v>0.20877482663937261</v>
      </c>
      <c r="N1744" s="10"/>
    </row>
    <row r="1745" spans="1:14" ht="15" customHeight="1" x14ac:dyDescent="0.25">
      <c r="A1745" s="17">
        <v>42706</v>
      </c>
      <c r="B1745" s="18">
        <v>60316.13</v>
      </c>
      <c r="D1745" s="9">
        <f t="shared" si="142"/>
        <v>1.3605059208618098E-2</v>
      </c>
      <c r="E1745" s="9">
        <f t="shared" si="141"/>
        <v>1.850976360700041E-4</v>
      </c>
      <c r="K1745" s="21">
        <f t="shared" si="143"/>
        <v>3.4921624975610107E-4</v>
      </c>
      <c r="L1745" s="15">
        <f t="shared" si="145"/>
        <v>0.29665214467206785</v>
      </c>
      <c r="M1745" s="10">
        <f t="shared" si="144"/>
        <v>0.21794618085159581</v>
      </c>
      <c r="N1745" s="10"/>
    </row>
    <row r="1746" spans="1:14" ht="15" customHeight="1" x14ac:dyDescent="0.25">
      <c r="A1746" s="17">
        <v>42709</v>
      </c>
      <c r="B1746" s="18">
        <v>59831.73</v>
      </c>
      <c r="D1746" s="9">
        <f t="shared" si="142"/>
        <v>-8.0310192315056206E-3</v>
      </c>
      <c r="E1746" s="9">
        <f t="shared" si="141"/>
        <v>6.4497269896813126E-5</v>
      </c>
      <c r="K1746" s="21">
        <f t="shared" si="143"/>
        <v>3.3936913293493526E-4</v>
      </c>
      <c r="L1746" s="15">
        <f t="shared" si="145"/>
        <v>0.29243977414093952</v>
      </c>
      <c r="M1746" s="10">
        <f t="shared" si="144"/>
        <v>0.21753697160896196</v>
      </c>
      <c r="N1746" s="10"/>
    </row>
    <row r="1747" spans="1:14" ht="15" customHeight="1" x14ac:dyDescent="0.25">
      <c r="A1747" s="17">
        <v>42710</v>
      </c>
      <c r="B1747" s="18">
        <v>61088.25</v>
      </c>
      <c r="D1747" s="9">
        <f t="shared" si="142"/>
        <v>2.1000897015680531E-2</v>
      </c>
      <c r="E1747" s="9">
        <f t="shared" si="141"/>
        <v>4.410376754632194E-4</v>
      </c>
      <c r="K1747" s="21">
        <f t="shared" si="143"/>
        <v>3.2287682115264793E-4</v>
      </c>
      <c r="L1747" s="15">
        <f t="shared" si="145"/>
        <v>0.2852454363008588</v>
      </c>
      <c r="M1747" s="10">
        <f t="shared" si="144"/>
        <v>0.21798677977364495</v>
      </c>
      <c r="N1747" s="10"/>
    </row>
    <row r="1748" spans="1:14" ht="15" customHeight="1" x14ac:dyDescent="0.25">
      <c r="A1748" s="17">
        <v>42711</v>
      </c>
      <c r="B1748" s="18">
        <v>61414.400000000001</v>
      </c>
      <c r="D1748" s="9">
        <f t="shared" si="142"/>
        <v>5.3389972703425936E-3</v>
      </c>
      <c r="E1748" s="9">
        <f t="shared" si="141"/>
        <v>2.8504891852725667E-5</v>
      </c>
      <c r="K1748" s="21">
        <f t="shared" si="143"/>
        <v>3.2996647241128219E-4</v>
      </c>
      <c r="L1748" s="15">
        <f t="shared" si="145"/>
        <v>0.28836010654673289</v>
      </c>
      <c r="M1748" s="10">
        <f t="shared" si="144"/>
        <v>0.21894239394747442</v>
      </c>
      <c r="N1748" s="10"/>
    </row>
    <row r="1749" spans="1:14" ht="15" customHeight="1" x14ac:dyDescent="0.25">
      <c r="A1749" s="17">
        <v>42712</v>
      </c>
      <c r="B1749" s="18">
        <v>60676.57</v>
      </c>
      <c r="D1749" s="9">
        <f t="shared" si="142"/>
        <v>-1.2013957638599471E-2</v>
      </c>
      <c r="E1749" s="9">
        <f t="shared" si="141"/>
        <v>1.4433517814206256E-4</v>
      </c>
      <c r="K1749" s="21">
        <f t="shared" si="143"/>
        <v>3.118787775777688E-4</v>
      </c>
      <c r="L1749" s="15">
        <f t="shared" si="145"/>
        <v>0.28034523707314479</v>
      </c>
      <c r="M1749" s="10">
        <f t="shared" si="144"/>
        <v>0.21900756613623817</v>
      </c>
      <c r="N1749" s="10"/>
    </row>
    <row r="1750" spans="1:14" ht="15" customHeight="1" x14ac:dyDescent="0.25">
      <c r="A1750" s="17">
        <v>42713</v>
      </c>
      <c r="B1750" s="18">
        <v>60500.62</v>
      </c>
      <c r="D1750" s="9">
        <f t="shared" si="142"/>
        <v>-2.899801356602727E-3</v>
      </c>
      <c r="E1750" s="9">
        <f t="shared" si="141"/>
        <v>8.4088479077550165E-6</v>
      </c>
      <c r="K1750" s="21">
        <f t="shared" si="143"/>
        <v>3.0182616161162642E-4</v>
      </c>
      <c r="L1750" s="15">
        <f t="shared" si="145"/>
        <v>0.27579012441733636</v>
      </c>
      <c r="M1750" s="10">
        <f t="shared" si="144"/>
        <v>0.21989691360107283</v>
      </c>
      <c r="N1750" s="10"/>
    </row>
    <row r="1751" spans="1:14" ht="15" customHeight="1" x14ac:dyDescent="0.25">
      <c r="A1751" s="17">
        <v>42716</v>
      </c>
      <c r="B1751" s="18">
        <v>59178.62</v>
      </c>
      <c r="D1751" s="9">
        <f t="shared" si="142"/>
        <v>-2.1851015741656821E-2</v>
      </c>
      <c r="E1751" s="9">
        <f t="shared" si="141"/>
        <v>4.7746688894213416E-4</v>
      </c>
      <c r="K1751" s="21">
        <f t="shared" si="143"/>
        <v>2.8422112278939408E-4</v>
      </c>
      <c r="L1751" s="15">
        <f t="shared" si="145"/>
        <v>0.26762608793413117</v>
      </c>
      <c r="M1751" s="10">
        <f t="shared" si="144"/>
        <v>0.21997256862187983</v>
      </c>
      <c r="N1751" s="10"/>
    </row>
    <row r="1752" spans="1:14" ht="15" customHeight="1" x14ac:dyDescent="0.25">
      <c r="A1752" s="17">
        <v>42717</v>
      </c>
      <c r="B1752" s="18">
        <v>59280.57</v>
      </c>
      <c r="D1752" s="9">
        <f t="shared" si="142"/>
        <v>1.7227505474104454E-3</v>
      </c>
      <c r="E1752" s="9">
        <f t="shared" si="141"/>
        <v>2.9678694486029893E-6</v>
      </c>
      <c r="K1752" s="21">
        <f t="shared" si="143"/>
        <v>2.9581586875855853E-4</v>
      </c>
      <c r="L1752" s="15">
        <f t="shared" si="145"/>
        <v>0.27303039927296879</v>
      </c>
      <c r="M1752" s="10">
        <f t="shared" si="144"/>
        <v>0.22262963231354477</v>
      </c>
      <c r="N1752" s="10"/>
    </row>
    <row r="1753" spans="1:14" ht="15" customHeight="1" x14ac:dyDescent="0.25">
      <c r="A1753" s="17">
        <v>42718</v>
      </c>
      <c r="B1753" s="18">
        <v>58212.12</v>
      </c>
      <c r="D1753" s="9">
        <f t="shared" si="142"/>
        <v>-1.8023612121138455E-2</v>
      </c>
      <c r="E1753" s="9">
        <f t="shared" si="141"/>
        <v>3.2485059389324904E-4</v>
      </c>
      <c r="K1753" s="21">
        <f t="shared" si="143"/>
        <v>2.7824498879996121E-4</v>
      </c>
      <c r="L1753" s="15">
        <f t="shared" si="145"/>
        <v>0.26479753997646999</v>
      </c>
      <c r="M1753" s="10">
        <f t="shared" si="144"/>
        <v>0.2225954973556302</v>
      </c>
      <c r="N1753" s="10"/>
    </row>
    <row r="1754" spans="1:14" ht="15" customHeight="1" x14ac:dyDescent="0.25">
      <c r="A1754" s="17">
        <v>42719</v>
      </c>
      <c r="B1754" s="18">
        <v>58396.160000000003</v>
      </c>
      <c r="D1754" s="9">
        <f t="shared" si="142"/>
        <v>3.161540929964346E-3</v>
      </c>
      <c r="E1754" s="9">
        <f t="shared" si="141"/>
        <v>9.9953410518398219E-6</v>
      </c>
      <c r="K1754" s="21">
        <f t="shared" si="143"/>
        <v>2.8104132510555846E-4</v>
      </c>
      <c r="L1754" s="15">
        <f t="shared" si="145"/>
        <v>0.26612480892731655</v>
      </c>
      <c r="M1754" s="10">
        <f t="shared" si="144"/>
        <v>0.22447304653066361</v>
      </c>
      <c r="N1754" s="10"/>
    </row>
    <row r="1755" spans="1:14" ht="15" customHeight="1" x14ac:dyDescent="0.25">
      <c r="A1755" s="17">
        <v>42720</v>
      </c>
      <c r="B1755" s="18">
        <v>58389.04</v>
      </c>
      <c r="D1755" s="9">
        <f t="shared" si="142"/>
        <v>-1.2192582525982765E-4</v>
      </c>
      <c r="E1755" s="9">
        <f t="shared" si="141"/>
        <v>1.4865906865290025E-8</v>
      </c>
      <c r="K1755" s="21">
        <f t="shared" si="143"/>
        <v>2.6477856606233532E-4</v>
      </c>
      <c r="L1755" s="15">
        <f t="shared" si="145"/>
        <v>0.25831027592356542</v>
      </c>
      <c r="M1755" s="10">
        <f t="shared" si="144"/>
        <v>0.22451249483094543</v>
      </c>
      <c r="N1755" s="10"/>
    </row>
    <row r="1756" spans="1:14" ht="15" customHeight="1" x14ac:dyDescent="0.25">
      <c r="A1756" s="17">
        <v>42723</v>
      </c>
      <c r="B1756" s="18">
        <v>57111</v>
      </c>
      <c r="D1756" s="9">
        <f t="shared" si="142"/>
        <v>-2.1888354389796416E-2</v>
      </c>
      <c r="E1756" s="9">
        <f t="shared" si="141"/>
        <v>4.7910005789332007E-4</v>
      </c>
      <c r="K1756" s="21">
        <f t="shared" si="143"/>
        <v>2.488927440530071E-4</v>
      </c>
      <c r="L1756" s="15">
        <f t="shared" si="145"/>
        <v>0.25044155306449806</v>
      </c>
      <c r="M1756" s="10">
        <f t="shared" si="144"/>
        <v>0.22443994379168719</v>
      </c>
      <c r="N1756" s="10"/>
    </row>
    <row r="1757" spans="1:14" ht="15" customHeight="1" x14ac:dyDescent="0.25">
      <c r="A1757" s="17">
        <v>42724</v>
      </c>
      <c r="B1757" s="18">
        <v>57582.89</v>
      </c>
      <c r="D1757" s="9">
        <f t="shared" si="142"/>
        <v>8.2626814449056063E-3</v>
      </c>
      <c r="E1757" s="9">
        <f t="shared" si="141"/>
        <v>6.8271904659987395E-5</v>
      </c>
      <c r="K1757" s="21">
        <f t="shared" si="143"/>
        <v>2.6270518288342586E-4</v>
      </c>
      <c r="L1757" s="15">
        <f t="shared" si="145"/>
        <v>0.2572969220309938</v>
      </c>
      <c r="M1757" s="10">
        <f t="shared" si="144"/>
        <v>0.22646820922418598</v>
      </c>
      <c r="N1757" s="10"/>
    </row>
    <row r="1758" spans="1:14" ht="15" customHeight="1" x14ac:dyDescent="0.25">
      <c r="A1758" s="17">
        <v>42725</v>
      </c>
      <c r="B1758" s="18">
        <v>57646.52</v>
      </c>
      <c r="D1758" s="9">
        <f t="shared" si="142"/>
        <v>1.1050157433918351E-3</v>
      </c>
      <c r="E1758" s="9">
        <f t="shared" si="141"/>
        <v>1.2210597931438099E-6</v>
      </c>
      <c r="K1758" s="21">
        <f t="shared" si="143"/>
        <v>2.5103918619001956E-4</v>
      </c>
      <c r="L1758" s="15">
        <f t="shared" si="145"/>
        <v>0.25151913430171652</v>
      </c>
      <c r="M1758" s="10">
        <f t="shared" si="144"/>
        <v>0.22630139637054225</v>
      </c>
      <c r="N1758" s="10"/>
    </row>
    <row r="1759" spans="1:14" ht="15" customHeight="1" x14ac:dyDescent="0.25">
      <c r="A1759" s="17">
        <v>42726</v>
      </c>
      <c r="B1759" s="18">
        <v>57255.22</v>
      </c>
      <c r="D1759" s="9">
        <f t="shared" si="142"/>
        <v>-6.7879205891352434E-3</v>
      </c>
      <c r="E1759" s="9">
        <f t="shared" si="141"/>
        <v>4.6075865924406149E-5</v>
      </c>
      <c r="K1759" s="21">
        <f t="shared" si="143"/>
        <v>2.3605009860620699E-4</v>
      </c>
      <c r="L1759" s="15">
        <f t="shared" si="145"/>
        <v>0.24389470032939251</v>
      </c>
      <c r="M1759" s="10">
        <f t="shared" si="144"/>
        <v>0.22566609310844171</v>
      </c>
      <c r="N1759" s="10"/>
    </row>
    <row r="1760" spans="1:14" ht="15" customHeight="1" x14ac:dyDescent="0.25">
      <c r="A1760" s="17">
        <v>42727</v>
      </c>
      <c r="B1760" s="18">
        <v>57937.11</v>
      </c>
      <c r="D1760" s="9">
        <f t="shared" si="142"/>
        <v>1.1909656447045336E-2</v>
      </c>
      <c r="E1760" s="9">
        <f t="shared" si="141"/>
        <v>1.4183991668664854E-4</v>
      </c>
      <c r="K1760" s="21">
        <f t="shared" si="143"/>
        <v>2.2465164464529892E-4</v>
      </c>
      <c r="L1760" s="15">
        <f t="shared" si="145"/>
        <v>0.23793321426529615</v>
      </c>
      <c r="M1760" s="10">
        <f t="shared" si="144"/>
        <v>0.22451469069129412</v>
      </c>
      <c r="N176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EWMA</vt:lpstr>
      <vt:lpstr>EWMA_Rolling</vt:lpstr>
      <vt:lpstr>EWMA_Rolling_Chart</vt:lpstr>
      <vt:lpstr>EWMA_Rolling!Lambda</vt:lpstr>
      <vt:lpstr>Lambda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Coelho Lavrado</dc:creator>
  <cp:lastModifiedBy>Rafael Lavrado</cp:lastModifiedBy>
  <dcterms:created xsi:type="dcterms:W3CDTF">2016-12-26T13:18:50Z</dcterms:created>
  <dcterms:modified xsi:type="dcterms:W3CDTF">2018-07-30T19:50:48Z</dcterms:modified>
</cp:coreProperties>
</file>