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2187CCDF-D06B-4D38-9252-478AE792C5AF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D32" i="1"/>
  <c r="D33" i="1"/>
  <c r="D34" i="1"/>
  <c r="D35" i="1"/>
  <c r="D31" i="1"/>
  <c r="C26" i="1"/>
  <c r="D20" i="1"/>
  <c r="N12" i="1"/>
  <c r="N9" i="1"/>
  <c r="F11" i="1"/>
  <c r="F12" i="1"/>
  <c r="F10" i="1"/>
</calcChain>
</file>

<file path=xl/sharedStrings.xml><?xml version="1.0" encoding="utf-8"?>
<sst xmlns="http://schemas.openxmlformats.org/spreadsheetml/2006/main" count="76" uniqueCount="28">
  <si>
    <t>Resultado</t>
  </si>
  <si>
    <t>Funcionário</t>
  </si>
  <si>
    <t>Jan</t>
  </si>
  <si>
    <t>Fev</t>
  </si>
  <si>
    <t>Mar</t>
  </si>
  <si>
    <t>Venda</t>
  </si>
  <si>
    <t>SOMA</t>
  </si>
  <si>
    <t>TOTAL</t>
  </si>
  <si>
    <t>MAIOR/MENOR</t>
  </si>
  <si>
    <t>3º MAIOR</t>
  </si>
  <si>
    <t>5º MENOR</t>
  </si>
  <si>
    <t>Eleve a Potência de 5</t>
  </si>
  <si>
    <t>MMC</t>
  </si>
  <si>
    <t>Fatorial</t>
  </si>
  <si>
    <t>Setor</t>
  </si>
  <si>
    <t>Salário</t>
  </si>
  <si>
    <t>André</t>
  </si>
  <si>
    <t>Beatriz</t>
  </si>
  <si>
    <t>Duda</t>
  </si>
  <si>
    <t>Paulo</t>
  </si>
  <si>
    <t>Kelly</t>
  </si>
  <si>
    <t>RH</t>
  </si>
  <si>
    <t>Qualidade</t>
  </si>
  <si>
    <t>DP</t>
  </si>
  <si>
    <t>Marisa</t>
  </si>
  <si>
    <t>Andrey</t>
  </si>
  <si>
    <t>João</t>
  </si>
  <si>
    <t>SOMAR SALÁRIO DO SETOR DE QUALIDADE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</si>
</sst>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&quot;R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247650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Fórmulas Matemáticas</a:t>
          </a: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657224" y="838201"/>
          <a:ext cx="428625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Realize a soma do conjunto abaixo, </a:t>
          </a:r>
        </a:p>
        <a:p>
          <a:pPr algn="ctr"/>
          <a:r>
            <a:rPr lang="pt-BR" sz="1200" b="1">
              <a:solidFill>
                <a:schemeClr val="tx1"/>
              </a:solidFill>
            </a:rPr>
            <a:t>aplicando</a:t>
          </a:r>
          <a:r>
            <a:rPr lang="pt-BR" sz="1200" b="1" baseline="0">
              <a:solidFill>
                <a:schemeClr val="tx1"/>
              </a:solidFill>
            </a:rPr>
            <a:t> a fórmula =SOMA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571499</xdr:colOff>
      <xdr:row>4</xdr:row>
      <xdr:rowOff>85725</xdr:rowOff>
    </xdr:from>
    <xdr:to>
      <xdr:col>12</xdr:col>
      <xdr:colOff>209550</xdr:colOff>
      <xdr:row>7</xdr:row>
      <xdr:rowOff>9524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14AAD6-A3A5-4AA3-88BD-88FE7BD971A2}"/>
            </a:ext>
          </a:extLst>
        </xdr:cNvPr>
        <xdr:cNvSpPr txBox="1"/>
      </xdr:nvSpPr>
      <xdr:spPr>
        <a:xfrm>
          <a:off x="4848224" y="847725"/>
          <a:ext cx="3943351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2 -</a:t>
          </a:r>
          <a:r>
            <a:rPr lang="pt-BR" sz="1200" b="1" baseline="0">
              <a:solidFill>
                <a:schemeClr val="tx1"/>
              </a:solidFill>
            </a:rPr>
            <a:t> Localize o terceito maior neste conjunto de dados </a:t>
          </a:r>
        </a:p>
        <a:p>
          <a:pPr algn="ctr"/>
          <a:r>
            <a:rPr lang="pt-BR" sz="1200" b="1" baseline="0">
              <a:solidFill>
                <a:schemeClr val="tx1"/>
              </a:solidFill>
            </a:rPr>
            <a:t>e o 5 menor 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</xdr:colOff>
      <xdr:row>14</xdr:row>
      <xdr:rowOff>133350</xdr:rowOff>
    </xdr:from>
    <xdr:to>
      <xdr:col>5</xdr:col>
      <xdr:colOff>114300</xdr:colOff>
      <xdr:row>17</xdr:row>
      <xdr:rowOff>95249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68ACE49-D9D1-436B-BFE1-608ED53D5626}"/>
            </a:ext>
          </a:extLst>
        </xdr:cNvPr>
        <xdr:cNvSpPr txBox="1"/>
      </xdr:nvSpPr>
      <xdr:spPr>
        <a:xfrm>
          <a:off x="628650" y="2809875"/>
          <a:ext cx="280035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Calcule</a:t>
          </a:r>
          <a:r>
            <a:rPr lang="pt-BR" sz="1200" b="1" baseline="0">
              <a:solidFill>
                <a:schemeClr val="tx1"/>
              </a:solidFill>
            </a:rPr>
            <a:t> Potencia, MMC e Fatorial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476250</xdr:colOff>
      <xdr:row>15</xdr:row>
      <xdr:rowOff>9525</xdr:rowOff>
    </xdr:from>
    <xdr:to>
      <xdr:col>11</xdr:col>
      <xdr:colOff>190500</xdr:colOff>
      <xdr:row>17</xdr:row>
      <xdr:rowOff>161924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37CAE3F-7945-4DC5-BEED-D26CABE52328}"/>
            </a:ext>
          </a:extLst>
        </xdr:cNvPr>
        <xdr:cNvSpPr txBox="1"/>
      </xdr:nvSpPr>
      <xdr:spPr>
        <a:xfrm>
          <a:off x="5010150" y="2876550"/>
          <a:ext cx="280035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SOMASE, descubra</a:t>
          </a:r>
          <a:r>
            <a:rPr lang="pt-BR" sz="1200" b="1" baseline="0">
              <a:solidFill>
                <a:schemeClr val="tx1"/>
              </a:solidFill>
            </a:rPr>
            <a:t> o valor total pago de salário para o setor de qualidade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2B67F4B-1118-4752-89BD-89FFD6B11FD7}"/>
            </a:ext>
          </a:extLst>
        </xdr:cNvPr>
        <xdr:cNvSpPr txBox="1"/>
      </xdr:nvSpPr>
      <xdr:spPr>
        <a:xfrm>
          <a:off x="457199" y="114301"/>
          <a:ext cx="3495676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247650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B57F7F1-3634-4E97-9039-0FF75DC7EC9E}"/>
            </a:ext>
          </a:extLst>
        </xdr:cNvPr>
        <xdr:cNvSpPr txBox="1"/>
      </xdr:nvSpPr>
      <xdr:spPr>
        <a:xfrm>
          <a:off x="4972050" y="19050"/>
          <a:ext cx="54102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Fórmulas Matemáticas</a:t>
          </a: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B632290-D2AD-4197-B72B-BBC404C9F6E4}"/>
            </a:ext>
          </a:extLst>
        </xdr:cNvPr>
        <xdr:cNvSpPr txBox="1"/>
      </xdr:nvSpPr>
      <xdr:spPr>
        <a:xfrm>
          <a:off x="657224" y="838201"/>
          <a:ext cx="44291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Realize a soma do conjunto abaixo, </a:t>
          </a:r>
        </a:p>
        <a:p>
          <a:pPr algn="ctr"/>
          <a:r>
            <a:rPr lang="pt-BR" sz="1200" b="1">
              <a:solidFill>
                <a:schemeClr val="tx1"/>
              </a:solidFill>
            </a:rPr>
            <a:t>aplicando</a:t>
          </a:r>
          <a:r>
            <a:rPr lang="pt-BR" sz="1200" b="1" baseline="0">
              <a:solidFill>
                <a:schemeClr val="tx1"/>
              </a:solidFill>
            </a:rPr>
            <a:t> a fórmula =SOMA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571499</xdr:colOff>
      <xdr:row>4</xdr:row>
      <xdr:rowOff>85725</xdr:rowOff>
    </xdr:from>
    <xdr:to>
      <xdr:col>12</xdr:col>
      <xdr:colOff>209550</xdr:colOff>
      <xdr:row>7</xdr:row>
      <xdr:rowOff>9524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0E75E7E-02B3-489D-A838-D481AE0494EB}"/>
            </a:ext>
          </a:extLst>
        </xdr:cNvPr>
        <xdr:cNvSpPr txBox="1"/>
      </xdr:nvSpPr>
      <xdr:spPr>
        <a:xfrm>
          <a:off x="4991099" y="847725"/>
          <a:ext cx="3943351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2 -</a:t>
          </a:r>
          <a:r>
            <a:rPr lang="pt-BR" sz="1200" b="1" baseline="0">
              <a:solidFill>
                <a:schemeClr val="tx1"/>
              </a:solidFill>
            </a:rPr>
            <a:t> Localize o terceito maior neste conjunto de dados </a:t>
          </a:r>
        </a:p>
        <a:p>
          <a:pPr algn="ctr"/>
          <a:r>
            <a:rPr lang="pt-BR" sz="1200" b="1" baseline="0">
              <a:solidFill>
                <a:schemeClr val="tx1"/>
              </a:solidFill>
            </a:rPr>
            <a:t>e o 5 menor 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</xdr:colOff>
      <xdr:row>14</xdr:row>
      <xdr:rowOff>133350</xdr:rowOff>
    </xdr:from>
    <xdr:to>
      <xdr:col>5</xdr:col>
      <xdr:colOff>114300</xdr:colOff>
      <xdr:row>17</xdr:row>
      <xdr:rowOff>95249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05A51B4-75D7-4DFD-A47E-6327EFB9EA36}"/>
            </a:ext>
          </a:extLst>
        </xdr:cNvPr>
        <xdr:cNvSpPr txBox="1"/>
      </xdr:nvSpPr>
      <xdr:spPr>
        <a:xfrm>
          <a:off x="628650" y="281940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3 - Calcule</a:t>
          </a:r>
          <a:r>
            <a:rPr lang="pt-BR" sz="1200" b="1" baseline="0">
              <a:solidFill>
                <a:schemeClr val="tx1"/>
              </a:solidFill>
            </a:rPr>
            <a:t> Potencia, MMC e Fatorial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476250</xdr:colOff>
      <xdr:row>15</xdr:row>
      <xdr:rowOff>9525</xdr:rowOff>
    </xdr:from>
    <xdr:to>
      <xdr:col>11</xdr:col>
      <xdr:colOff>190500</xdr:colOff>
      <xdr:row>17</xdr:row>
      <xdr:rowOff>161924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E36F93E-BE15-46A6-9666-7E51B1C9D32A}"/>
            </a:ext>
          </a:extLst>
        </xdr:cNvPr>
        <xdr:cNvSpPr txBox="1"/>
      </xdr:nvSpPr>
      <xdr:spPr>
        <a:xfrm>
          <a:off x="5505450" y="2886075"/>
          <a:ext cx="2800350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SOMASE, descubra</a:t>
          </a:r>
          <a:r>
            <a:rPr lang="pt-BR" sz="1200" b="1" baseline="0">
              <a:solidFill>
                <a:schemeClr val="tx1"/>
              </a:solidFill>
            </a:rPr>
            <a:t> o valor total pago de salário para o setor de qualidade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B1:P35"/>
  <sheetViews>
    <sheetView showGridLines="0" tabSelected="1" topLeftCell="A4" workbookViewId="0">
      <selection activeCell="O27" sqref="O27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</cols>
  <sheetData>
    <row r="1" spans="3:14" s="1" customFormat="1" x14ac:dyDescent="0.25"/>
    <row r="2" spans="3:14" s="1" customFormat="1" x14ac:dyDescent="0.25"/>
    <row r="3" spans="3:14" s="1" customFormat="1" x14ac:dyDescent="0.25"/>
    <row r="8" spans="3:14" ht="15.75" x14ac:dyDescent="0.25">
      <c r="C8" s="6" t="s">
        <v>6</v>
      </c>
      <c r="D8" s="6"/>
      <c r="E8" s="6"/>
      <c r="F8" s="6"/>
      <c r="I8" s="6" t="s">
        <v>8</v>
      </c>
      <c r="J8" s="6"/>
      <c r="K8" s="6"/>
      <c r="M8" s="6" t="s">
        <v>9</v>
      </c>
      <c r="N8" s="6"/>
    </row>
    <row r="9" spans="3:14" x14ac:dyDescent="0.25">
      <c r="C9" s="4" t="s">
        <v>1</v>
      </c>
      <c r="D9" s="4" t="s">
        <v>5</v>
      </c>
      <c r="E9" s="4" t="s">
        <v>0</v>
      </c>
      <c r="F9" s="10" t="s">
        <v>7</v>
      </c>
      <c r="I9" s="12">
        <v>5</v>
      </c>
      <c r="J9" s="12">
        <v>77</v>
      </c>
      <c r="K9" s="12">
        <v>41</v>
      </c>
      <c r="M9" s="13" t="s">
        <v>0</v>
      </c>
      <c r="N9" s="2">
        <f>LARGE(I9:K12,3)</f>
        <v>89</v>
      </c>
    </row>
    <row r="10" spans="3:14" x14ac:dyDescent="0.25">
      <c r="C10" s="5" t="s">
        <v>2</v>
      </c>
      <c r="D10" s="2">
        <v>500</v>
      </c>
      <c r="E10" s="5">
        <v>6000</v>
      </c>
      <c r="F10" s="11">
        <f>SUM(D10:E10)</f>
        <v>6500</v>
      </c>
      <c r="I10" s="12">
        <v>9</v>
      </c>
      <c r="J10" s="12">
        <v>91</v>
      </c>
      <c r="K10" s="12">
        <v>96</v>
      </c>
    </row>
    <row r="11" spans="3:14" ht="15.75" x14ac:dyDescent="0.25">
      <c r="C11" s="5" t="s">
        <v>3</v>
      </c>
      <c r="D11" s="2">
        <v>400</v>
      </c>
      <c r="E11" s="5">
        <v>5000</v>
      </c>
      <c r="F11" s="11">
        <f t="shared" ref="F11:F12" si="0">SUM(D11:E11)</f>
        <v>5400</v>
      </c>
      <c r="I11" s="12">
        <v>50</v>
      </c>
      <c r="J11" s="12">
        <v>35</v>
      </c>
      <c r="K11" s="12">
        <v>89</v>
      </c>
      <c r="M11" s="6" t="s">
        <v>10</v>
      </c>
      <c r="N11" s="6"/>
    </row>
    <row r="12" spans="3:14" x14ac:dyDescent="0.25">
      <c r="C12" s="5" t="s">
        <v>4</v>
      </c>
      <c r="D12" s="2">
        <v>300</v>
      </c>
      <c r="E12" s="5">
        <v>3500</v>
      </c>
      <c r="F12" s="11">
        <f t="shared" si="0"/>
        <v>3800</v>
      </c>
      <c r="I12" s="12">
        <v>62</v>
      </c>
      <c r="J12" s="12">
        <v>26</v>
      </c>
      <c r="K12" s="12">
        <v>51</v>
      </c>
      <c r="M12" s="13" t="s">
        <v>0</v>
      </c>
      <c r="N12" s="2">
        <f>SMALL(I9:K12,5)</f>
        <v>41</v>
      </c>
    </row>
    <row r="19" spans="2:16" ht="15.75" x14ac:dyDescent="0.25">
      <c r="C19" s="7" t="s">
        <v>11</v>
      </c>
      <c r="D19" s="8"/>
      <c r="I19" s="15" t="s">
        <v>1</v>
      </c>
      <c r="J19" s="15" t="s">
        <v>14</v>
      </c>
      <c r="K19" s="15" t="s">
        <v>15</v>
      </c>
      <c r="M19" s="26" t="s">
        <v>27</v>
      </c>
      <c r="N19" s="26"/>
      <c r="O19" s="26"/>
      <c r="P19" s="26"/>
    </row>
    <row r="20" spans="2:16" ht="15.75" x14ac:dyDescent="0.25">
      <c r="C20" s="15">
        <v>5</v>
      </c>
      <c r="D20" s="2">
        <f>POWER(C20,5)</f>
        <v>3125</v>
      </c>
      <c r="I20" s="20" t="s">
        <v>16</v>
      </c>
      <c r="J20" s="20" t="s">
        <v>21</v>
      </c>
      <c r="K20" s="21">
        <v>200</v>
      </c>
      <c r="M20" s="23">
        <f>SUMIF(J19:J27,"Qualidade",K19:K27)</f>
        <v>2066</v>
      </c>
      <c r="N20" s="24"/>
      <c r="O20" s="24"/>
      <c r="P20" s="25"/>
    </row>
    <row r="21" spans="2:16" x14ac:dyDescent="0.25">
      <c r="C21" s="9"/>
      <c r="D21" s="14"/>
      <c r="I21" s="27" t="s">
        <v>17</v>
      </c>
      <c r="J21" s="27" t="s">
        <v>22</v>
      </c>
      <c r="K21" s="28">
        <v>300</v>
      </c>
    </row>
    <row r="22" spans="2:16" x14ac:dyDescent="0.25">
      <c r="C22" s="14"/>
      <c r="D22" s="14"/>
      <c r="I22" s="20" t="s">
        <v>18</v>
      </c>
      <c r="J22" s="20" t="s">
        <v>23</v>
      </c>
      <c r="K22" s="21">
        <v>400</v>
      </c>
    </row>
    <row r="23" spans="2:16" ht="15.75" x14ac:dyDescent="0.25">
      <c r="C23" s="16" t="s">
        <v>12</v>
      </c>
      <c r="D23" s="17"/>
      <c r="I23" s="27" t="s">
        <v>19</v>
      </c>
      <c r="J23" s="27" t="s">
        <v>22</v>
      </c>
      <c r="K23" s="28">
        <v>650</v>
      </c>
    </row>
    <row r="24" spans="2:16" x14ac:dyDescent="0.25">
      <c r="B24" s="18">
        <v>2</v>
      </c>
      <c r="C24" s="18">
        <v>4</v>
      </c>
      <c r="D24" s="18">
        <v>5</v>
      </c>
      <c r="E24" s="18">
        <v>15</v>
      </c>
      <c r="I24" s="27" t="s">
        <v>20</v>
      </c>
      <c r="J24" s="27" t="s">
        <v>22</v>
      </c>
      <c r="K24" s="28">
        <v>700</v>
      </c>
    </row>
    <row r="25" spans="2:16" x14ac:dyDescent="0.25">
      <c r="C25" s="14"/>
      <c r="D25" s="14"/>
      <c r="I25" s="20" t="s">
        <v>24</v>
      </c>
      <c r="J25" s="20" t="s">
        <v>23</v>
      </c>
      <c r="K25" s="21">
        <v>4500</v>
      </c>
    </row>
    <row r="26" spans="2:16" ht="15.75" x14ac:dyDescent="0.25">
      <c r="B26" s="3" t="s">
        <v>12</v>
      </c>
      <c r="C26" s="19">
        <f>LCM(B24:E24)</f>
        <v>60</v>
      </c>
      <c r="D26" s="19"/>
      <c r="E26" s="19"/>
      <c r="I26" s="20" t="s">
        <v>25</v>
      </c>
      <c r="J26" s="20" t="s">
        <v>21</v>
      </c>
      <c r="K26" s="21">
        <v>4963</v>
      </c>
    </row>
    <row r="27" spans="2:16" x14ac:dyDescent="0.25">
      <c r="C27" s="14"/>
      <c r="D27" s="14"/>
      <c r="I27" s="27" t="s">
        <v>26</v>
      </c>
      <c r="J27" s="27" t="s">
        <v>22</v>
      </c>
      <c r="K27" s="28">
        <v>416</v>
      </c>
    </row>
    <row r="28" spans="2:16" x14ac:dyDescent="0.25">
      <c r="C28" s="14"/>
      <c r="D28" s="14"/>
    </row>
    <row r="29" spans="2:16" x14ac:dyDescent="0.25">
      <c r="C29" s="14"/>
      <c r="D29" s="14"/>
      <c r="K29" s="22"/>
    </row>
    <row r="30" spans="2:16" x14ac:dyDescent="0.25">
      <c r="C30" s="15" t="s">
        <v>13</v>
      </c>
      <c r="D30" s="15" t="s">
        <v>0</v>
      </c>
    </row>
    <row r="31" spans="2:16" x14ac:dyDescent="0.25">
      <c r="C31" s="20">
        <v>10</v>
      </c>
      <c r="D31" s="20">
        <f>FACT(C31)</f>
        <v>3628800</v>
      </c>
    </row>
    <row r="32" spans="2:16" x14ac:dyDescent="0.25">
      <c r="C32" s="20">
        <v>7</v>
      </c>
      <c r="D32" s="20">
        <f t="shared" ref="D32:D35" si="1">FACT(C32)</f>
        <v>5040</v>
      </c>
    </row>
    <row r="33" spans="3:4" x14ac:dyDescent="0.25">
      <c r="C33" s="20">
        <v>5</v>
      </c>
      <c r="D33" s="20">
        <f t="shared" si="1"/>
        <v>120</v>
      </c>
    </row>
    <row r="34" spans="3:4" x14ac:dyDescent="0.25">
      <c r="C34" s="20">
        <v>6</v>
      </c>
      <c r="D34" s="20">
        <f t="shared" si="1"/>
        <v>720</v>
      </c>
    </row>
    <row r="35" spans="3:4" x14ac:dyDescent="0.25">
      <c r="C35" s="20">
        <v>5</v>
      </c>
      <c r="D35" s="20">
        <f t="shared" si="1"/>
        <v>120</v>
      </c>
    </row>
  </sheetData>
  <mergeCells count="9">
    <mergeCell ref="M8:N8"/>
    <mergeCell ref="M11:N11"/>
    <mergeCell ref="C19:D19"/>
    <mergeCell ref="C23:D23"/>
    <mergeCell ref="C26:E26"/>
    <mergeCell ref="M19:P19"/>
    <mergeCell ref="M20:P20"/>
    <mergeCell ref="I8:K8"/>
    <mergeCell ref="C8:F8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6688-276B-4A69-8410-758AD527E246}">
  <dimension ref="B1:P35"/>
  <sheetViews>
    <sheetView showGridLines="0" workbookViewId="0">
      <selection activeCell="G19" sqref="G19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</cols>
  <sheetData>
    <row r="1" spans="3:14" s="1" customFormat="1" x14ac:dyDescent="0.25"/>
    <row r="2" spans="3:14" s="1" customFormat="1" x14ac:dyDescent="0.25"/>
    <row r="3" spans="3:14" s="1" customFormat="1" x14ac:dyDescent="0.25"/>
    <row r="8" spans="3:14" ht="15.75" x14ac:dyDescent="0.25">
      <c r="C8" s="6" t="s">
        <v>6</v>
      </c>
      <c r="D8" s="6"/>
      <c r="E8" s="6"/>
      <c r="F8" s="6"/>
      <c r="I8" s="6" t="s">
        <v>8</v>
      </c>
      <c r="J8" s="6"/>
      <c r="K8" s="6"/>
      <c r="M8" s="6" t="s">
        <v>9</v>
      </c>
      <c r="N8" s="6"/>
    </row>
    <row r="9" spans="3:14" x14ac:dyDescent="0.25">
      <c r="C9" s="4" t="s">
        <v>1</v>
      </c>
      <c r="D9" s="4" t="s">
        <v>5</v>
      </c>
      <c r="E9" s="4" t="s">
        <v>0</v>
      </c>
      <c r="F9" s="10" t="s">
        <v>7</v>
      </c>
      <c r="I9" s="12">
        <v>5</v>
      </c>
      <c r="J9" s="12">
        <v>77</v>
      </c>
      <c r="K9" s="12">
        <v>41</v>
      </c>
      <c r="M9" s="13" t="s">
        <v>0</v>
      </c>
      <c r="N9" s="2"/>
    </row>
    <row r="10" spans="3:14" x14ac:dyDescent="0.25">
      <c r="C10" s="5" t="s">
        <v>2</v>
      </c>
      <c r="D10" s="2">
        <v>500</v>
      </c>
      <c r="E10" s="5">
        <v>6000</v>
      </c>
      <c r="F10" s="11"/>
      <c r="I10" s="12">
        <v>9</v>
      </c>
      <c r="J10" s="12">
        <v>91</v>
      </c>
      <c r="K10" s="12">
        <v>96</v>
      </c>
    </row>
    <row r="11" spans="3:14" ht="15.75" x14ac:dyDescent="0.25">
      <c r="C11" s="5" t="s">
        <v>3</v>
      </c>
      <c r="D11" s="2">
        <v>400</v>
      </c>
      <c r="E11" s="5">
        <v>5000</v>
      </c>
      <c r="F11" s="11"/>
      <c r="I11" s="12">
        <v>50</v>
      </c>
      <c r="J11" s="12">
        <v>35</v>
      </c>
      <c r="K11" s="12">
        <v>89</v>
      </c>
      <c r="M11" s="6" t="s">
        <v>10</v>
      </c>
      <c r="N11" s="6"/>
    </row>
    <row r="12" spans="3:14" x14ac:dyDescent="0.25">
      <c r="C12" s="5" t="s">
        <v>4</v>
      </c>
      <c r="D12" s="2">
        <v>300</v>
      </c>
      <c r="E12" s="5">
        <v>3500</v>
      </c>
      <c r="F12" s="11"/>
      <c r="I12" s="12">
        <v>62</v>
      </c>
      <c r="J12" s="12">
        <v>26</v>
      </c>
      <c r="K12" s="12">
        <v>51</v>
      </c>
      <c r="M12" s="13" t="s">
        <v>0</v>
      </c>
      <c r="N12" s="2"/>
    </row>
    <row r="19" spans="2:16" ht="15.75" x14ac:dyDescent="0.25">
      <c r="C19" s="7" t="s">
        <v>11</v>
      </c>
      <c r="D19" s="8"/>
      <c r="I19" s="15" t="s">
        <v>1</v>
      </c>
      <c r="J19" s="15" t="s">
        <v>14</v>
      </c>
      <c r="K19" s="15" t="s">
        <v>15</v>
      </c>
      <c r="M19" s="26" t="s">
        <v>27</v>
      </c>
      <c r="N19" s="26"/>
      <c r="O19" s="26"/>
      <c r="P19" s="26"/>
    </row>
    <row r="20" spans="2:16" ht="15.75" x14ac:dyDescent="0.25">
      <c r="C20" s="15">
        <v>5</v>
      </c>
      <c r="D20" s="2"/>
      <c r="I20" s="20" t="s">
        <v>16</v>
      </c>
      <c r="J20" s="20" t="s">
        <v>21</v>
      </c>
      <c r="K20" s="21">
        <v>200</v>
      </c>
      <c r="M20" s="23"/>
      <c r="N20" s="24"/>
      <c r="O20" s="24"/>
      <c r="P20" s="25"/>
    </row>
    <row r="21" spans="2:16" x14ac:dyDescent="0.25">
      <c r="C21" s="9"/>
      <c r="D21" s="14"/>
      <c r="I21" s="27" t="s">
        <v>17</v>
      </c>
      <c r="J21" s="27" t="s">
        <v>22</v>
      </c>
      <c r="K21" s="28">
        <v>300</v>
      </c>
    </row>
    <row r="22" spans="2:16" x14ac:dyDescent="0.25">
      <c r="C22" s="14"/>
      <c r="D22" s="14"/>
      <c r="I22" s="20" t="s">
        <v>18</v>
      </c>
      <c r="J22" s="20" t="s">
        <v>23</v>
      </c>
      <c r="K22" s="21">
        <v>400</v>
      </c>
    </row>
    <row r="23" spans="2:16" ht="15.75" x14ac:dyDescent="0.25">
      <c r="C23" s="16" t="s">
        <v>12</v>
      </c>
      <c r="D23" s="17"/>
      <c r="I23" s="27" t="s">
        <v>19</v>
      </c>
      <c r="J23" s="27" t="s">
        <v>22</v>
      </c>
      <c r="K23" s="28">
        <v>650</v>
      </c>
    </row>
    <row r="24" spans="2:16" x14ac:dyDescent="0.25">
      <c r="B24" s="18">
        <v>2</v>
      </c>
      <c r="C24" s="18">
        <v>4</v>
      </c>
      <c r="D24" s="18">
        <v>5</v>
      </c>
      <c r="E24" s="18">
        <v>15</v>
      </c>
      <c r="I24" s="27" t="s">
        <v>20</v>
      </c>
      <c r="J24" s="27" t="s">
        <v>22</v>
      </c>
      <c r="K24" s="28">
        <v>700</v>
      </c>
    </row>
    <row r="25" spans="2:16" x14ac:dyDescent="0.25">
      <c r="C25" s="14"/>
      <c r="D25" s="14"/>
      <c r="I25" s="20" t="s">
        <v>24</v>
      </c>
      <c r="J25" s="20" t="s">
        <v>23</v>
      </c>
      <c r="K25" s="21">
        <v>4500</v>
      </c>
    </row>
    <row r="26" spans="2:16" ht="15.75" x14ac:dyDescent="0.25">
      <c r="B26" s="3" t="s">
        <v>12</v>
      </c>
      <c r="C26" s="19"/>
      <c r="D26" s="19"/>
      <c r="E26" s="19"/>
      <c r="I26" s="20" t="s">
        <v>25</v>
      </c>
      <c r="J26" s="20" t="s">
        <v>21</v>
      </c>
      <c r="K26" s="21">
        <v>4963</v>
      </c>
    </row>
    <row r="27" spans="2:16" x14ac:dyDescent="0.25">
      <c r="C27" s="14"/>
      <c r="D27" s="14"/>
      <c r="I27" s="27" t="s">
        <v>26</v>
      </c>
      <c r="J27" s="27" t="s">
        <v>22</v>
      </c>
      <c r="K27" s="28">
        <v>416</v>
      </c>
    </row>
    <row r="28" spans="2:16" x14ac:dyDescent="0.25">
      <c r="C28" s="14"/>
      <c r="D28" s="14"/>
    </row>
    <row r="29" spans="2:16" x14ac:dyDescent="0.25">
      <c r="C29" s="14"/>
      <c r="D29" s="14"/>
      <c r="K29" s="22"/>
    </row>
    <row r="30" spans="2:16" x14ac:dyDescent="0.25">
      <c r="C30" s="15" t="s">
        <v>13</v>
      </c>
      <c r="D30" s="15" t="s">
        <v>0</v>
      </c>
    </row>
    <row r="31" spans="2:16" x14ac:dyDescent="0.25">
      <c r="C31" s="20">
        <v>10</v>
      </c>
      <c r="D31" s="20"/>
    </row>
    <row r="32" spans="2:16" x14ac:dyDescent="0.25">
      <c r="C32" s="20">
        <v>7</v>
      </c>
      <c r="D32" s="20"/>
    </row>
    <row r="33" spans="3:4" x14ac:dyDescent="0.25">
      <c r="C33" s="20">
        <v>5</v>
      </c>
      <c r="D33" s="20"/>
    </row>
    <row r="34" spans="3:4" x14ac:dyDescent="0.25">
      <c r="C34" s="20">
        <v>6</v>
      </c>
      <c r="D34" s="20"/>
    </row>
    <row r="35" spans="3:4" x14ac:dyDescent="0.25">
      <c r="C35" s="20">
        <v>5</v>
      </c>
      <c r="D35" s="20"/>
    </row>
  </sheetData>
  <mergeCells count="9">
    <mergeCell ref="M20:P20"/>
    <mergeCell ref="C23:D23"/>
    <mergeCell ref="C26:E26"/>
    <mergeCell ref="C8:F8"/>
    <mergeCell ref="I8:K8"/>
    <mergeCell ref="M8:N8"/>
    <mergeCell ref="M11:N11"/>
    <mergeCell ref="C19:D19"/>
    <mergeCell ref="M19:P1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2021-02-03T03:27:35Z</dcterms:modified>
</cp:coreProperties>
</file>