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EstaPasta_de_trabalho" defaultThemeVersion="124226"/>
  <bookViews>
    <workbookView xWindow="0" yWindow="0" windowWidth="20730" windowHeight="10020"/>
  </bookViews>
  <sheets>
    <sheet name="Método Involutivo" sheetId="5" r:id="rId1"/>
  </sheets>
  <definedNames>
    <definedName name="_xlnm.Print_Area" localSheetId="0">'Método Involutivo'!$B$1:$M$31</definedName>
  </definedNames>
  <calcPr calcId="152511"/>
</workbook>
</file>

<file path=xl/calcChain.xml><?xml version="1.0" encoding="utf-8"?>
<calcChain xmlns="http://schemas.openxmlformats.org/spreadsheetml/2006/main">
  <c r="B28" i="5" l="1"/>
  <c r="M16" i="5" l="1"/>
  <c r="P1" i="5" l="1"/>
  <c r="O1" i="5" l="1"/>
</calcChain>
</file>

<file path=xl/sharedStrings.xml><?xml version="1.0" encoding="utf-8"?>
<sst xmlns="http://schemas.openxmlformats.org/spreadsheetml/2006/main" count="63" uniqueCount="59">
  <si>
    <t>Descrição</t>
  </si>
  <si>
    <t>Grau</t>
  </si>
  <si>
    <t>Laudo</t>
  </si>
  <si>
    <t>Total de pontos obtidos</t>
  </si>
  <si>
    <t>b) o atendimento a cada exigência do Grau I terá um ponto; do Grau II, dois pontos; e do Grau III, três pontos;</t>
  </si>
  <si>
    <t>Graus</t>
  </si>
  <si>
    <t>III</t>
  </si>
  <si>
    <t>II</t>
  </si>
  <si>
    <t>I</t>
  </si>
  <si>
    <t>Itens obrigatórios no grau correspondente</t>
  </si>
  <si>
    <t>Todos, no mínimo no Grau I</t>
  </si>
  <si>
    <t>Análise do grau de fundamentação do trabalho, de acordo com a norma da ABNT NBR 14653-2:2011</t>
  </si>
  <si>
    <t>Os laudos de avaliação são classificados quanto à fundamentação nos graus indicados na tabela 8, observar o descrito nos itens 9.1 a 9.4 da ABNT NBR 14653-2: 2011</t>
  </si>
  <si>
    <t>Tabela 8 - Grau de fundamentação no caso da utilização do método involutivo</t>
  </si>
  <si>
    <t>Item</t>
  </si>
  <si>
    <t>Nível de detalhamento do projeto hipotético</t>
  </si>
  <si>
    <t>Preço de venda das unidades do projeto hipotético</t>
  </si>
  <si>
    <t>Estimativa dos custos de produção</t>
  </si>
  <si>
    <t>Prazos</t>
  </si>
  <si>
    <t>Taxas</t>
  </si>
  <si>
    <t>Modelo</t>
  </si>
  <si>
    <t>Análise setorial e diagnóstico de mercado</t>
  </si>
  <si>
    <t>Cenários</t>
  </si>
  <si>
    <t>Análises de sensibilidade do modelo</t>
  </si>
  <si>
    <t>Anteprojeto ou projeto básico</t>
  </si>
  <si>
    <t>Estudo preliminar</t>
  </si>
  <si>
    <t>No mínimo Grau II de fundamentação no método comparativo</t>
  </si>
  <si>
    <t>Grau III de fundamentação no método da quantificação do custo</t>
  </si>
  <si>
    <t>Fundamentados com dados obtidos no mercado</t>
  </si>
  <si>
    <t>Justificados</t>
  </si>
  <si>
    <t>Arbitrados</t>
  </si>
  <si>
    <t>Grau II de fundamentação no método de quantificação do custo</t>
  </si>
  <si>
    <t>Estimativa</t>
  </si>
  <si>
    <t>Grau I de fundamentação no método da quantificação do custo</t>
  </si>
  <si>
    <t>Fundamentadas com dados obtidos no mercado</t>
  </si>
  <si>
    <t>Dinâmico com fluxo de caixa</t>
  </si>
  <si>
    <t>De estrutura conjuntura, tendências e conduta</t>
  </si>
  <si>
    <t>Mínimo de 3</t>
  </si>
  <si>
    <t>Simulações com identificação das variáveis mais significativas</t>
  </si>
  <si>
    <t>Sem simulação</t>
  </si>
  <si>
    <t>Da conjuntura</t>
  </si>
  <si>
    <t>Sintéticos da conjuntura</t>
  </si>
  <si>
    <t xml:space="preserve">Estático </t>
  </si>
  <si>
    <t>Arbitradas</t>
  </si>
  <si>
    <t>Justificadas</t>
  </si>
  <si>
    <t>Dinâmico com equações predefinidas</t>
  </si>
  <si>
    <t>Aproveitamento, ocupação e usos presumidos</t>
  </si>
  <si>
    <t>Para atingir o Grau III, é obrigatória a apresentação do laudo na modalidade completa.</t>
  </si>
  <si>
    <t>Conforme NBR 14653:2 item 9.4.2 - Para fins de enquadramento global do laudo em graus de fundamentação, devem ser considerados os seguintes critérios:</t>
  </si>
  <si>
    <t>a) na Tabela 8, identificam-se três campos (Graus III, II e I) e nove itens;</t>
  </si>
  <si>
    <t>c) o enquadramento global do laudo deve considerar a soma de pontos obtidos para o conjunto de itens, atendendo à Tabela 9.</t>
  </si>
  <si>
    <t>Tabela 9 - Enquadramento do laudo segundo seu grau de fundamentação no caso da utilização do método involutivo</t>
  </si>
  <si>
    <t>Pontos mínimos</t>
  </si>
  <si>
    <t>2,6,7 e 8, com os demais no mínimo no Grau II</t>
  </si>
  <si>
    <t>LAUDO</t>
  </si>
  <si>
    <t>Simulações com discussão do comportamento do modelo</t>
  </si>
  <si>
    <t>Grau I de fundamentação no método comparativo</t>
  </si>
  <si>
    <t>2,6,7 e 8 no mínimo no Grau II</t>
  </si>
  <si>
    <t>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</si>
</sst>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/>
    <xf numFmtId="0" fontId="0" fillId="0" borderId="4" xfId="0" applyBorder="1" applyAlignment="1"/>
    <xf numFmtId="0" fontId="1" fillId="0" borderId="0" xfId="0" applyFont="1" applyBorder="1" applyAlignment="1">
      <alignment horizontal="center" wrapText="1"/>
    </xf>
    <xf numFmtId="0" fontId="0" fillId="0" borderId="7" xfId="0" applyBorder="1" applyAlignment="1"/>
    <xf numFmtId="0" fontId="1" fillId="0" borderId="21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0" fillId="0" borderId="0" xfId="0" applyBorder="1" applyAlignment="1"/>
    <xf numFmtId="0" fontId="1" fillId="0" borderId="0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6" fillId="0" borderId="0" xfId="0" applyFont="1" applyAlignment="1"/>
    <xf numFmtId="0" fontId="2" fillId="0" borderId="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22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21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1" fillId="0" borderId="3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</cellXfs>
  <cellStyles count="1">
    <cellStyle name="Normal" xfId="0" builtinId="0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B1:X31"/>
  <sheetViews>
    <sheetView showGridLines="0" showRowColHeaders="0" tabSelected="1" workbookViewId="0">
      <selection activeCell="D8" sqref="D8:F8"/>
    </sheetView>
  </sheetViews>
  <sheetFormatPr defaultRowHeight="15" x14ac:dyDescent="0.25"/>
  <cols>
    <col min="1" max="1" width="3.140625" style="1" customWidth="1"/>
    <col min="2" max="2" width="5.7109375" style="1" customWidth="1"/>
    <col min="3" max="3" width="20.7109375" style="1" customWidth="1"/>
    <col min="4" max="4" width="8.42578125" style="1" customWidth="1"/>
    <col min="5" max="5" width="7.85546875" style="1" customWidth="1"/>
    <col min="6" max="6" width="6.28515625" style="1" customWidth="1"/>
    <col min="7" max="8" width="9.140625" style="1"/>
    <col min="9" max="9" width="6.7109375" style="1" customWidth="1"/>
    <col min="10" max="10" width="9.140625" style="1"/>
    <col min="11" max="11" width="9" style="1" customWidth="1"/>
    <col min="12" max="12" width="8" style="1" customWidth="1"/>
    <col min="13" max="13" width="7.42578125" style="1" customWidth="1"/>
    <col min="14" max="16" width="0" style="1" hidden="1" customWidth="1"/>
    <col min="17" max="17" width="1.42578125" style="1" customWidth="1"/>
    <col min="18" max="18" width="13.5703125" style="1" bestFit="1" customWidth="1"/>
    <col min="19" max="19" width="9.140625" style="1"/>
    <col min="20" max="20" width="13.5703125" style="1" bestFit="1" customWidth="1"/>
    <col min="21" max="16384" width="9.140625" style="1"/>
  </cols>
  <sheetData>
    <row r="1" spans="2:24" ht="45.75" customHeight="1" thickBot="1" x14ac:dyDescent="0.3">
      <c r="B1" s="4"/>
      <c r="C1" s="26" t="s">
        <v>11</v>
      </c>
      <c r="D1" s="26"/>
      <c r="E1" s="26"/>
      <c r="F1" s="26"/>
      <c r="G1" s="26"/>
      <c r="H1" s="26"/>
      <c r="I1" s="26"/>
      <c r="J1" s="26"/>
      <c r="K1" s="26"/>
      <c r="L1" s="26"/>
      <c r="M1" s="2"/>
      <c r="O1" s="13" t="str">
        <f>IF(P1="OK","III",IF(Q1="OK","II","I"))</f>
        <v>I</v>
      </c>
      <c r="P1" s="13" t="str">
        <f>IF(AND(M16&lt;28,M16&gt;21,M8&gt;=2,M12&gt;=2,M13&gt;=2,M14&gt;=2),"OK","Não OK")</f>
        <v>Não OK</v>
      </c>
      <c r="Q1" s="14"/>
      <c r="R1" s="13"/>
      <c r="U1" s="13"/>
      <c r="W1" s="13"/>
      <c r="X1" s="13"/>
    </row>
    <row r="2" spans="2:24" ht="33" customHeight="1" x14ac:dyDescent="0.25">
      <c r="B2" s="33" t="s">
        <v>12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</row>
    <row r="3" spans="2:24" ht="29.25" customHeight="1" x14ac:dyDescent="0.25">
      <c r="B3" s="72" t="s">
        <v>13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4"/>
    </row>
    <row r="4" spans="2:24" ht="11.25" customHeight="1" thickBot="1" x14ac:dyDescent="0.3"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6"/>
    </row>
    <row r="5" spans="2:24" x14ac:dyDescent="0.25">
      <c r="B5" s="54" t="s">
        <v>14</v>
      </c>
      <c r="C5" s="58" t="s">
        <v>0</v>
      </c>
      <c r="D5" s="60" t="s">
        <v>1</v>
      </c>
      <c r="E5" s="61"/>
      <c r="F5" s="61"/>
      <c r="G5" s="61"/>
      <c r="H5" s="61"/>
      <c r="I5" s="61"/>
      <c r="J5" s="61"/>
      <c r="K5" s="61"/>
      <c r="L5" s="62"/>
      <c r="M5" s="56" t="s">
        <v>2</v>
      </c>
    </row>
    <row r="6" spans="2:24" ht="15.75" thickBot="1" x14ac:dyDescent="0.3">
      <c r="B6" s="55"/>
      <c r="C6" s="59"/>
      <c r="D6" s="63">
        <v>3</v>
      </c>
      <c r="E6" s="64"/>
      <c r="F6" s="65"/>
      <c r="G6" s="63">
        <v>2</v>
      </c>
      <c r="H6" s="64"/>
      <c r="I6" s="65"/>
      <c r="J6" s="63">
        <v>1</v>
      </c>
      <c r="K6" s="64"/>
      <c r="L6" s="65"/>
      <c r="M6" s="57"/>
    </row>
    <row r="7" spans="2:24" ht="36" customHeight="1" x14ac:dyDescent="0.25">
      <c r="B7" s="8">
        <v>1</v>
      </c>
      <c r="C7" s="8" t="s">
        <v>15</v>
      </c>
      <c r="D7" s="66" t="s">
        <v>24</v>
      </c>
      <c r="E7" s="67"/>
      <c r="F7" s="68"/>
      <c r="G7" s="66" t="s">
        <v>25</v>
      </c>
      <c r="H7" s="67"/>
      <c r="I7" s="68"/>
      <c r="J7" s="66" t="s">
        <v>46</v>
      </c>
      <c r="K7" s="67"/>
      <c r="L7" s="68"/>
      <c r="M7" s="10">
        <v>1</v>
      </c>
    </row>
    <row r="8" spans="2:24" ht="46.5" customHeight="1" x14ac:dyDescent="0.25">
      <c r="B8" s="7">
        <v>2</v>
      </c>
      <c r="C8" s="7" t="s">
        <v>16</v>
      </c>
      <c r="D8" s="39" t="s">
        <v>26</v>
      </c>
      <c r="E8" s="40"/>
      <c r="F8" s="41"/>
      <c r="G8" s="39" t="s">
        <v>56</v>
      </c>
      <c r="H8" s="40"/>
      <c r="I8" s="41"/>
      <c r="J8" s="39" t="s">
        <v>32</v>
      </c>
      <c r="K8" s="40"/>
      <c r="L8" s="41"/>
      <c r="M8" s="10">
        <v>1</v>
      </c>
    </row>
    <row r="9" spans="2:24" ht="57.75" customHeight="1" x14ac:dyDescent="0.25">
      <c r="B9" s="7">
        <v>3</v>
      </c>
      <c r="C9" s="7" t="s">
        <v>17</v>
      </c>
      <c r="D9" s="39" t="s">
        <v>27</v>
      </c>
      <c r="E9" s="40"/>
      <c r="F9" s="41"/>
      <c r="G9" s="39" t="s">
        <v>31</v>
      </c>
      <c r="H9" s="40"/>
      <c r="I9" s="41"/>
      <c r="J9" s="39" t="s">
        <v>33</v>
      </c>
      <c r="K9" s="40"/>
      <c r="L9" s="41"/>
      <c r="M9" s="10">
        <v>2</v>
      </c>
      <c r="U9" s="25">
        <v>1</v>
      </c>
    </row>
    <row r="10" spans="2:24" ht="42" customHeight="1" x14ac:dyDescent="0.25">
      <c r="B10" s="7">
        <v>4</v>
      </c>
      <c r="C10" s="7" t="s">
        <v>18</v>
      </c>
      <c r="D10" s="39" t="s">
        <v>28</v>
      </c>
      <c r="E10" s="40"/>
      <c r="F10" s="41"/>
      <c r="G10" s="39" t="s">
        <v>29</v>
      </c>
      <c r="H10" s="40"/>
      <c r="I10" s="41"/>
      <c r="J10" s="39" t="s">
        <v>30</v>
      </c>
      <c r="K10" s="40"/>
      <c r="L10" s="41"/>
      <c r="M10" s="10">
        <v>1</v>
      </c>
      <c r="U10" s="25">
        <v>2</v>
      </c>
    </row>
    <row r="11" spans="2:24" ht="39.75" customHeight="1" x14ac:dyDescent="0.25">
      <c r="B11" s="7">
        <v>5</v>
      </c>
      <c r="C11" s="7" t="s">
        <v>19</v>
      </c>
      <c r="D11" s="39" t="s">
        <v>34</v>
      </c>
      <c r="E11" s="40"/>
      <c r="F11" s="41"/>
      <c r="G11" s="39" t="s">
        <v>44</v>
      </c>
      <c r="H11" s="40"/>
      <c r="I11" s="41"/>
      <c r="J11" s="39" t="s">
        <v>43</v>
      </c>
      <c r="K11" s="40"/>
      <c r="L11" s="41"/>
      <c r="M11" s="10">
        <v>1</v>
      </c>
      <c r="U11" s="25">
        <v>3</v>
      </c>
    </row>
    <row r="12" spans="2:24" ht="26.25" customHeight="1" x14ac:dyDescent="0.25">
      <c r="B12" s="7">
        <v>6</v>
      </c>
      <c r="C12" s="7" t="s">
        <v>20</v>
      </c>
      <c r="D12" s="39" t="s">
        <v>35</v>
      </c>
      <c r="E12" s="40"/>
      <c r="F12" s="41"/>
      <c r="G12" s="39" t="s">
        <v>45</v>
      </c>
      <c r="H12" s="40"/>
      <c r="I12" s="41"/>
      <c r="J12" s="39" t="s">
        <v>42</v>
      </c>
      <c r="K12" s="40"/>
      <c r="L12" s="41"/>
      <c r="M12" s="10">
        <v>1</v>
      </c>
    </row>
    <row r="13" spans="2:24" ht="46.5" customHeight="1" x14ac:dyDescent="0.25">
      <c r="B13" s="7">
        <v>7</v>
      </c>
      <c r="C13" s="7" t="s">
        <v>21</v>
      </c>
      <c r="D13" s="39" t="s">
        <v>36</v>
      </c>
      <c r="E13" s="40"/>
      <c r="F13" s="41"/>
      <c r="G13" s="39" t="s">
        <v>40</v>
      </c>
      <c r="H13" s="40"/>
      <c r="I13" s="41"/>
      <c r="J13" s="39" t="s">
        <v>41</v>
      </c>
      <c r="K13" s="40"/>
      <c r="L13" s="41"/>
      <c r="M13" s="10">
        <v>1</v>
      </c>
    </row>
    <row r="14" spans="2:24" ht="20.25" customHeight="1" x14ac:dyDescent="0.25">
      <c r="B14" s="7">
        <v>8</v>
      </c>
      <c r="C14" s="7" t="s">
        <v>22</v>
      </c>
      <c r="D14" s="39" t="s">
        <v>37</v>
      </c>
      <c r="E14" s="40"/>
      <c r="F14" s="41"/>
      <c r="G14" s="39">
        <v>2</v>
      </c>
      <c r="H14" s="40"/>
      <c r="I14" s="41"/>
      <c r="J14" s="39">
        <v>1</v>
      </c>
      <c r="K14" s="40"/>
      <c r="L14" s="41"/>
      <c r="M14" s="10">
        <v>2</v>
      </c>
    </row>
    <row r="15" spans="2:24" ht="59.25" customHeight="1" thickBot="1" x14ac:dyDescent="0.3">
      <c r="B15" s="9">
        <v>9</v>
      </c>
      <c r="C15" s="9" t="s">
        <v>23</v>
      </c>
      <c r="D15" s="46" t="s">
        <v>55</v>
      </c>
      <c r="E15" s="47"/>
      <c r="F15" s="48"/>
      <c r="G15" s="46" t="s">
        <v>38</v>
      </c>
      <c r="H15" s="47"/>
      <c r="I15" s="48"/>
      <c r="J15" s="46" t="s">
        <v>39</v>
      </c>
      <c r="K15" s="47"/>
      <c r="L15" s="48"/>
      <c r="M15" s="10">
        <v>1</v>
      </c>
    </row>
    <row r="16" spans="2:24" ht="24.75" customHeight="1" thickBot="1" x14ac:dyDescent="0.3">
      <c r="B16" s="49" t="s">
        <v>3</v>
      </c>
      <c r="C16" s="26"/>
      <c r="D16" s="26"/>
      <c r="E16" s="26"/>
      <c r="F16" s="26"/>
      <c r="G16" s="26"/>
      <c r="H16" s="26"/>
      <c r="I16" s="26"/>
      <c r="J16" s="26"/>
      <c r="K16" s="26"/>
      <c r="L16" s="50"/>
      <c r="M16" s="11">
        <f>SUM(M7:M15)</f>
        <v>11</v>
      </c>
    </row>
    <row r="17" spans="2:15" ht="22.5" customHeight="1" x14ac:dyDescent="0.25">
      <c r="B17" s="51" t="s">
        <v>47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3"/>
    </row>
    <row r="18" spans="2:15" ht="44.25" customHeight="1" thickBot="1" x14ac:dyDescent="0.3">
      <c r="B18" s="27" t="s">
        <v>48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9"/>
    </row>
    <row r="19" spans="2:15" ht="15.75" thickBot="1" x14ac:dyDescent="0.3">
      <c r="B19" s="30" t="s">
        <v>49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2"/>
    </row>
    <row r="20" spans="2:15" ht="15.75" thickBot="1" x14ac:dyDescent="0.3">
      <c r="B20" s="30" t="s">
        <v>4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2"/>
    </row>
    <row r="21" spans="2:15" ht="15.75" thickBot="1" x14ac:dyDescent="0.3">
      <c r="B21" s="30" t="s">
        <v>50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2"/>
    </row>
    <row r="22" spans="2:15" ht="33" customHeight="1" x14ac:dyDescent="0.25">
      <c r="B22" s="69" t="s">
        <v>51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1"/>
    </row>
    <row r="23" spans="2:15" x14ac:dyDescent="0.25">
      <c r="B23" s="18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9"/>
    </row>
    <row r="24" spans="2:15" ht="18.75" customHeight="1" x14ac:dyDescent="0.25">
      <c r="B24" s="18"/>
      <c r="C24" s="12" t="s">
        <v>5</v>
      </c>
      <c r="D24" s="43" t="s">
        <v>6</v>
      </c>
      <c r="E24" s="44"/>
      <c r="F24" s="45"/>
      <c r="G24" s="43" t="s">
        <v>7</v>
      </c>
      <c r="H24" s="44"/>
      <c r="I24" s="45"/>
      <c r="J24" s="43" t="s">
        <v>8</v>
      </c>
      <c r="K24" s="44"/>
      <c r="L24" s="45"/>
      <c r="M24" s="24" t="s">
        <v>54</v>
      </c>
    </row>
    <row r="25" spans="2:15" ht="20.25" customHeight="1" x14ac:dyDescent="0.25">
      <c r="B25" s="18"/>
      <c r="C25" s="20" t="s">
        <v>52</v>
      </c>
      <c r="D25" s="39">
        <v>22</v>
      </c>
      <c r="E25" s="40"/>
      <c r="F25" s="41"/>
      <c r="G25" s="39">
        <v>13</v>
      </c>
      <c r="H25" s="40"/>
      <c r="I25" s="41"/>
      <c r="J25" s="39">
        <v>9</v>
      </c>
      <c r="K25" s="40"/>
      <c r="L25" s="41"/>
      <c r="M25" s="42" t="s">
        <v>7</v>
      </c>
      <c r="N25" s="1" t="s">
        <v>58</v>
      </c>
    </row>
    <row r="26" spans="2:15" ht="36" customHeight="1" x14ac:dyDescent="0.25">
      <c r="B26" s="18"/>
      <c r="C26" s="20" t="s">
        <v>9</v>
      </c>
      <c r="D26" s="39" t="s">
        <v>53</v>
      </c>
      <c r="E26" s="40"/>
      <c r="F26" s="41"/>
      <c r="G26" s="39" t="s">
        <v>57</v>
      </c>
      <c r="H26" s="40"/>
      <c r="I26" s="41"/>
      <c r="J26" s="39" t="s">
        <v>10</v>
      </c>
      <c r="K26" s="40"/>
      <c r="L26" s="41"/>
      <c r="M26" s="42"/>
      <c r="O26" s="1" t="s">
        <v>8</v>
      </c>
    </row>
    <row r="27" spans="2:15" x14ac:dyDescent="0.25">
      <c r="B27" s="18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9"/>
      <c r="O27" s="1" t="s">
        <v>7</v>
      </c>
    </row>
    <row r="28" spans="2:15" ht="38.25" customHeight="1" x14ac:dyDescent="0.25">
      <c r="B28" s="36" t="str">
        <f>"Analisando todas as exigências da NBR 14.653-2 citadas acima, e a pontuação atingida pelo presente laudo, concluímos que foi alcançado o Grau de Fundamentação "&amp;M25&amp;"."</f>
        <v>Analisando todas as exigências da NBR 14.653-2 citadas acima, e a pontuação atingida pelo presente laudo, concluímos que foi alcançado o Grau de Fundamentação II.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8"/>
      <c r="O28" s="1" t="s">
        <v>6</v>
      </c>
    </row>
    <row r="29" spans="2:15" x14ac:dyDescent="0.25">
      <c r="B29" s="18"/>
      <c r="C29" s="16"/>
      <c r="D29" s="16"/>
      <c r="E29" s="16"/>
      <c r="F29" s="16"/>
      <c r="G29" s="16"/>
      <c r="H29" s="16"/>
      <c r="I29" s="16"/>
      <c r="J29" s="16"/>
      <c r="K29" s="16"/>
      <c r="L29" s="13"/>
      <c r="M29" s="15"/>
    </row>
    <row r="30" spans="2:15" x14ac:dyDescent="0.25">
      <c r="B30" s="18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5"/>
    </row>
    <row r="31" spans="2:15" ht="15.75" thickBot="1" x14ac:dyDescent="0.3">
      <c r="B31" s="21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3"/>
    </row>
  </sheetData>
  <mergeCells count="55">
    <mergeCell ref="C1:L1"/>
    <mergeCell ref="B2:M2"/>
    <mergeCell ref="D10:F10"/>
    <mergeCell ref="G10:I10"/>
    <mergeCell ref="J10:L10"/>
    <mergeCell ref="B3:M3"/>
    <mergeCell ref="B5:B6"/>
    <mergeCell ref="M5:M6"/>
    <mergeCell ref="C5:C6"/>
    <mergeCell ref="D5:L5"/>
    <mergeCell ref="D6:F6"/>
    <mergeCell ref="G6:I6"/>
    <mergeCell ref="J6:L6"/>
    <mergeCell ref="D7:F7"/>
    <mergeCell ref="G7:I7"/>
    <mergeCell ref="J7:L7"/>
    <mergeCell ref="D8:F8"/>
    <mergeCell ref="G8:I8"/>
    <mergeCell ref="J8:L8"/>
    <mergeCell ref="D9:F9"/>
    <mergeCell ref="G9:I9"/>
    <mergeCell ref="J9:L9"/>
    <mergeCell ref="D11:F11"/>
    <mergeCell ref="G11:I11"/>
    <mergeCell ref="J11:L11"/>
    <mergeCell ref="D12:F12"/>
    <mergeCell ref="G12:I12"/>
    <mergeCell ref="J12:L12"/>
    <mergeCell ref="B18:M18"/>
    <mergeCell ref="D13:F13"/>
    <mergeCell ref="G13:I13"/>
    <mergeCell ref="J13:L13"/>
    <mergeCell ref="D14:F14"/>
    <mergeCell ref="G14:I14"/>
    <mergeCell ref="J14:L14"/>
    <mergeCell ref="D15:F15"/>
    <mergeCell ref="G15:I15"/>
    <mergeCell ref="J15:L15"/>
    <mergeCell ref="B16:L16"/>
    <mergeCell ref="B17:M17"/>
    <mergeCell ref="B19:M19"/>
    <mergeCell ref="B20:M20"/>
    <mergeCell ref="B21:M21"/>
    <mergeCell ref="B22:M22"/>
    <mergeCell ref="D24:F24"/>
    <mergeCell ref="G24:I24"/>
    <mergeCell ref="J24:L24"/>
    <mergeCell ref="B28:M28"/>
    <mergeCell ref="D25:F25"/>
    <mergeCell ref="D26:F26"/>
    <mergeCell ref="G26:I26"/>
    <mergeCell ref="J26:L26"/>
    <mergeCell ref="J25:L25"/>
    <mergeCell ref="G25:I25"/>
    <mergeCell ref="M25:M26"/>
  </mergeCells>
  <conditionalFormatting sqref="D24:F24">
    <cfRule type="expression" dxfId="1" priority="10">
      <formula>$P$1="OK"</formula>
    </cfRule>
  </conditionalFormatting>
  <conditionalFormatting sqref="J24:L24">
    <cfRule type="expression" dxfId="0" priority="12" stopIfTrue="1">
      <formula>$R$1</formula>
    </cfRule>
  </conditionalFormatting>
  <dataValidations count="2">
    <dataValidation type="list" allowBlank="1" showInputMessage="1" showErrorMessage="1" sqref="M25:M26">
      <formula1>$O$26:$O$28</formula1>
    </dataValidation>
    <dataValidation type="list" allowBlank="1" showInputMessage="1" showErrorMessage="1" sqref="M7:M15">
      <formula1>$U$9:$U$11</formula1>
    </dataValidation>
  </dataValidations>
  <pageMargins left="0.511811024" right="0.511811024" top="0.78740157499999996" bottom="0.78740157499999996" header="0.31496062000000002" footer="0.31496062000000002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Método Involutivo</vt:lpstr>
      <vt:lpstr>'Método Involutivo'!Area_de_impressao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Soares</dc:creator>
  <cp:lastModifiedBy>Rodrigo Ciabatari</cp:lastModifiedBy>
  <cp:lastPrinted>2019-08-31T13:13:40Z</cp:lastPrinted>
  <dcterms:created xsi:type="dcterms:W3CDTF">2017-05-12T19:18:47Z</dcterms:created>
  <dcterms:modified xsi:type="dcterms:W3CDTF">2019-12-23T20:26:44Z</dcterms:modified>
</cp:coreProperties>
</file>