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6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🔥 Facebook Ads - Agosto de 202" sheetId="1" r:id="rId3"/>
    <sheet state="hidden" name="🔥 Facebook Ads - Setembro de 2" sheetId="2" r:id="rId4"/>
    <sheet state="hidden" name="🔥 Facebook Ads - Outubro de 20" sheetId="3" r:id="rId5"/>
    <sheet state="hidden" name="🔥 Facebook Ads - Novembro de 2" sheetId="4" r:id="rId6"/>
    <sheet state="hidden" name="🔥 Diário - Vivendo de Fundos I" sheetId="5" r:id="rId7"/>
    <sheet state="visible" name="🔥 Diário - Jornada do Futuro I" sheetId="6" r:id="rId8"/>
    <sheet state="hidden" name="Relatório - Dashgoo" sheetId="7" r:id="rId9"/>
    <sheet state="hidden" name="Facebook - Fevereiro 2021 - Diá" sheetId="8" r:id="rId10"/>
    <sheet state="hidden" name="Facebook - Março 2021 - Diário " sheetId="9" r:id="rId11"/>
  </sheets>
  <definedNames/>
  <calcPr/>
</workbook>
</file>

<file path=xl/sharedStrings.xml><?xml version="1.0" encoding="utf-8"?>
<sst xmlns="http://schemas.openxmlformats.org/spreadsheetml/2006/main" count="417" uniqueCount="95">
  <si>
    <t>CAFÉ DO INVESTIDOR - FACEBOOK ADS</t>
  </si>
  <si>
    <t>Orçamento Mês:</t>
  </si>
  <si>
    <t>FACEBOOK - TOTAL</t>
  </si>
  <si>
    <t>Dia da Semana</t>
  </si>
  <si>
    <t>Budget</t>
  </si>
  <si>
    <t>Investimento</t>
  </si>
  <si>
    <t>Impressões</t>
  </si>
  <si>
    <t>Cliques</t>
  </si>
  <si>
    <t>CTR</t>
  </si>
  <si>
    <t>CPC</t>
  </si>
  <si>
    <t>Leads</t>
  </si>
  <si>
    <t>CPA</t>
  </si>
  <si>
    <t>Sexta</t>
  </si>
  <si>
    <t>INÍCIO DAS CAMPANHAS</t>
  </si>
  <si>
    <t>Sábado</t>
  </si>
  <si>
    <t>Domingo</t>
  </si>
  <si>
    <t>Segunda</t>
  </si>
  <si>
    <t>Terça</t>
  </si>
  <si>
    <t>Quarta</t>
  </si>
  <si>
    <t>Quinta</t>
  </si>
  <si>
    <t>R$ 263,37</t>
  </si>
  <si>
    <t>R$ 266,06</t>
  </si>
  <si>
    <t>R$ 291,12</t>
  </si>
  <si>
    <t>R$ 296,47</t>
  </si>
  <si>
    <t>R$ 516,12</t>
  </si>
  <si>
    <t>Total</t>
  </si>
  <si>
    <t>-</t>
  </si>
  <si>
    <t>Campanhas Otimizadas</t>
  </si>
  <si>
    <t>INÍCIO DO LANÇAMENTO</t>
  </si>
  <si>
    <t xml:space="preserve">CAFÉ DO INVESTIDOR - FACEBOOK ADS </t>
  </si>
  <si>
    <t>Orçamento Total:</t>
  </si>
  <si>
    <t>FACEBOOK ADS - TOTAL</t>
  </si>
  <si>
    <t>CPA (Lead)</t>
  </si>
  <si>
    <t>Compras</t>
  </si>
  <si>
    <t>CPA (Compra)</t>
  </si>
  <si>
    <t>R$ Plataforma</t>
  </si>
  <si>
    <t>ROI</t>
  </si>
  <si>
    <t>INÍCIO DA CAPTAÇÃO</t>
  </si>
  <si>
    <t>VAGAS ABERTAS</t>
  </si>
  <si>
    <t>Captação R$xxx</t>
  </si>
  <si>
    <t>Carrinho Aberto R$xxx</t>
  </si>
  <si>
    <t>Semana CPL's R$xxx</t>
  </si>
  <si>
    <t>Aquecimento R$xxx</t>
  </si>
  <si>
    <t>Lembrete R$xx</t>
  </si>
  <si>
    <t>TOTAL: R$xxx</t>
  </si>
  <si>
    <t>Relatório diário:</t>
  </si>
  <si>
    <t>https://relatorio.digital/2wGbjRzYhVGZ0IDNwkDMwIDZsNmWwAjM.html</t>
  </si>
  <si>
    <t>Relatório semanal 02/ agosto:</t>
  </si>
  <si>
    <t>https://relatorio.digital/2wmMzIGNiBjNlNVYmBDMwMTOkJmZ0M2M.html</t>
  </si>
  <si>
    <t>Relatório semanal 03/ agosto:</t>
  </si>
  <si>
    <t>https://relatorio.digital/2wmMzIGN2YzUwQDMyIGMwMFZlxmYhxmZ.html</t>
  </si>
  <si>
    <t>Relatório semanal 04/ agosto:</t>
  </si>
  <si>
    <t>https://relatorio.digital/2wmMzImMmJjMshDMsJDMwQDOwIzYwMTZ.html</t>
  </si>
  <si>
    <t>GLATTEN PROFESSIONAL - FACEBOOK ADS</t>
  </si>
  <si>
    <t>Links</t>
  </si>
  <si>
    <t>segunda-feira</t>
  </si>
  <si>
    <t>https://relatorio.digital/2ADbjNTZyUGN2QDN4EGMwMlMlxmZiFGM.html</t>
  </si>
  <si>
    <t>terça-feira</t>
  </si>
  <si>
    <t>https://relatorio.digital/2ADbjNVZ2QDN2QDN4EGMwMlMlJjZzMTY.html</t>
  </si>
  <si>
    <t>quarta-feira</t>
  </si>
  <si>
    <t>https://relatorio.digital/2ADbjNVZhRTYwMjYTxGMwQzM4MFO0UGO.html</t>
  </si>
  <si>
    <t>quinta-feira</t>
  </si>
  <si>
    <t>https://relatorio.digital/2ADbjZjM2YmY5MWY2gDMwQDbwkDN4QWY.html</t>
  </si>
  <si>
    <t>sexta-feira</t>
  </si>
  <si>
    <t>https://relatorio.digital/2ADbjZjMhZ2YwQGZ5UGMwkTO2MTY0IGb.html</t>
  </si>
  <si>
    <t>sábado</t>
  </si>
  <si>
    <t>https://relatorio.digital/2ADbjZzMyM2YwQGZ5UGMwkTO2MTY2IDb.html</t>
  </si>
  <si>
    <t>domingo</t>
  </si>
  <si>
    <t>https://relatorio.digital/2ADbjZzMTRjY5MWY2gDMwQDbwkDNiJ2M.html</t>
  </si>
  <si>
    <t>https://relatorio.digital/2ADbjZDNjRWYwMjYTxGMwQzM4MlYzIGb.html</t>
  </si>
  <si>
    <t>https://relatorio.digital/2ADbjZzUygjMkRmZaJGMwMzMTlzUsFmN.html</t>
  </si>
  <si>
    <t>https://relatorio.digital/2ADbjZjWaxmY5MWY2gDMwQDbwkzUhRzU.html</t>
  </si>
  <si>
    <t>https://relatorio.digital/2AjMyQmNmRmWlxGbjJGMwMzMlZDMsR2M.html</t>
  </si>
  <si>
    <t>https://relatorio.digital/2AjMyQmWTZmW2kzU0wGMwIDZ5MDbTZGb.html</t>
  </si>
  <si>
    <t>https://relatorio.digital/2AjMyQmW5kjNilDM2wGMwMFN0UGbTx2M.html</t>
  </si>
  <si>
    <t>https://relatorio.digital/2AjMyQmWmBDO2oFZ0oFMwQDbiplYkF2U.html</t>
  </si>
  <si>
    <t>https://relatorio.digital/2AjMyQGOsR2U4QjMwMFMwQjZlhDOiJ2M.html</t>
  </si>
  <si>
    <t>https://relatorio.digital/2AjMyQGO0QjWlxGbjJGMwMzMlZDMThDN.html</t>
  </si>
  <si>
    <t>https://relatorio.digital/2AjMyQGO2EmNilDM2wGMwMFN0UGbaNGb.html</t>
  </si>
  <si>
    <t>https://relatorio.digital/2AjMyQGO5QjW2kzU0wGMwIDZ5MDb5kjM.html</t>
  </si>
  <si>
    <t>https://relatorio.digital/2AjMyQGOklDO2oFZ0oFMwQDbip1YhplN.html</t>
  </si>
  <si>
    <t>https://relatorio.digital/2AjMyQWOshjNilDM2wGMwMFN0UGb5ITZ.html</t>
  </si>
  <si>
    <t>https://relatorio.digital/2AjMyQWO0gDO2oFZ0oFMwQDbip1YjpFb.html</t>
  </si>
  <si>
    <t>https://relatorio.digital/2AjMyQWOaZjWlxGbjJGMwMzMlZDbwEGN.html</t>
  </si>
  <si>
    <t>https://relatorio.digital/2AjMyQWOjBTOyEmNaRDMwMTYhRGZyImN.html</t>
  </si>
  <si>
    <t>https://relatorio.digital/2AjMyQWY0QGOygjMyoFMwQDO2MWZTNjY.html</t>
  </si>
  <si>
    <t>https://relatorio.digital/2AjMyQWYaxmWlxGbjJGMwMzMlZDb0AzY.html</t>
  </si>
  <si>
    <t>https://relatorio.digital/2AjMyQWY5I2U4QjMwMFMwQjZlhTO4MDM.html</t>
  </si>
  <si>
    <t>https://relatorio.digital/2AjMyQWYjljWlxGbjJGMwMzMlZDbTRDb.html</t>
  </si>
  <si>
    <t>https://relatorio.digital/2AjMyQmYwMDO2oFZ0oFMwQDbipFZ4E2Y.html</t>
  </si>
  <si>
    <t>https://relatorio.digital/2AjMyUmMkZDOygjMyoFMwQDO2QmMTJGN.html</t>
  </si>
  <si>
    <t>https://relatorio.digital/2AjMyU2MsR2U4QjMwMFMwQjZlhzY0YDO.html</t>
  </si>
  <si>
    <t>https://relatorio.digital/2AjMyU2MThjW2kzU0wGMwIDZ5MjN4EGN.html</t>
  </si>
  <si>
    <t>https://relatorio.digital/2AjMyU2M4QzU4QjMwMFMwQjZlhzYTVGb.html</t>
  </si>
  <si>
    <t>https://relatorio.digital/2AjMyU2MjJGO2oFZ0oFMwQDbihDblZmM.html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</si>
</sst>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R$ -416]#,##0.00"/>
    <numFmt numFmtId="165" formatCode="dd/mm/yyyy"/>
    <numFmt numFmtId="166" formatCode="[$R$ -416]#,##0"/>
  </numFmts>
  <fonts count="21">
    <font>
      <sz val="10.0"/>
      <color rgb="FF000000"/>
      <name val="Arial"/>
    </font>
    <font>
      <sz val="11.0"/>
    </font>
    <font>
      <b/>
      <sz val="11.0"/>
      <color rgb="FF000000"/>
    </font>
    <font>
      <b/>
      <sz val="18.0"/>
      <color rgb="FF000000"/>
    </font>
    <font>
      <b/>
      <sz val="11.0"/>
    </font>
    <font>
      <b/>
      <sz val="11.0"/>
      <color rgb="FFFFFFFF"/>
    </font>
    <font/>
    <font>
      <sz val="11.0"/>
      <name val="Arial"/>
    </font>
    <font>
      <sz val="11.0"/>
      <color rgb="FF000000"/>
      <name val="Calibri"/>
    </font>
    <font>
      <sz val="11.0"/>
      <name val="Calibri"/>
    </font>
    <font>
      <sz val="11.0"/>
      <color rgb="FFFFFFFF"/>
    </font>
    <font>
      <sz val="11.0"/>
      <color rgb="FF000000"/>
    </font>
    <font>
      <name val="Arial"/>
    </font>
    <font>
      <b/>
      <sz val="11.0"/>
      <name val="Arial"/>
    </font>
    <font>
      <u/>
      <color rgb="FF0000FF"/>
    </font>
    <font>
      <sz val="11.0"/>
      <color rgb="FF333333"/>
      <name val="Roboto"/>
    </font>
    <font>
      <u/>
      <sz val="11.0"/>
      <color rgb="FF000000"/>
      <name val="Calibri"/>
    </font>
    <font>
      <u/>
      <sz val="11.0"/>
      <color rgb="FF1155CC"/>
      <name val="Calibri"/>
    </font>
    <font>
      <sz val="11.0"/>
      <color rgb="FFFF00FF"/>
    </font>
    <font>
      <sz val="11.0"/>
      <color rgb="FFFF0000"/>
    </font>
    <font>
      <u/>
      <sz val="11.0"/>
      <color rgb="FF00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434343"/>
        <bgColor rgb="FF434343"/>
      </patternFill>
    </fill>
    <fill>
      <patternFill patternType="solid">
        <fgColor rgb="FFD9D2E9"/>
        <bgColor rgb="FFD9D2E9"/>
      </patternFill>
    </fill>
    <fill>
      <patternFill patternType="solid">
        <fgColor rgb="FFF3F3F3"/>
        <bgColor rgb="FFF3F3F3"/>
      </patternFill>
    </fill>
    <fill>
      <patternFill patternType="solid">
        <fgColor rgb="FF93C47D"/>
        <bgColor rgb="FF93C47D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/>
    </border>
    <border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7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readingOrder="0" vertical="center"/>
    </xf>
    <xf borderId="0" fillId="2" fontId="2" numFmtId="0" xfId="0" applyAlignment="1" applyFont="1">
      <alignment vertical="center"/>
    </xf>
    <xf borderId="0" fillId="2" fontId="3" numFmtId="0" xfId="0" applyAlignment="1" applyFont="1">
      <alignment readingOrder="0" vertical="center"/>
    </xf>
    <xf borderId="0" fillId="2" fontId="4" numFmtId="0" xfId="0" applyAlignment="1" applyFont="1">
      <alignment horizontal="center" vertical="center"/>
    </xf>
    <xf borderId="0" fillId="0" fontId="4" numFmtId="0" xfId="0" applyAlignment="1" applyFont="1">
      <alignment horizontal="left" readingOrder="0" vertical="center"/>
    </xf>
    <xf borderId="0" fillId="0" fontId="2" numFmtId="164" xfId="0" applyAlignment="1" applyFont="1" applyNumberFormat="1">
      <alignment horizontal="left" readingOrder="0" vertical="center"/>
    </xf>
    <xf borderId="0" fillId="0" fontId="4" numFmtId="0" xfId="0" applyAlignment="1" applyFont="1">
      <alignment horizontal="center" readingOrder="0" vertical="center"/>
    </xf>
    <xf borderId="0" fillId="0" fontId="4" numFmtId="4" xfId="0" applyAlignment="1" applyFont="1" applyNumberFormat="1">
      <alignment horizontal="center" readingOrder="0" vertical="center"/>
    </xf>
    <xf borderId="0" fillId="0" fontId="4" numFmtId="164" xfId="0" applyAlignment="1" applyFont="1" applyNumberFormat="1">
      <alignment horizontal="left" readingOrder="0" vertical="center"/>
    </xf>
    <xf borderId="0" fillId="0" fontId="4" numFmtId="0" xfId="0" applyAlignment="1" applyFont="1">
      <alignment horizontal="center" vertical="center"/>
    </xf>
    <xf borderId="1" fillId="3" fontId="5" numFmtId="0" xfId="0" applyAlignment="1" applyBorder="1" applyFill="1" applyFont="1">
      <alignment horizontal="center" readingOrder="0" vertical="center"/>
    </xf>
    <xf borderId="2" fillId="0" fontId="6" numFmtId="0" xfId="0" applyBorder="1" applyFont="1"/>
    <xf borderId="3" fillId="0" fontId="6" numFmtId="0" xfId="0" applyBorder="1" applyFont="1"/>
    <xf borderId="0" fillId="2" fontId="5" numFmtId="0" xfId="0" applyAlignment="1" applyFont="1">
      <alignment horizontal="center" readingOrder="0" vertical="center"/>
    </xf>
    <xf borderId="1" fillId="0" fontId="4" numFmtId="0" xfId="0" applyAlignment="1" applyBorder="1" applyFont="1">
      <alignment horizontal="center" readingOrder="0" vertical="center"/>
    </xf>
    <xf borderId="4" fillId="2" fontId="4" numFmtId="0" xfId="0" applyAlignment="1" applyBorder="1" applyFont="1">
      <alignment horizontal="center" readingOrder="0" vertical="center"/>
    </xf>
    <xf borderId="4" fillId="0" fontId="4" numFmtId="0" xfId="0" applyAlignment="1" applyBorder="1" applyFont="1">
      <alignment horizontal="center" readingOrder="0" vertical="center"/>
    </xf>
    <xf borderId="0" fillId="2" fontId="4" numFmtId="0" xfId="0" applyAlignment="1" applyFont="1">
      <alignment horizontal="center" readingOrder="0" vertical="center"/>
    </xf>
    <xf borderId="4" fillId="2" fontId="7" numFmtId="165" xfId="0" applyAlignment="1" applyBorder="1" applyFont="1" applyNumberFormat="1">
      <alignment horizontal="center" readingOrder="0"/>
    </xf>
    <xf borderId="5" fillId="2" fontId="7" numFmtId="164" xfId="0" applyAlignment="1" applyBorder="1" applyFont="1" applyNumberFormat="1">
      <alignment horizontal="center" vertical="bottom"/>
    </xf>
    <xf borderId="4" fillId="2" fontId="8" numFmtId="164" xfId="0" applyAlignment="1" applyBorder="1" applyFont="1" applyNumberFormat="1">
      <alignment horizontal="center" readingOrder="0" shrinkToFit="0" vertical="center" wrapText="0"/>
    </xf>
    <xf borderId="4" fillId="2" fontId="8" numFmtId="3" xfId="0" applyAlignment="1" applyBorder="1" applyFont="1" applyNumberFormat="1">
      <alignment horizontal="center" readingOrder="0" shrinkToFit="0" vertical="center" wrapText="0"/>
    </xf>
    <xf borderId="4" fillId="2" fontId="9" numFmtId="10" xfId="0" applyAlignment="1" applyBorder="1" applyFont="1" applyNumberFormat="1">
      <alignment horizontal="center" vertical="center"/>
    </xf>
    <xf borderId="4" fillId="2" fontId="9" numFmtId="164" xfId="0" applyAlignment="1" applyBorder="1" applyFont="1" applyNumberFormat="1">
      <alignment horizontal="center" vertical="center"/>
    </xf>
    <xf borderId="4" fillId="2" fontId="8" numFmtId="3" xfId="0" applyAlignment="1" applyBorder="1" applyFont="1" applyNumberFormat="1">
      <alignment horizontal="center" readingOrder="0" shrinkToFit="0" vertical="center" wrapText="0"/>
    </xf>
    <xf borderId="4" fillId="2" fontId="9" numFmtId="166" xfId="0" applyAlignment="1" applyBorder="1" applyFont="1" applyNumberFormat="1">
      <alignment horizontal="center" vertical="center"/>
    </xf>
    <xf borderId="0" fillId="4" fontId="4" numFmtId="0" xfId="0" applyAlignment="1" applyFill="1" applyFont="1">
      <alignment horizontal="center" readingOrder="0" vertical="center"/>
    </xf>
    <xf borderId="0" fillId="2" fontId="1" numFmtId="10" xfId="0" applyAlignment="1" applyFont="1" applyNumberFormat="1">
      <alignment horizontal="center" vertical="center"/>
    </xf>
    <xf borderId="0" fillId="2" fontId="1" numFmtId="0" xfId="0" applyAlignment="1" applyFont="1">
      <alignment horizontal="center" readingOrder="0" vertical="center"/>
    </xf>
    <xf borderId="5" fillId="2" fontId="7" numFmtId="164" xfId="0" applyAlignment="1" applyBorder="1" applyFont="1" applyNumberFormat="1">
      <alignment horizontal="center" readingOrder="0" vertical="bottom"/>
    </xf>
    <xf borderId="4" fillId="3" fontId="10" numFmtId="0" xfId="0" applyAlignment="1" applyBorder="1" applyFont="1">
      <alignment horizontal="center" readingOrder="0" vertical="center"/>
    </xf>
    <xf borderId="4" fillId="3" fontId="10" numFmtId="164" xfId="0" applyAlignment="1" applyBorder="1" applyFont="1" applyNumberFormat="1">
      <alignment horizontal="center" readingOrder="0" vertical="center"/>
    </xf>
    <xf borderId="4" fillId="3" fontId="10" numFmtId="166" xfId="0" applyAlignment="1" applyBorder="1" applyFont="1" applyNumberFormat="1">
      <alignment horizontal="center" readingOrder="0" vertical="center"/>
    </xf>
    <xf borderId="4" fillId="3" fontId="10" numFmtId="3" xfId="0" applyAlignment="1" applyBorder="1" applyFont="1" applyNumberFormat="1">
      <alignment horizontal="center" readingOrder="0" vertical="center"/>
    </xf>
    <xf borderId="4" fillId="3" fontId="10" numFmtId="10" xfId="0" applyAlignment="1" applyBorder="1" applyFont="1" applyNumberFormat="1">
      <alignment horizontal="center" vertical="center"/>
    </xf>
    <xf borderId="4" fillId="3" fontId="10" numFmtId="164" xfId="0" applyAlignment="1" applyBorder="1" applyFont="1" applyNumberFormat="1">
      <alignment horizontal="center" vertical="center"/>
    </xf>
    <xf borderId="4" fillId="3" fontId="10" numFmtId="166" xfId="0" applyAlignment="1" applyBorder="1" applyFont="1" applyNumberFormat="1">
      <alignment horizontal="center" vertical="center"/>
    </xf>
    <xf borderId="0" fillId="2" fontId="10" numFmtId="10" xfId="0" applyAlignment="1" applyFont="1" applyNumberFormat="1">
      <alignment horizontal="center" vertical="center"/>
    </xf>
    <xf borderId="0" fillId="0" fontId="11" numFmtId="164" xfId="0" applyAlignment="1" applyFont="1" applyNumberFormat="1">
      <alignment horizontal="left" readingOrder="0" vertical="center"/>
    </xf>
    <xf borderId="0" fillId="5" fontId="4" numFmtId="0" xfId="0" applyAlignment="1" applyFill="1" applyFont="1">
      <alignment horizontal="center" readingOrder="0" vertical="center"/>
    </xf>
    <xf borderId="4" fillId="2" fontId="9" numFmtId="164" xfId="0" applyAlignment="1" applyBorder="1" applyFont="1" applyNumberFormat="1">
      <alignment horizontal="center" vertical="center"/>
    </xf>
    <xf borderId="0" fillId="6" fontId="4" numFmtId="0" xfId="0" applyAlignment="1" applyFill="1" applyFont="1">
      <alignment horizontal="center" readingOrder="0" vertical="center"/>
    </xf>
    <xf borderId="4" fillId="2" fontId="9" numFmtId="164" xfId="0" applyAlignment="1" applyBorder="1" applyFont="1" applyNumberFormat="1">
      <alignment horizontal="center" readingOrder="0" vertical="center"/>
    </xf>
    <xf borderId="4" fillId="2" fontId="9" numFmtId="4" xfId="0" applyAlignment="1" applyBorder="1" applyFont="1" applyNumberFormat="1">
      <alignment horizontal="center" vertical="center"/>
    </xf>
    <xf borderId="4" fillId="2" fontId="7" numFmtId="165" xfId="0" applyAlignment="1" applyBorder="1" applyFont="1" applyNumberFormat="1">
      <alignment horizontal="center"/>
    </xf>
    <xf borderId="4" fillId="3" fontId="10" numFmtId="4" xfId="0" applyAlignment="1" applyBorder="1" applyFont="1" applyNumberFormat="1">
      <alignment horizontal="center" readingOrder="0" vertical="center"/>
    </xf>
    <xf borderId="6" fillId="5" fontId="7" numFmtId="0" xfId="0" applyAlignment="1" applyBorder="1" applyFont="1">
      <alignment readingOrder="0"/>
    </xf>
    <xf borderId="7" fillId="5" fontId="12" numFmtId="0" xfId="0" applyBorder="1" applyFont="1"/>
    <xf borderId="8" fillId="5" fontId="7" numFmtId="0" xfId="0" applyAlignment="1" applyBorder="1" applyFont="1">
      <alignment readingOrder="0" shrinkToFit="0" wrapText="0"/>
    </xf>
    <xf borderId="9" fillId="5" fontId="12" numFmtId="0" xfId="0" applyBorder="1" applyFont="1"/>
    <xf borderId="10" fillId="5" fontId="7" numFmtId="0" xfId="0" applyAlignment="1" applyBorder="1" applyFont="1">
      <alignment readingOrder="0"/>
    </xf>
    <xf borderId="1" fillId="5" fontId="13" numFmtId="0" xfId="0" applyAlignment="1" applyBorder="1" applyFont="1">
      <alignment readingOrder="0"/>
    </xf>
    <xf borderId="3" fillId="5" fontId="12" numFmtId="0" xfId="0" applyBorder="1" applyFont="1"/>
    <xf borderId="0" fillId="0" fontId="6" numFmtId="0" xfId="0" applyAlignment="1" applyFont="1">
      <alignment readingOrder="0"/>
    </xf>
    <xf borderId="0" fillId="0" fontId="14" numFmtId="0" xfId="0" applyAlignment="1" applyFont="1">
      <alignment readingOrder="0"/>
    </xf>
    <xf borderId="0" fillId="2" fontId="15" numFmtId="4" xfId="0" applyAlignment="1" applyFont="1" applyNumberFormat="1">
      <alignment horizontal="right" readingOrder="0" vertical="center"/>
    </xf>
    <xf borderId="4" fillId="3" fontId="5" numFmtId="0" xfId="0" applyAlignment="1" applyBorder="1" applyFont="1">
      <alignment horizontal="center" readingOrder="0" vertical="center"/>
    </xf>
    <xf borderId="11" fillId="2" fontId="7" numFmtId="164" xfId="0" applyAlignment="1" applyBorder="1" applyFont="1" applyNumberFormat="1">
      <alignment horizontal="center" readingOrder="0" vertical="bottom"/>
    </xf>
    <xf borderId="4" fillId="2" fontId="16" numFmtId="164" xfId="0" applyAlignment="1" applyBorder="1" applyFont="1" applyNumberFormat="1">
      <alignment horizontal="center" readingOrder="0" shrinkToFit="0" vertical="center" wrapText="0"/>
    </xf>
    <xf borderId="4" fillId="2" fontId="8" numFmtId="164" xfId="0" applyAlignment="1" applyBorder="1" applyFont="1" applyNumberFormat="1">
      <alignment horizontal="center" readingOrder="0" shrinkToFit="0" vertical="center" wrapText="0"/>
    </xf>
    <xf borderId="4" fillId="2" fontId="8" numFmtId="166" xfId="0" applyAlignment="1" applyBorder="1" applyFont="1" applyNumberFormat="1">
      <alignment horizontal="center" readingOrder="0" shrinkToFit="0" vertical="center" wrapText="0"/>
    </xf>
    <xf borderId="4" fillId="2" fontId="8" numFmtId="164" xfId="0" applyAlignment="1" applyBorder="1" applyFont="1" applyNumberFormat="1">
      <alignment horizontal="center" readingOrder="0" shrinkToFit="0" vertical="center" wrapText="0"/>
    </xf>
    <xf borderId="4" fillId="2" fontId="1" numFmtId="4" xfId="0" applyAlignment="1" applyBorder="1" applyFont="1" applyNumberFormat="1">
      <alignment horizontal="center" vertical="center"/>
    </xf>
    <xf borderId="4" fillId="2" fontId="9" numFmtId="0" xfId="0" applyAlignment="1" applyBorder="1" applyFont="1">
      <alignment horizontal="center" vertical="center"/>
    </xf>
    <xf borderId="4" fillId="2" fontId="17" numFmtId="164" xfId="0" applyAlignment="1" applyBorder="1" applyFont="1" applyNumberFormat="1">
      <alignment horizontal="center" readingOrder="0" shrinkToFit="0" vertical="center" wrapText="0"/>
    </xf>
    <xf borderId="10" fillId="2" fontId="18" numFmtId="0" xfId="0" applyAlignment="1" applyBorder="1" applyFont="1">
      <alignment horizontal="center" readingOrder="0" vertical="center"/>
    </xf>
    <xf borderId="0" fillId="2" fontId="19" numFmtId="0" xfId="0" applyAlignment="1" applyFont="1">
      <alignment horizontal="center" readingOrder="0" vertical="center"/>
    </xf>
    <xf borderId="4" fillId="2" fontId="20" numFmtId="164" xfId="0" applyAlignment="1" applyBorder="1" applyFont="1" applyNumberFormat="1">
      <alignment horizontal="center" readingOrder="0" shrinkToFit="0" vertical="center" wrapText="0"/>
    </xf>
    <xf borderId="4" fillId="3" fontId="10" numFmtId="164" xfId="0" applyAlignment="1" applyBorder="1" applyFont="1" applyNumberFormat="1">
      <alignment horizontal="center" readingOrder="0" vertical="center"/>
    </xf>
    <xf borderId="4" fillId="3" fontId="10" numFmtId="4" xfId="0" applyAlignment="1" applyBorder="1" applyFont="1" applyNumberFormat="1">
      <alignment horizontal="center" vertical="center"/>
    </xf>
    <xf borderId="0" fillId="0" fontId="1" numFmtId="0" xfId="0" applyAlignment="1" applyFont="1">
      <alignment readingOrder="0" vertical="center"/>
    </xf>
    <xf borderId="0" fillId="0" fontId="1" numFmtId="0" xfId="0" applyAlignment="1" applyFont="1">
      <alignment readingOrder="0" vertical="center"/>
    </xf>
    <xf borderId="4" fillId="2" fontId="1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11" Type="http://schemas.openxmlformats.org/officeDocument/2006/relationships/worksheet" Target="worksheets/sheet9.xml"/><Relationship Id="rId10" Type="http://schemas.openxmlformats.org/officeDocument/2006/relationships/worksheet" Target="worksheets/sheet8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Tráfego vs Leads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'🔥 Facebook Ads - Agosto de 202'!$G$10</c:f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'🔥 Facebook Ads - Agosto de 202'!$B$11:$B$36</c:f>
            </c:strRef>
          </c:cat>
          <c:val>
            <c:numRef>
              <c:f>'🔥 Facebook Ads - Agosto de 202'!$G$11:$G$36</c:f>
              <c:numCache/>
            </c:numRef>
          </c:val>
        </c:ser>
        <c:axId val="1790149783"/>
        <c:axId val="1163618065"/>
      </c:barChart>
      <c:catAx>
        <c:axId val="179014978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1163618065"/>
      </c:catAx>
      <c:valAx>
        <c:axId val="116361806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1790149783"/>
      </c:valAx>
      <c:lineChart>
        <c:varyColors val="0"/>
        <c:ser>
          <c:idx val="1"/>
          <c:order val="1"/>
          <c:tx>
            <c:strRef>
              <c:f>'🔥 Facebook Ads - Agosto de 202'!$J$10</c:f>
            </c:strRef>
          </c:tx>
          <c:spPr>
            <a:ln cmpd="sng" w="38100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 cmpd="sng">
                <a:solidFill>
                  <a:srgbClr val="FF0000"/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'🔥 Facebook Ads - Agosto de 202'!$B$11:$B$36</c:f>
            </c:strRef>
          </c:cat>
          <c:val>
            <c:numRef>
              <c:f>'🔥 Facebook Ads - Agosto de 202'!$J$11:$J$36</c:f>
              <c:numCache/>
            </c:numRef>
          </c:val>
          <c:smooth val="0"/>
        </c:ser>
        <c:axId val="950975315"/>
        <c:axId val="1071320716"/>
      </c:lineChart>
      <c:catAx>
        <c:axId val="95097531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1071320716"/>
      </c:catAx>
      <c:valAx>
        <c:axId val="1071320716"/>
        <c:scaling>
          <c:orientation val="minMax"/>
        </c:scaling>
        <c:delete val="0"/>
        <c:axPos val="r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950975315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Tráfego vs Leads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'🔥 Facebook Ads - Setembro de 2'!$G$10</c:f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'🔥 Facebook Ads - Setembro de 2'!$B$11:$B$62</c:f>
            </c:strRef>
          </c:cat>
          <c:val>
            <c:numRef>
              <c:f>'🔥 Facebook Ads - Setembro de 2'!$G$11:$G$62</c:f>
              <c:numCache/>
            </c:numRef>
          </c:val>
        </c:ser>
        <c:axId val="31423605"/>
        <c:axId val="339187987"/>
      </c:barChart>
      <c:catAx>
        <c:axId val="3142360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339187987"/>
      </c:catAx>
      <c:valAx>
        <c:axId val="33918798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31423605"/>
      </c:valAx>
      <c:lineChart>
        <c:varyColors val="0"/>
        <c:ser>
          <c:idx val="1"/>
          <c:order val="1"/>
          <c:tx>
            <c:strRef>
              <c:f>'🔥 Facebook Ads - Setembro de 2'!$J$10</c:f>
            </c:strRef>
          </c:tx>
          <c:spPr>
            <a:ln cmpd="sng" w="38100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 cmpd="sng">
                <a:solidFill>
                  <a:srgbClr val="FF0000"/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'🔥 Facebook Ads - Setembro de 2'!$B$11:$B$62</c:f>
            </c:strRef>
          </c:cat>
          <c:val>
            <c:numRef>
              <c:f>'🔥 Facebook Ads - Setembro de 2'!$J$11:$J$62</c:f>
              <c:numCache/>
            </c:numRef>
          </c:val>
          <c:smooth val="0"/>
        </c:ser>
        <c:axId val="1349880888"/>
        <c:axId val="1561642377"/>
      </c:lineChart>
      <c:catAx>
        <c:axId val="13498808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1561642377"/>
      </c:catAx>
      <c:valAx>
        <c:axId val="1561642377"/>
        <c:scaling>
          <c:orientation val="minMax"/>
        </c:scaling>
        <c:delete val="0"/>
        <c:axPos val="r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1349880888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Tráfego vs Leads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'🔥 Facebook Ads - Outubro de 20'!$G$10</c:f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'🔥 Facebook Ads - Outubro de 20'!$B$11:$B$63</c:f>
            </c:strRef>
          </c:cat>
          <c:val>
            <c:numRef>
              <c:f>'🔥 Facebook Ads - Outubro de 20'!$G$11:$G$63</c:f>
              <c:numCache/>
            </c:numRef>
          </c:val>
        </c:ser>
        <c:axId val="530338914"/>
        <c:axId val="1986273352"/>
      </c:barChart>
      <c:catAx>
        <c:axId val="53033891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1986273352"/>
      </c:catAx>
      <c:valAx>
        <c:axId val="198627335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530338914"/>
      </c:valAx>
      <c:lineChart>
        <c:varyColors val="0"/>
        <c:ser>
          <c:idx val="1"/>
          <c:order val="1"/>
          <c:tx>
            <c:strRef>
              <c:f>'🔥 Facebook Ads - Outubro de 20'!$J$10</c:f>
            </c:strRef>
          </c:tx>
          <c:spPr>
            <a:ln cmpd="sng" w="38100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 cmpd="sng">
                <a:solidFill>
                  <a:srgbClr val="FF0000"/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'🔥 Facebook Ads - Outubro de 20'!$B$11:$B$63</c:f>
            </c:strRef>
          </c:cat>
          <c:val>
            <c:numRef>
              <c:f>'🔥 Facebook Ads - Outubro de 20'!$J$11:$J$63</c:f>
              <c:numCache/>
            </c:numRef>
          </c:val>
          <c:smooth val="0"/>
        </c:ser>
        <c:axId val="1308240794"/>
        <c:axId val="980491777"/>
      </c:lineChart>
      <c:catAx>
        <c:axId val="130824079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980491777"/>
      </c:catAx>
      <c:valAx>
        <c:axId val="980491777"/>
        <c:scaling>
          <c:orientation val="minMax"/>
        </c:scaling>
        <c:delete val="0"/>
        <c:axPos val="r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1308240794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Tráfego vs Leads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'🔥 Facebook Ads - Novembro de 2'!$G$10</c:f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'🔥 Facebook Ads - Novembro de 2'!$B$11:$B$40</c:f>
            </c:strRef>
          </c:cat>
          <c:val>
            <c:numRef>
              <c:f>'🔥 Facebook Ads - Novembro de 2'!$G$11:$G$40</c:f>
              <c:numCache/>
            </c:numRef>
          </c:val>
        </c:ser>
        <c:axId val="1039385105"/>
        <c:axId val="1249061711"/>
      </c:barChart>
      <c:catAx>
        <c:axId val="103938510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1249061711"/>
      </c:catAx>
      <c:valAx>
        <c:axId val="124906171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1039385105"/>
      </c:valAx>
      <c:lineChart>
        <c:varyColors val="0"/>
        <c:ser>
          <c:idx val="1"/>
          <c:order val="1"/>
          <c:tx>
            <c:strRef>
              <c:f>'🔥 Facebook Ads - Novembro de 2'!$J$10</c:f>
            </c:strRef>
          </c:tx>
          <c:spPr>
            <a:ln cmpd="sng" w="38100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 cmpd="sng">
                <a:solidFill>
                  <a:srgbClr val="FF0000"/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'🔥 Facebook Ads - Novembro de 2'!$B$11:$B$40</c:f>
            </c:strRef>
          </c:cat>
          <c:val>
            <c:numRef>
              <c:f>'🔥 Facebook Ads - Novembro de 2'!$J$11:$J$40</c:f>
              <c:numCache/>
            </c:numRef>
          </c:val>
          <c:smooth val="0"/>
        </c:ser>
        <c:axId val="1258296635"/>
        <c:axId val="2128572611"/>
      </c:lineChart>
      <c:catAx>
        <c:axId val="125829663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2128572611"/>
      </c:catAx>
      <c:valAx>
        <c:axId val="2128572611"/>
        <c:scaling>
          <c:orientation val="minMax"/>
        </c:scaling>
        <c:delete val="0"/>
        <c:axPos val="r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1258296635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Tráfego vs Leads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'🔥 Diário - Vivendo de Fundos I'!$G$10</c:f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'🔥 Diário - Vivendo de Fundos I'!$B$11:$B$24</c:f>
            </c:strRef>
          </c:cat>
          <c:val>
            <c:numRef>
              <c:f>'🔥 Diário - Vivendo de Fundos I'!$G$11:$G$24</c:f>
              <c:numCache/>
            </c:numRef>
          </c:val>
        </c:ser>
        <c:axId val="2124174385"/>
        <c:axId val="830578183"/>
      </c:barChart>
      <c:catAx>
        <c:axId val="212417438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830578183"/>
      </c:catAx>
      <c:valAx>
        <c:axId val="83057818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2124174385"/>
      </c:valAx>
      <c:lineChart>
        <c:varyColors val="0"/>
        <c:ser>
          <c:idx val="1"/>
          <c:order val="1"/>
          <c:tx>
            <c:strRef>
              <c:f>'🔥 Diário - Vivendo de Fundos I'!$J$10</c:f>
            </c:strRef>
          </c:tx>
          <c:spPr>
            <a:ln cmpd="sng" w="38100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 cmpd="sng">
                <a:solidFill>
                  <a:srgbClr val="FF0000"/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'🔥 Diário - Vivendo de Fundos I'!$B$11:$B$24</c:f>
            </c:strRef>
          </c:cat>
          <c:val>
            <c:numRef>
              <c:f>'🔥 Diário - Vivendo de Fundos I'!$J$11:$J$24</c:f>
              <c:numCache/>
            </c:numRef>
          </c:val>
          <c:smooth val="0"/>
        </c:ser>
        <c:axId val="102160747"/>
        <c:axId val="269579221"/>
      </c:lineChart>
      <c:catAx>
        <c:axId val="10216074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269579221"/>
      </c:catAx>
      <c:valAx>
        <c:axId val="269579221"/>
        <c:scaling>
          <c:orientation val="minMax"/>
        </c:scaling>
        <c:delete val="0"/>
        <c:axPos val="r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102160747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Tráfego vs Leads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'🔥 Diário - Jornada do Futuro I'!$G$9</c:f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'🔥 Diário - Jornada do Futuro I'!$B$10:$B$33</c:f>
            </c:strRef>
          </c:cat>
          <c:val>
            <c:numRef>
              <c:f>'🔥 Diário - Jornada do Futuro I'!$G$10:$G$33</c:f>
              <c:numCache/>
            </c:numRef>
          </c:val>
        </c:ser>
        <c:axId val="58662857"/>
        <c:axId val="2048829489"/>
      </c:barChart>
      <c:catAx>
        <c:axId val="5866285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2048829489"/>
      </c:catAx>
      <c:valAx>
        <c:axId val="204882948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58662857"/>
      </c:valAx>
      <c:lineChart>
        <c:varyColors val="0"/>
        <c:ser>
          <c:idx val="1"/>
          <c:order val="1"/>
          <c:tx>
            <c:strRef>
              <c:f>'🔥 Diário - Jornada do Futuro I'!$J$9</c:f>
            </c:strRef>
          </c:tx>
          <c:spPr>
            <a:ln cmpd="sng" w="38100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 cmpd="sng">
                <a:solidFill>
                  <a:srgbClr val="FF0000"/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'🔥 Diário - Jornada do Futuro I'!$B$10:$B$33</c:f>
            </c:strRef>
          </c:cat>
          <c:val>
            <c:numRef>
              <c:f>'🔥 Diário - Jornada do Futuro I'!$J$10:$J$33</c:f>
              <c:numCache/>
            </c:numRef>
          </c:val>
          <c:smooth val="0"/>
        </c:ser>
        <c:axId val="814595065"/>
        <c:axId val="301314453"/>
      </c:lineChart>
      <c:catAx>
        <c:axId val="81459506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301314453"/>
      </c:catAx>
      <c:valAx>
        <c:axId val="301314453"/>
        <c:scaling>
          <c:orientation val="minMax"/>
        </c:scaling>
        <c:delete val="0"/>
        <c:axPos val="r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814595065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image" Target="../media/image2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19050</xdr:colOff>
      <xdr:row>39</xdr:row>
      <xdr:rowOff>28575</xdr:rowOff>
    </xdr:from>
    <xdr:ext cx="11039475" cy="4162425"/>
    <xdr:graphicFrame>
      <xdr:nvGraphicFramePr>
        <xdr:cNvPr id="1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95250</xdr:colOff>
      <xdr:row>0</xdr:row>
      <xdr:rowOff>66675</xdr:rowOff>
    </xdr:from>
    <xdr:ext cx="2314575" cy="866775"/>
    <xdr:pic>
      <xdr:nvPicPr>
        <xdr:cNvPr id="0" name="image1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19050</xdr:colOff>
      <xdr:row>65</xdr:row>
      <xdr:rowOff>28575</xdr:rowOff>
    </xdr:from>
    <xdr:ext cx="11039475" cy="4162425"/>
    <xdr:graphicFrame>
      <xdr:nvGraphicFramePr>
        <xdr:cNvPr id="2" name="Chart 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95250</xdr:colOff>
      <xdr:row>0</xdr:row>
      <xdr:rowOff>66675</xdr:rowOff>
    </xdr:from>
    <xdr:ext cx="2314575" cy="866775"/>
    <xdr:pic>
      <xdr:nvPicPr>
        <xdr:cNvPr id="0" name="image1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19050</xdr:colOff>
      <xdr:row>66</xdr:row>
      <xdr:rowOff>28575</xdr:rowOff>
    </xdr:from>
    <xdr:ext cx="11039475" cy="4162425"/>
    <xdr:graphicFrame>
      <xdr:nvGraphicFramePr>
        <xdr:cNvPr id="3" name="Chart 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95250</xdr:colOff>
      <xdr:row>0</xdr:row>
      <xdr:rowOff>66675</xdr:rowOff>
    </xdr:from>
    <xdr:ext cx="2314575" cy="866775"/>
    <xdr:pic>
      <xdr:nvPicPr>
        <xdr:cNvPr id="0" name="image1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19050</xdr:colOff>
      <xdr:row>43</xdr:row>
      <xdr:rowOff>28575</xdr:rowOff>
    </xdr:from>
    <xdr:ext cx="11039475" cy="4162425"/>
    <xdr:graphicFrame>
      <xdr:nvGraphicFramePr>
        <xdr:cNvPr id="4" name="Chart 4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95250</xdr:colOff>
      <xdr:row>0</xdr:row>
      <xdr:rowOff>66675</xdr:rowOff>
    </xdr:from>
    <xdr:ext cx="2314575" cy="866775"/>
    <xdr:pic>
      <xdr:nvPicPr>
        <xdr:cNvPr id="0" name="image1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19050</xdr:colOff>
      <xdr:row>27</xdr:row>
      <xdr:rowOff>28575</xdr:rowOff>
    </xdr:from>
    <xdr:ext cx="11039475" cy="4162425"/>
    <xdr:graphicFrame>
      <xdr:nvGraphicFramePr>
        <xdr:cNvPr id="5" name="Chart 5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</xdr:col>
      <xdr:colOff>19050</xdr:colOff>
      <xdr:row>0</xdr:row>
      <xdr:rowOff>9525</xdr:rowOff>
    </xdr:from>
    <xdr:ext cx="1952625" cy="981075"/>
    <xdr:pic>
      <xdr:nvPicPr>
        <xdr:cNvPr id="0" name="image2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28575</xdr:colOff>
      <xdr:row>44</xdr:row>
      <xdr:rowOff>152400</xdr:rowOff>
    </xdr:from>
    <xdr:ext cx="11039475" cy="4162425"/>
    <xdr:graphicFrame>
      <xdr:nvGraphicFramePr>
        <xdr:cNvPr id="6" name="Chart 6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95250</xdr:colOff>
      <xdr:row>0</xdr:row>
      <xdr:rowOff>66675</xdr:rowOff>
    </xdr:from>
    <xdr:ext cx="2314575" cy="86677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66675</xdr:colOff>
      <xdr:row>0</xdr:row>
      <xdr:rowOff>0</xdr:rowOff>
    </xdr:from>
    <xdr:ext cx="1990725" cy="990600"/>
    <xdr:pic>
      <xdr:nvPicPr>
        <xdr:cNvPr id="0" name="image3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66675</xdr:colOff>
      <xdr:row>0</xdr:row>
      <xdr:rowOff>0</xdr:rowOff>
    </xdr:from>
    <xdr:ext cx="1990725" cy="990600"/>
    <xdr:pic>
      <xdr:nvPicPr>
        <xdr:cNvPr id="0" name="image3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hyperlink" Target="https://relatorio.digital/2wGbjRzYhVGZ0IDNwkDMwIDZsNmWwAjM.html" TargetMode="External"/><Relationship Id="rId2" Type="http://schemas.openxmlformats.org/officeDocument/2006/relationships/hyperlink" Target="https://relatorio.digital/2wmMzIGNiBjNlNVYmBDMwMTOkJmZ0M2M.html" TargetMode="External"/><Relationship Id="rId3" Type="http://schemas.openxmlformats.org/officeDocument/2006/relationships/hyperlink" Target="https://relatorio.digital/2wmMzIGN2YzUwQDMyIGMwMFZlxmYhxmZ.html" TargetMode="External"/><Relationship Id="rId4" Type="http://schemas.openxmlformats.org/officeDocument/2006/relationships/hyperlink" Target="https://relatorio.digital/2wmMzImMmJjMshDMsJDMwQDOwIzYwMTZ.html" TargetMode="External"/><Relationship Id="rId5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20" Type="http://schemas.openxmlformats.org/officeDocument/2006/relationships/hyperlink" Target="https://relatorio.digital/2AjMyQWOshjNilDM2wGMwMFN0UGb5ITZ.html" TargetMode="External"/><Relationship Id="rId22" Type="http://schemas.openxmlformats.org/officeDocument/2006/relationships/hyperlink" Target="https://relatorio.digital/2AjMyQWOaZjWlxGbjJGMwMzMlZDbwEGN.html" TargetMode="External"/><Relationship Id="rId21" Type="http://schemas.openxmlformats.org/officeDocument/2006/relationships/hyperlink" Target="https://relatorio.digital/2AjMyQWO0gDO2oFZ0oFMwQDbip1YjpFb.html" TargetMode="External"/><Relationship Id="rId24" Type="http://schemas.openxmlformats.org/officeDocument/2006/relationships/hyperlink" Target="https://relatorio.digital/2AjMyQWY0QGOygjMyoFMwQDO2MWZTNjY.html" TargetMode="External"/><Relationship Id="rId23" Type="http://schemas.openxmlformats.org/officeDocument/2006/relationships/hyperlink" Target="https://relatorio.digital/2AjMyQWOjBTOyEmNaRDMwMTYhRGZyImN.html" TargetMode="External"/><Relationship Id="rId1" Type="http://schemas.openxmlformats.org/officeDocument/2006/relationships/hyperlink" Target="https://relatorio.digital/2ADbjNTZyUGN2QDN4EGMwMlMlxmZiFGM.html" TargetMode="External"/><Relationship Id="rId2" Type="http://schemas.openxmlformats.org/officeDocument/2006/relationships/hyperlink" Target="https://relatorio.digital/2ADbjNVZ2QDN2QDN4EGMwMlMlJjZzMTY.html" TargetMode="External"/><Relationship Id="rId3" Type="http://schemas.openxmlformats.org/officeDocument/2006/relationships/hyperlink" Target="https://relatorio.digital/2ADbjNVZhRTYwMjYTxGMwQzM4MFO0UGO.html" TargetMode="External"/><Relationship Id="rId4" Type="http://schemas.openxmlformats.org/officeDocument/2006/relationships/hyperlink" Target="https://relatorio.digital/2ADbjZjM2YmY5MWY2gDMwQDbwkDN4QWY.html" TargetMode="External"/><Relationship Id="rId9" Type="http://schemas.openxmlformats.org/officeDocument/2006/relationships/hyperlink" Target="https://relatorio.digital/2ADbjZzUygjMkRmZaJGMwMzMTlzUsFmN.html" TargetMode="External"/><Relationship Id="rId26" Type="http://schemas.openxmlformats.org/officeDocument/2006/relationships/hyperlink" Target="https://relatorio.digital/2AjMyQWY5I2U4QjMwMFMwQjZlhTO4MDM.html" TargetMode="External"/><Relationship Id="rId25" Type="http://schemas.openxmlformats.org/officeDocument/2006/relationships/hyperlink" Target="https://relatorio.digital/2AjMyQWYaxmWlxGbjJGMwMzMlZDb0AzY.html" TargetMode="External"/><Relationship Id="rId28" Type="http://schemas.openxmlformats.org/officeDocument/2006/relationships/hyperlink" Target="https://relatorio.digital/2AjMyQmYwMDO2oFZ0oFMwQDbipFZ4E2Y.html" TargetMode="External"/><Relationship Id="rId27" Type="http://schemas.openxmlformats.org/officeDocument/2006/relationships/hyperlink" Target="https://relatorio.digital/2AjMyQWYjljWlxGbjJGMwMzMlZDbTRDb.html" TargetMode="External"/><Relationship Id="rId5" Type="http://schemas.openxmlformats.org/officeDocument/2006/relationships/hyperlink" Target="https://relatorio.digital/2ADbjZjMhZ2YwQGZ5UGMwkTO2MTY0IGb.html" TargetMode="External"/><Relationship Id="rId6" Type="http://schemas.openxmlformats.org/officeDocument/2006/relationships/hyperlink" Target="https://relatorio.digital/2ADbjZzMyM2YwQGZ5UGMwkTO2MTY2IDb.html" TargetMode="External"/><Relationship Id="rId29" Type="http://schemas.openxmlformats.org/officeDocument/2006/relationships/drawing" Target="../drawings/drawing8.xml"/><Relationship Id="rId7" Type="http://schemas.openxmlformats.org/officeDocument/2006/relationships/hyperlink" Target="https://relatorio.digital/2ADbjZzMTRjY5MWY2gDMwQDbwkDNiJ2M.html" TargetMode="External"/><Relationship Id="rId8" Type="http://schemas.openxmlformats.org/officeDocument/2006/relationships/hyperlink" Target="https://relatorio.digital/2ADbjZDNjRWYwMjYTxGMwQzM4MlYzIGb.html" TargetMode="External"/><Relationship Id="rId11" Type="http://schemas.openxmlformats.org/officeDocument/2006/relationships/hyperlink" Target="https://relatorio.digital/2AjMyQmNmRmWlxGbjJGMwMzMlZDMsR2M.html" TargetMode="External"/><Relationship Id="rId10" Type="http://schemas.openxmlformats.org/officeDocument/2006/relationships/hyperlink" Target="https://relatorio.digital/2ADbjZjWaxmY5MWY2gDMwQDbwkzUhRzU.html" TargetMode="External"/><Relationship Id="rId13" Type="http://schemas.openxmlformats.org/officeDocument/2006/relationships/hyperlink" Target="https://relatorio.digital/2AjMyQmW5kjNilDM2wGMwMFN0UGbTx2M.html" TargetMode="External"/><Relationship Id="rId12" Type="http://schemas.openxmlformats.org/officeDocument/2006/relationships/hyperlink" Target="https://relatorio.digital/2AjMyQmWTZmW2kzU0wGMwIDZ5MDbTZGb.html" TargetMode="External"/><Relationship Id="rId15" Type="http://schemas.openxmlformats.org/officeDocument/2006/relationships/hyperlink" Target="https://relatorio.digital/2AjMyQGOsR2U4QjMwMFMwQjZlhDOiJ2M.html" TargetMode="External"/><Relationship Id="rId14" Type="http://schemas.openxmlformats.org/officeDocument/2006/relationships/hyperlink" Target="https://relatorio.digital/2AjMyQmWmBDO2oFZ0oFMwQDbiplYkF2U.html" TargetMode="External"/><Relationship Id="rId17" Type="http://schemas.openxmlformats.org/officeDocument/2006/relationships/hyperlink" Target="https://relatorio.digital/2AjMyQGO2EmNilDM2wGMwMFN0UGbaNGb.html" TargetMode="External"/><Relationship Id="rId16" Type="http://schemas.openxmlformats.org/officeDocument/2006/relationships/hyperlink" Target="https://relatorio.digital/2AjMyQGO0QjWlxGbjJGMwMzMlZDMThDN.html" TargetMode="External"/><Relationship Id="rId19" Type="http://schemas.openxmlformats.org/officeDocument/2006/relationships/hyperlink" Target="https://relatorio.digital/2AjMyQGOklDO2oFZ0oFMwQDbip1YhplN.html" TargetMode="External"/><Relationship Id="rId18" Type="http://schemas.openxmlformats.org/officeDocument/2006/relationships/hyperlink" Target="https://relatorio.digital/2AjMyQGO5QjW2kzU0wGMwIDZ5MDb5kjM.html" TargetMode="Externa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hyperlink" Target="https://relatorio.digital/2AjMyUmMkZDOygjMyoFMwQDO2QmMTJGN.html" TargetMode="External"/><Relationship Id="rId2" Type="http://schemas.openxmlformats.org/officeDocument/2006/relationships/hyperlink" Target="https://relatorio.digital/2AjMyU2MsR2U4QjMwMFMwQjZlhzY0YDO.html" TargetMode="External"/><Relationship Id="rId3" Type="http://schemas.openxmlformats.org/officeDocument/2006/relationships/hyperlink" Target="https://relatorio.digital/2AjMyU2MThjW2kzU0wGMwIDZ5MjN4EGN.html" TargetMode="External"/><Relationship Id="rId4" Type="http://schemas.openxmlformats.org/officeDocument/2006/relationships/hyperlink" Target="https://relatorio.digital/2AjMyU2M4QzU4QjMwMFMwQjZlhzYTVGb.html" TargetMode="External"/><Relationship Id="rId5" Type="http://schemas.openxmlformats.org/officeDocument/2006/relationships/hyperlink" Target="https://relatorio.digital/2AjMyU2MjJGO2oFZ0oFMwQDbihDblZmM.html" TargetMode="External"/><Relationship Id="rId6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FF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0"/>
    <col customWidth="1" min="2" max="2" width="14.25"/>
    <col customWidth="1" min="3" max="3" width="9.88"/>
    <col customWidth="1" min="4" max="4" width="10.0"/>
    <col customWidth="1" min="5" max="5" width="12.75"/>
    <col customWidth="1" min="6" max="6" width="11.63"/>
    <col customWidth="1" min="7" max="7" width="9.88"/>
    <col customWidth="1" min="8" max="8" width="9.25"/>
    <col customWidth="1" min="9" max="9" width="9.38"/>
    <col customWidth="1" min="10" max="10" width="9.75"/>
    <col customWidth="1" min="11" max="11" width="8.13"/>
    <col customWidth="1" min="12" max="12" width="43.1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>
      <c r="A2" s="1"/>
      <c r="B2" s="1"/>
      <c r="C2" s="3"/>
      <c r="D2" s="3"/>
      <c r="E2" s="3"/>
      <c r="F2" s="4"/>
      <c r="G2" s="4"/>
      <c r="H2" s="4"/>
      <c r="I2" s="1"/>
      <c r="J2" s="1"/>
      <c r="K2" s="1"/>
      <c r="L2" s="2"/>
    </row>
    <row r="3">
      <c r="A3" s="1"/>
      <c r="B3" s="1"/>
      <c r="C3" s="3"/>
      <c r="D3" s="3"/>
      <c r="E3" s="3"/>
      <c r="F3" s="4"/>
      <c r="G3" s="4"/>
      <c r="H3" s="4"/>
      <c r="I3" s="1"/>
      <c r="J3" s="1"/>
      <c r="K3" s="1"/>
      <c r="L3" s="2"/>
    </row>
    <row r="4">
      <c r="A4" s="1"/>
      <c r="B4" s="1"/>
      <c r="C4" s="3"/>
      <c r="D4" s="3"/>
      <c r="E4" s="3"/>
      <c r="F4" s="4"/>
      <c r="G4" s="4"/>
      <c r="H4" s="4"/>
      <c r="I4" s="1"/>
      <c r="J4" s="1"/>
      <c r="K4" s="1"/>
      <c r="L4" s="2"/>
    </row>
    <row r="5">
      <c r="A5" s="1"/>
      <c r="B5" s="1"/>
      <c r="C5" s="3"/>
      <c r="D5" s="3"/>
      <c r="E5" s="3"/>
      <c r="F5" s="4"/>
      <c r="G5" s="4"/>
      <c r="H5" s="4"/>
      <c r="I5" s="1"/>
      <c r="J5" s="1"/>
      <c r="K5" s="1"/>
      <c r="L5" s="2"/>
    </row>
    <row r="6" ht="21.75" customHeight="1">
      <c r="A6" s="1"/>
      <c r="B6" s="5" t="s">
        <v>0</v>
      </c>
      <c r="C6" s="3"/>
      <c r="D6" s="1"/>
      <c r="E6" s="1"/>
      <c r="F6" s="4"/>
      <c r="G6" s="4"/>
      <c r="H6" s="4"/>
      <c r="I6" s="1"/>
      <c r="J6" s="1"/>
      <c r="K6" s="1"/>
      <c r="L6" s="2"/>
    </row>
    <row r="7">
      <c r="A7" s="6"/>
      <c r="B7" s="7" t="s">
        <v>1</v>
      </c>
      <c r="C7" s="8">
        <f>D37</f>
        <v>4567.3</v>
      </c>
      <c r="F7" s="9"/>
      <c r="G7" s="10"/>
      <c r="H7" s="9"/>
      <c r="I7" s="9"/>
      <c r="J7" s="11"/>
      <c r="L7" s="12"/>
    </row>
    <row r="8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6"/>
    </row>
    <row r="9">
      <c r="A9" s="9"/>
      <c r="B9" s="13" t="s">
        <v>2</v>
      </c>
      <c r="C9" s="14"/>
      <c r="D9" s="14"/>
      <c r="E9" s="14"/>
      <c r="F9" s="14"/>
      <c r="G9" s="14"/>
      <c r="H9" s="14"/>
      <c r="I9" s="14"/>
      <c r="J9" s="14"/>
      <c r="K9" s="15"/>
      <c r="L9" s="16"/>
    </row>
    <row r="10">
      <c r="A10" s="12"/>
      <c r="B10" s="17" t="s">
        <v>3</v>
      </c>
      <c r="C10" s="15"/>
      <c r="D10" s="18" t="s">
        <v>4</v>
      </c>
      <c r="E10" s="19" t="s">
        <v>5</v>
      </c>
      <c r="F10" s="19" t="s">
        <v>6</v>
      </c>
      <c r="G10" s="19" t="s">
        <v>7</v>
      </c>
      <c r="H10" s="19" t="s">
        <v>8</v>
      </c>
      <c r="I10" s="19" t="s">
        <v>9</v>
      </c>
      <c r="J10" s="19" t="s">
        <v>10</v>
      </c>
      <c r="K10" s="19" t="s">
        <v>11</v>
      </c>
      <c r="L10" s="20"/>
    </row>
    <row r="11">
      <c r="A11" s="1"/>
      <c r="B11" s="21">
        <v>44414.0</v>
      </c>
      <c r="C11" s="22" t="s">
        <v>12</v>
      </c>
      <c r="D11" s="23">
        <v>5.96</v>
      </c>
      <c r="E11" s="23">
        <v>5.96</v>
      </c>
      <c r="F11" s="24">
        <v>231.0</v>
      </c>
      <c r="G11" s="24">
        <v>5.0</v>
      </c>
      <c r="H11" s="25">
        <f t="shared" ref="H11:H37" si="1">G11/F11</f>
        <v>0.02164502165</v>
      </c>
      <c r="I11" s="26">
        <f t="shared" ref="I11:I37" si="2">E11/G11</f>
        <v>1.192</v>
      </c>
      <c r="J11" s="27">
        <v>2.0</v>
      </c>
      <c r="K11" s="28">
        <f t="shared" ref="K11:K37" si="3">E11/J11</f>
        <v>2.98</v>
      </c>
      <c r="L11" s="29" t="s">
        <v>13</v>
      </c>
    </row>
    <row r="12">
      <c r="A12" s="1"/>
      <c r="B12" s="21">
        <v>44415.0</v>
      </c>
      <c r="C12" s="22" t="s">
        <v>14</v>
      </c>
      <c r="D12" s="23">
        <v>40.34</v>
      </c>
      <c r="E12" s="23">
        <v>40.34</v>
      </c>
      <c r="F12" s="24">
        <v>2904.0</v>
      </c>
      <c r="G12" s="24">
        <v>72.0</v>
      </c>
      <c r="H12" s="25">
        <f t="shared" si="1"/>
        <v>0.02479338843</v>
      </c>
      <c r="I12" s="26">
        <f t="shared" si="2"/>
        <v>0.5602777778</v>
      </c>
      <c r="J12" s="27">
        <v>34.0</v>
      </c>
      <c r="K12" s="28">
        <f t="shared" si="3"/>
        <v>1.186470588</v>
      </c>
      <c r="L12" s="30"/>
    </row>
    <row r="13">
      <c r="A13" s="1"/>
      <c r="B13" s="21">
        <v>44416.0</v>
      </c>
      <c r="C13" s="22" t="s">
        <v>15</v>
      </c>
      <c r="D13" s="23">
        <v>39.74</v>
      </c>
      <c r="E13" s="23">
        <v>39.74</v>
      </c>
      <c r="F13" s="24">
        <v>3655.0</v>
      </c>
      <c r="G13" s="24">
        <v>92.0</v>
      </c>
      <c r="H13" s="25">
        <f t="shared" si="1"/>
        <v>0.02517099863</v>
      </c>
      <c r="I13" s="26">
        <f t="shared" si="2"/>
        <v>0.4319565217</v>
      </c>
      <c r="J13" s="27">
        <v>43.0</v>
      </c>
      <c r="K13" s="28">
        <f t="shared" si="3"/>
        <v>0.9241860465</v>
      </c>
      <c r="L13" s="30"/>
    </row>
    <row r="14">
      <c r="A14" s="1"/>
      <c r="B14" s="21">
        <v>44417.0</v>
      </c>
      <c r="C14" s="22" t="s">
        <v>16</v>
      </c>
      <c r="D14" s="23">
        <v>39.48</v>
      </c>
      <c r="E14" s="23">
        <v>39.48</v>
      </c>
      <c r="F14" s="24">
        <v>3570.0</v>
      </c>
      <c r="G14" s="24">
        <v>101.0</v>
      </c>
      <c r="H14" s="25">
        <f t="shared" si="1"/>
        <v>0.02829131653</v>
      </c>
      <c r="I14" s="26">
        <f t="shared" si="2"/>
        <v>0.3908910891</v>
      </c>
      <c r="J14" s="27">
        <v>48.0</v>
      </c>
      <c r="K14" s="28">
        <f t="shared" si="3"/>
        <v>0.8225</v>
      </c>
      <c r="L14" s="30"/>
    </row>
    <row r="15">
      <c r="A15" s="1"/>
      <c r="B15" s="21">
        <v>44418.0</v>
      </c>
      <c r="C15" s="22" t="s">
        <v>17</v>
      </c>
      <c r="D15" s="23">
        <v>38.8</v>
      </c>
      <c r="E15" s="23">
        <v>38.8</v>
      </c>
      <c r="F15" s="24">
        <v>3331.0</v>
      </c>
      <c r="G15" s="24">
        <v>61.0</v>
      </c>
      <c r="H15" s="25">
        <f t="shared" si="1"/>
        <v>0.01831281897</v>
      </c>
      <c r="I15" s="26">
        <f t="shared" si="2"/>
        <v>0.6360655738</v>
      </c>
      <c r="J15" s="27">
        <v>32.0</v>
      </c>
      <c r="K15" s="28">
        <f t="shared" si="3"/>
        <v>1.2125</v>
      </c>
      <c r="L15" s="30"/>
    </row>
    <row r="16">
      <c r="A16" s="1"/>
      <c r="B16" s="21">
        <v>44419.0</v>
      </c>
      <c r="C16" s="22" t="s">
        <v>18</v>
      </c>
      <c r="D16" s="23">
        <v>39.53</v>
      </c>
      <c r="E16" s="23">
        <v>39.53</v>
      </c>
      <c r="F16" s="24">
        <v>3822.0</v>
      </c>
      <c r="G16" s="24">
        <v>98.0</v>
      </c>
      <c r="H16" s="25">
        <f t="shared" si="1"/>
        <v>0.02564102564</v>
      </c>
      <c r="I16" s="26">
        <f t="shared" si="2"/>
        <v>0.4033673469</v>
      </c>
      <c r="J16" s="27">
        <v>52.0</v>
      </c>
      <c r="K16" s="28">
        <f t="shared" si="3"/>
        <v>0.7601923077</v>
      </c>
      <c r="L16" s="30"/>
    </row>
    <row r="17">
      <c r="A17" s="1"/>
      <c r="B17" s="21">
        <v>44420.0</v>
      </c>
      <c r="C17" s="22" t="s">
        <v>19</v>
      </c>
      <c r="D17" s="23">
        <v>64.2</v>
      </c>
      <c r="E17" s="23">
        <v>64.2</v>
      </c>
      <c r="F17" s="24">
        <v>6522.0</v>
      </c>
      <c r="G17" s="24">
        <v>149.0</v>
      </c>
      <c r="H17" s="25">
        <f t="shared" si="1"/>
        <v>0.02284575284</v>
      </c>
      <c r="I17" s="26">
        <f t="shared" si="2"/>
        <v>0.4308724832</v>
      </c>
      <c r="J17" s="27">
        <v>66.0</v>
      </c>
      <c r="K17" s="28">
        <f t="shared" si="3"/>
        <v>0.9727272727</v>
      </c>
      <c r="L17" s="30"/>
    </row>
    <row r="18">
      <c r="A18" s="1"/>
      <c r="B18" s="21">
        <v>44421.0</v>
      </c>
      <c r="C18" s="22" t="s">
        <v>12</v>
      </c>
      <c r="D18" s="23">
        <v>277.63</v>
      </c>
      <c r="E18" s="23">
        <v>277.63</v>
      </c>
      <c r="F18" s="24">
        <v>22713.0</v>
      </c>
      <c r="G18" s="24">
        <v>578.0</v>
      </c>
      <c r="H18" s="25">
        <f t="shared" si="1"/>
        <v>0.02544798133</v>
      </c>
      <c r="I18" s="26">
        <f t="shared" si="2"/>
        <v>0.4803287197</v>
      </c>
      <c r="J18" s="27">
        <v>286.0</v>
      </c>
      <c r="K18" s="28">
        <f t="shared" si="3"/>
        <v>0.9707342657</v>
      </c>
      <c r="L18" s="30"/>
    </row>
    <row r="19">
      <c r="A19" s="1"/>
      <c r="B19" s="21">
        <v>44422.0</v>
      </c>
      <c r="C19" s="22" t="s">
        <v>14</v>
      </c>
      <c r="D19" s="23">
        <v>280.85</v>
      </c>
      <c r="E19" s="23">
        <v>280.85</v>
      </c>
      <c r="F19" s="24">
        <v>22612.0</v>
      </c>
      <c r="G19" s="24">
        <v>532.0</v>
      </c>
      <c r="H19" s="25">
        <f t="shared" si="1"/>
        <v>0.02352733062</v>
      </c>
      <c r="I19" s="26">
        <f t="shared" si="2"/>
        <v>0.5279135338</v>
      </c>
      <c r="J19" s="27">
        <v>274.0</v>
      </c>
      <c r="K19" s="28">
        <f t="shared" si="3"/>
        <v>1.025</v>
      </c>
      <c r="L19" s="31"/>
    </row>
    <row r="20">
      <c r="A20" s="1"/>
      <c r="B20" s="21">
        <v>44423.0</v>
      </c>
      <c r="C20" s="22" t="s">
        <v>15</v>
      </c>
      <c r="D20" s="23">
        <v>264.29</v>
      </c>
      <c r="E20" s="23">
        <v>264.29</v>
      </c>
      <c r="F20" s="24">
        <v>22689.0</v>
      </c>
      <c r="G20" s="24">
        <v>620.0</v>
      </c>
      <c r="H20" s="25">
        <f t="shared" si="1"/>
        <v>0.02732601701</v>
      </c>
      <c r="I20" s="26">
        <f t="shared" si="2"/>
        <v>0.4262741935</v>
      </c>
      <c r="J20" s="27">
        <v>322.0</v>
      </c>
      <c r="K20" s="28">
        <f t="shared" si="3"/>
        <v>0.8207763975</v>
      </c>
      <c r="L20" s="30"/>
    </row>
    <row r="21">
      <c r="A21" s="1"/>
      <c r="B21" s="21">
        <v>44424.0</v>
      </c>
      <c r="C21" s="22" t="s">
        <v>16</v>
      </c>
      <c r="D21" s="23">
        <v>310.83</v>
      </c>
      <c r="E21" s="23">
        <v>310.83</v>
      </c>
      <c r="F21" s="24">
        <v>27795.0</v>
      </c>
      <c r="G21" s="24">
        <v>749.0</v>
      </c>
      <c r="H21" s="25">
        <f t="shared" si="1"/>
        <v>0.02694729268</v>
      </c>
      <c r="I21" s="26">
        <f t="shared" si="2"/>
        <v>0.4149933244</v>
      </c>
      <c r="J21" s="27">
        <v>385.0</v>
      </c>
      <c r="K21" s="28">
        <f t="shared" si="3"/>
        <v>0.8073506494</v>
      </c>
      <c r="L21" s="30"/>
    </row>
    <row r="22">
      <c r="A22" s="1"/>
      <c r="B22" s="21">
        <v>44425.0</v>
      </c>
      <c r="C22" s="22" t="s">
        <v>17</v>
      </c>
      <c r="D22" s="23">
        <v>319.26</v>
      </c>
      <c r="E22" s="23">
        <v>319.26</v>
      </c>
      <c r="F22" s="24">
        <v>31068.0</v>
      </c>
      <c r="G22" s="24">
        <v>705.0</v>
      </c>
      <c r="H22" s="25">
        <f t="shared" si="1"/>
        <v>0.02269215913</v>
      </c>
      <c r="I22" s="26">
        <f t="shared" si="2"/>
        <v>0.4528510638</v>
      </c>
      <c r="J22" s="27">
        <v>361.0</v>
      </c>
      <c r="K22" s="28">
        <f t="shared" si="3"/>
        <v>0.8843767313</v>
      </c>
      <c r="L22" s="30"/>
    </row>
    <row r="23">
      <c r="A23" s="1"/>
      <c r="B23" s="21">
        <v>44426.0</v>
      </c>
      <c r="C23" s="22" t="s">
        <v>18</v>
      </c>
      <c r="D23" s="23">
        <v>315.84</v>
      </c>
      <c r="E23" s="23">
        <v>315.84</v>
      </c>
      <c r="F23" s="24">
        <v>34404.0</v>
      </c>
      <c r="G23" s="24">
        <v>780.0</v>
      </c>
      <c r="H23" s="25">
        <f t="shared" si="1"/>
        <v>0.02267178235</v>
      </c>
      <c r="I23" s="26">
        <f t="shared" si="2"/>
        <v>0.4049230769</v>
      </c>
      <c r="J23" s="27">
        <v>348.0</v>
      </c>
      <c r="K23" s="28">
        <f t="shared" si="3"/>
        <v>0.9075862069</v>
      </c>
      <c r="L23" s="30"/>
    </row>
    <row r="24">
      <c r="A24" s="1"/>
      <c r="B24" s="21">
        <v>44427.0</v>
      </c>
      <c r="C24" s="22" t="s">
        <v>19</v>
      </c>
      <c r="D24" s="23">
        <v>312.46</v>
      </c>
      <c r="E24" s="23">
        <v>312.46</v>
      </c>
      <c r="F24" s="24">
        <v>33281.0</v>
      </c>
      <c r="G24" s="24">
        <v>838.0</v>
      </c>
      <c r="H24" s="25">
        <f t="shared" si="1"/>
        <v>0.02517953187</v>
      </c>
      <c r="I24" s="26">
        <f t="shared" si="2"/>
        <v>0.3728639618</v>
      </c>
      <c r="J24" s="27">
        <v>349.0</v>
      </c>
      <c r="K24" s="28">
        <f t="shared" si="3"/>
        <v>0.8953008596</v>
      </c>
      <c r="L24" s="30"/>
    </row>
    <row r="25">
      <c r="A25" s="1"/>
      <c r="B25" s="21">
        <v>44428.0</v>
      </c>
      <c r="C25" s="22" t="s">
        <v>12</v>
      </c>
      <c r="D25" s="23">
        <v>284.21</v>
      </c>
      <c r="E25" s="23">
        <v>284.21</v>
      </c>
      <c r="F25" s="24">
        <v>28370.0</v>
      </c>
      <c r="G25" s="24">
        <v>632.0</v>
      </c>
      <c r="H25" s="25">
        <f t="shared" si="1"/>
        <v>0.02227705323</v>
      </c>
      <c r="I25" s="26">
        <f t="shared" si="2"/>
        <v>0.4496993671</v>
      </c>
      <c r="J25" s="27">
        <v>270.0</v>
      </c>
      <c r="K25" s="28">
        <f t="shared" si="3"/>
        <v>1.05262963</v>
      </c>
      <c r="L25" s="30"/>
    </row>
    <row r="26">
      <c r="A26" s="1"/>
      <c r="B26" s="21">
        <v>44429.0</v>
      </c>
      <c r="C26" s="22" t="s">
        <v>14</v>
      </c>
      <c r="D26" s="23">
        <v>299.18</v>
      </c>
      <c r="E26" s="23">
        <v>299.18</v>
      </c>
      <c r="F26" s="24">
        <v>25363.0</v>
      </c>
      <c r="G26" s="24">
        <v>615.0</v>
      </c>
      <c r="H26" s="25">
        <f t="shared" si="1"/>
        <v>0.0242479202</v>
      </c>
      <c r="I26" s="26">
        <f t="shared" si="2"/>
        <v>0.4864715447</v>
      </c>
      <c r="J26" s="27">
        <v>281.0</v>
      </c>
      <c r="K26" s="28">
        <f t="shared" si="3"/>
        <v>1.064697509</v>
      </c>
      <c r="L26" s="30"/>
    </row>
    <row r="27">
      <c r="A27" s="1"/>
      <c r="B27" s="21">
        <v>44430.0</v>
      </c>
      <c r="C27" s="22" t="s">
        <v>15</v>
      </c>
      <c r="D27" s="23">
        <v>289.72</v>
      </c>
      <c r="E27" s="23">
        <v>289.72</v>
      </c>
      <c r="F27" s="24">
        <v>28094.0</v>
      </c>
      <c r="G27" s="24">
        <v>701.0</v>
      </c>
      <c r="H27" s="25">
        <f t="shared" si="1"/>
        <v>0.02495194703</v>
      </c>
      <c r="I27" s="26">
        <f t="shared" si="2"/>
        <v>0.4132952924</v>
      </c>
      <c r="J27" s="27">
        <v>304.0</v>
      </c>
      <c r="K27" s="28">
        <f t="shared" si="3"/>
        <v>0.9530263158</v>
      </c>
      <c r="L27" s="30"/>
    </row>
    <row r="28">
      <c r="A28" s="1"/>
      <c r="B28" s="21">
        <v>44431.0</v>
      </c>
      <c r="C28" s="32" t="s">
        <v>16</v>
      </c>
      <c r="D28" s="23" t="s">
        <v>20</v>
      </c>
      <c r="E28" s="23">
        <v>263.37</v>
      </c>
      <c r="F28" s="24">
        <v>34493.0</v>
      </c>
      <c r="G28" s="24">
        <v>756.0</v>
      </c>
      <c r="H28" s="25">
        <f t="shared" si="1"/>
        <v>0.02191749051</v>
      </c>
      <c r="I28" s="26">
        <f t="shared" si="2"/>
        <v>0.3483730159</v>
      </c>
      <c r="J28" s="27">
        <v>352.0</v>
      </c>
      <c r="K28" s="28">
        <f t="shared" si="3"/>
        <v>0.7482102273</v>
      </c>
      <c r="L28" s="30"/>
    </row>
    <row r="29">
      <c r="A29" s="1"/>
      <c r="B29" s="21">
        <v>44432.0</v>
      </c>
      <c r="C29" s="32" t="s">
        <v>17</v>
      </c>
      <c r="D29" s="23" t="s">
        <v>21</v>
      </c>
      <c r="E29" s="23">
        <v>266.06</v>
      </c>
      <c r="F29" s="24">
        <v>27953.0</v>
      </c>
      <c r="G29" s="24">
        <v>686.0</v>
      </c>
      <c r="H29" s="25">
        <f t="shared" si="1"/>
        <v>0.02454119415</v>
      </c>
      <c r="I29" s="26">
        <f t="shared" si="2"/>
        <v>0.3878425656</v>
      </c>
      <c r="J29" s="27">
        <v>271.0</v>
      </c>
      <c r="K29" s="28">
        <f t="shared" si="3"/>
        <v>0.9817712177</v>
      </c>
      <c r="L29" s="30"/>
    </row>
    <row r="30">
      <c r="A30" s="1"/>
      <c r="B30" s="21">
        <v>44433.0</v>
      </c>
      <c r="C30" s="22" t="s">
        <v>18</v>
      </c>
      <c r="D30" s="23" t="s">
        <v>22</v>
      </c>
      <c r="E30" s="23">
        <v>291.12</v>
      </c>
      <c r="F30" s="24">
        <v>33028.0</v>
      </c>
      <c r="G30" s="24">
        <v>773.0</v>
      </c>
      <c r="H30" s="25">
        <f t="shared" si="1"/>
        <v>0.02340438416</v>
      </c>
      <c r="I30" s="26">
        <f t="shared" si="2"/>
        <v>0.376610608</v>
      </c>
      <c r="J30" s="27">
        <v>284.0</v>
      </c>
      <c r="K30" s="28">
        <f t="shared" si="3"/>
        <v>1.025070423</v>
      </c>
      <c r="L30" s="30"/>
    </row>
    <row r="31">
      <c r="A31" s="1"/>
      <c r="B31" s="21">
        <v>44434.0</v>
      </c>
      <c r="C31" s="22" t="s">
        <v>19</v>
      </c>
      <c r="D31" s="23" t="s">
        <v>23</v>
      </c>
      <c r="E31" s="23">
        <v>296.47</v>
      </c>
      <c r="F31" s="24">
        <v>36272.0</v>
      </c>
      <c r="G31" s="24">
        <v>781.0</v>
      </c>
      <c r="H31" s="25">
        <f t="shared" si="1"/>
        <v>0.02153176004</v>
      </c>
      <c r="I31" s="26">
        <f t="shared" si="2"/>
        <v>0.379603073</v>
      </c>
      <c r="J31" s="27">
        <v>266.0</v>
      </c>
      <c r="K31" s="28">
        <f t="shared" si="3"/>
        <v>1.114548872</v>
      </c>
      <c r="L31" s="30"/>
    </row>
    <row r="32">
      <c r="A32" s="1"/>
      <c r="B32" s="21">
        <v>44435.0</v>
      </c>
      <c r="C32" s="22" t="s">
        <v>12</v>
      </c>
      <c r="D32" s="23">
        <v>327.88</v>
      </c>
      <c r="E32" s="23">
        <v>327.88</v>
      </c>
      <c r="F32" s="24">
        <v>36951.0</v>
      </c>
      <c r="G32" s="24">
        <v>716.0</v>
      </c>
      <c r="H32" s="25">
        <f t="shared" si="1"/>
        <v>0.0193770128</v>
      </c>
      <c r="I32" s="26">
        <f t="shared" si="2"/>
        <v>0.4579329609</v>
      </c>
      <c r="J32" s="27">
        <v>282.0</v>
      </c>
      <c r="K32" s="28">
        <f t="shared" si="3"/>
        <v>1.162695035</v>
      </c>
      <c r="L32" s="30"/>
    </row>
    <row r="33">
      <c r="A33" s="1"/>
      <c r="B33" s="21">
        <v>44436.0</v>
      </c>
      <c r="C33" s="22" t="s">
        <v>14</v>
      </c>
      <c r="D33" s="23">
        <v>352.47</v>
      </c>
      <c r="E33" s="23">
        <v>352.47</v>
      </c>
      <c r="F33" s="24">
        <v>41924.0</v>
      </c>
      <c r="G33" s="24">
        <v>830.0</v>
      </c>
      <c r="H33" s="25">
        <f t="shared" si="1"/>
        <v>0.01979772922</v>
      </c>
      <c r="I33" s="26">
        <f t="shared" si="2"/>
        <v>0.4246626506</v>
      </c>
      <c r="J33" s="27">
        <v>306.0</v>
      </c>
      <c r="K33" s="28">
        <f t="shared" si="3"/>
        <v>1.151862745</v>
      </c>
      <c r="L33" s="30"/>
    </row>
    <row r="34">
      <c r="A34" s="1"/>
      <c r="B34" s="21">
        <v>44437.0</v>
      </c>
      <c r="C34" s="22" t="s">
        <v>15</v>
      </c>
      <c r="D34" s="23">
        <v>337.74</v>
      </c>
      <c r="E34" s="23">
        <v>337.74</v>
      </c>
      <c r="F34" s="24">
        <v>41481.0</v>
      </c>
      <c r="G34" s="24">
        <v>855.0</v>
      </c>
      <c r="H34" s="25">
        <f t="shared" si="1"/>
        <v>0.02061184639</v>
      </c>
      <c r="I34" s="26">
        <f t="shared" si="2"/>
        <v>0.3950175439</v>
      </c>
      <c r="J34" s="27">
        <v>342.0</v>
      </c>
      <c r="K34" s="28">
        <f t="shared" si="3"/>
        <v>0.9875438596</v>
      </c>
      <c r="L34" s="30"/>
    </row>
    <row r="35">
      <c r="A35" s="1"/>
      <c r="B35" s="21">
        <v>44438.0</v>
      </c>
      <c r="C35" s="32" t="s">
        <v>16</v>
      </c>
      <c r="D35" s="23">
        <v>326.89</v>
      </c>
      <c r="E35" s="23">
        <v>326.89</v>
      </c>
      <c r="F35" s="24">
        <v>42731.0</v>
      </c>
      <c r="G35" s="24">
        <v>898.0</v>
      </c>
      <c r="H35" s="25">
        <f t="shared" si="1"/>
        <v>0.02101518804</v>
      </c>
      <c r="I35" s="26">
        <f t="shared" si="2"/>
        <v>0.3640200445</v>
      </c>
      <c r="J35" s="27">
        <v>346.0</v>
      </c>
      <c r="K35" s="28">
        <f t="shared" si="3"/>
        <v>0.9447687861</v>
      </c>
      <c r="L35" s="30"/>
    </row>
    <row r="36">
      <c r="A36" s="1"/>
      <c r="B36" s="21">
        <v>44439.0</v>
      </c>
      <c r="C36" s="32" t="s">
        <v>17</v>
      </c>
      <c r="D36" s="23" t="s">
        <v>24</v>
      </c>
      <c r="E36" s="23">
        <v>516.12</v>
      </c>
      <c r="F36" s="24">
        <v>39647.0</v>
      </c>
      <c r="G36" s="24">
        <v>787.0</v>
      </c>
      <c r="H36" s="25">
        <f t="shared" si="1"/>
        <v>0.01985017782</v>
      </c>
      <c r="I36" s="26">
        <f t="shared" si="2"/>
        <v>0.6558068615</v>
      </c>
      <c r="J36" s="27">
        <v>346.0</v>
      </c>
      <c r="K36" s="28">
        <f t="shared" si="3"/>
        <v>1.491676301</v>
      </c>
      <c r="L36" s="30"/>
    </row>
    <row r="37">
      <c r="A37" s="1"/>
      <c r="B37" s="33" t="s">
        <v>25</v>
      </c>
      <c r="C37" s="34" t="s">
        <v>26</v>
      </c>
      <c r="D37" s="35">
        <f t="shared" ref="D37:G37" si="4">SUM(D11:D36)</f>
        <v>4567.3</v>
      </c>
      <c r="E37" s="34">
        <f t="shared" si="4"/>
        <v>6200.44</v>
      </c>
      <c r="F37" s="36">
        <f t="shared" si="4"/>
        <v>634904</v>
      </c>
      <c r="G37" s="36">
        <f t="shared" si="4"/>
        <v>14410</v>
      </c>
      <c r="H37" s="37">
        <f t="shared" si="1"/>
        <v>0.02269634464</v>
      </c>
      <c r="I37" s="38">
        <f t="shared" si="2"/>
        <v>0.4302873005</v>
      </c>
      <c r="J37" s="36">
        <f>SUM(J11:J36)</f>
        <v>6252</v>
      </c>
      <c r="K37" s="39">
        <f t="shared" si="3"/>
        <v>0.991753039</v>
      </c>
      <c r="L37" s="40"/>
    </row>
    <row r="38">
      <c r="A38" s="1"/>
      <c r="B38" s="31"/>
      <c r="D38" s="2"/>
      <c r="E38" s="1"/>
      <c r="F38" s="1"/>
      <c r="G38" s="1"/>
      <c r="H38" s="1"/>
      <c r="I38" s="1"/>
      <c r="J38" s="1"/>
      <c r="K38" s="2"/>
      <c r="L38" s="2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2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2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2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2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2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2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2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2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2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2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2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2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2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2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2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2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2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2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2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2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2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2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2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2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2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2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2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2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2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2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2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2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2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2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2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2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2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2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2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2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2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2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2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2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2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2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2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2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2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2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2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2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2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2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2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2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2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2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2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2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2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2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2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2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2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2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2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2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2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2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2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2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2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2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2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2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2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2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2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2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2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2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2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2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2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2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2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2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2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2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2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2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2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2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2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2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2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2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2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2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2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2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2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2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2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2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2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2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2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2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2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2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2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2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2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2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2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2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2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2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2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2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2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2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2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2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2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2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2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2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2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2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2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2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2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2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2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2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2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2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2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2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2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2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2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2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2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2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2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2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2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2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2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2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2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2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2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2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2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2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2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2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2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2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2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2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2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2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2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2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2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2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2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2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2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2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2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2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2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2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2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2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2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2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2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2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2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2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2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2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2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2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2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2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2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2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2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2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2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2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2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2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2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2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2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2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2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2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2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2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2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2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2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2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2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2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2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2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2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2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2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2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2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2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2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2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2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2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2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2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2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2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2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2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2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2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2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2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2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2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2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2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2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2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2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2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2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2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2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2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2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2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2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2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2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2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2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2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2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2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2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2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2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2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2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2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2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2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2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2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2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2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2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2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2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2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2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2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2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2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2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2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2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2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2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2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2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2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2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2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2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2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2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2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2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2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2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2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2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2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2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2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2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2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2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2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2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2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2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2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2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2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2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2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2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2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2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2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2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2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2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2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2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2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2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2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2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2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2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2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2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2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2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2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2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2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2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2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2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2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2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2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2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2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2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2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2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2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2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2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2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2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2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2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2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2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2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2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2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2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2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2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2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2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2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2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2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2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2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2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2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2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2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2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2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2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2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2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2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2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2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2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2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2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2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2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2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2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2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2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2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2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2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2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2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2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2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2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2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2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2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2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2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2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2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2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2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2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2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2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2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2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2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2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2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2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2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2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2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2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2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2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2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2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2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2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2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2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2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2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2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2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2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2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2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2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2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2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2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2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2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2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2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2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2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2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2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2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2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2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2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2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2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2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2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2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2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2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2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2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2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2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2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2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2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2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2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2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2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2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2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2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2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2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2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2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2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2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2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2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2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2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2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2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2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2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2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2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2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2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2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2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2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2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2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2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2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2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2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2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2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2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2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2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2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2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2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2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2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2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2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2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2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2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2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2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2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2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2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2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2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2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2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2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2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2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2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2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2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2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2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2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2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2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2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2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2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2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2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2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2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2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2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2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2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2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2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2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2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2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2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2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2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2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2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2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2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2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2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2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2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2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2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2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2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2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2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2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2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2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2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2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2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2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2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2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2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2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2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2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2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2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2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2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2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2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2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2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2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2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2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2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2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2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2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2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2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2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2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2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2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2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2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2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2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2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2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2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2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2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2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2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2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2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2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2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2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2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2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2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2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2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2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2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2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2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2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2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2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2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2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2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2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2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2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2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2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2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2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2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2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2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2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2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2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2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2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2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2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2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2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2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2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2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2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2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2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2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2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2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2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2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2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2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2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2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2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2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2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2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2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2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2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2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2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2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2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2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2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2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2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2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2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2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2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2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2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2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2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2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2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2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2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2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2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2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2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2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2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2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2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2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2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2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2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2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2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2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2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2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2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2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2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2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2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2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2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2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2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2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2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2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2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2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2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2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2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2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2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2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2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2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2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2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2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2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2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2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2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2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2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2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2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2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2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2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2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2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2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2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2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2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2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2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2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2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2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2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2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2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2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2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2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2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2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2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2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2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2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2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2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2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2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2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2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2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2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2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2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2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2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2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2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2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2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2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2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2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2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2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2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2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2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2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2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2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2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2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2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2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2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2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2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2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2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2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2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2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2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2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2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2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2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2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2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2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2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2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2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2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2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2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2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2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2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2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2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2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2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2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2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2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2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2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2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2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2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2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2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2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2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2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2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2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2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2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2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2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2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2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2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2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2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2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2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2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2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2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2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2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2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2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2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2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2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2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2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2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2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2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2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2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2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2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2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2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2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2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2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2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2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2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2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2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2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2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2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2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2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2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2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2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2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2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2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2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2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2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2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2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2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2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2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2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2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2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2"/>
    </row>
  </sheetData>
  <mergeCells count="5">
    <mergeCell ref="C7:E7"/>
    <mergeCell ref="J7:K7"/>
    <mergeCell ref="B9:K9"/>
    <mergeCell ref="B10:C10"/>
    <mergeCell ref="B38:C38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FF"/>
    <outlinePr summaryBelow="0" summaryRight="0"/>
  </sheetPr>
  <sheetViews>
    <sheetView showGridLines="0" workbookViewId="0"/>
  </sheetViews>
  <sheetFormatPr customHeight="1" defaultColWidth="12.63" defaultRowHeight="15.75" outlineLevelRow="1"/>
  <cols>
    <col customWidth="1" min="1" max="1" width="2.0"/>
    <col customWidth="1" min="2" max="2" width="14.25"/>
    <col customWidth="1" min="3" max="3" width="9.88"/>
    <col customWidth="1" min="4" max="4" width="10.0"/>
    <col customWidth="1" min="5" max="5" width="12.75"/>
    <col customWidth="1" min="6" max="6" width="11.63"/>
    <col customWidth="1" min="7" max="7" width="9.88"/>
    <col customWidth="1" min="8" max="8" width="9.25"/>
    <col customWidth="1" min="9" max="9" width="9.38"/>
    <col customWidth="1" min="10" max="10" width="9.75"/>
    <col customWidth="1" min="11" max="11" width="8.13"/>
    <col customWidth="1" min="12" max="12" width="43.1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>
      <c r="A2" s="1"/>
      <c r="B2" s="1"/>
      <c r="C2" s="3"/>
      <c r="D2" s="3"/>
      <c r="E2" s="3"/>
      <c r="F2" s="4"/>
      <c r="G2" s="4"/>
      <c r="H2" s="4"/>
      <c r="I2" s="1"/>
      <c r="J2" s="1"/>
      <c r="K2" s="1"/>
      <c r="L2" s="2"/>
    </row>
    <row r="3">
      <c r="A3" s="1"/>
      <c r="B3" s="1"/>
      <c r="C3" s="3"/>
      <c r="D3" s="3"/>
      <c r="E3" s="3"/>
      <c r="F3" s="4"/>
      <c r="G3" s="4"/>
      <c r="H3" s="4"/>
      <c r="I3" s="1"/>
      <c r="J3" s="1"/>
      <c r="K3" s="1"/>
      <c r="L3" s="2"/>
    </row>
    <row r="4">
      <c r="A4" s="1"/>
      <c r="B4" s="1"/>
      <c r="C4" s="3"/>
      <c r="D4" s="3"/>
      <c r="E4" s="3"/>
      <c r="F4" s="4"/>
      <c r="G4" s="4"/>
      <c r="H4" s="4"/>
      <c r="I4" s="1"/>
      <c r="J4" s="1"/>
      <c r="K4" s="1"/>
      <c r="L4" s="2"/>
    </row>
    <row r="5">
      <c r="A5" s="1"/>
      <c r="B5" s="1"/>
      <c r="C5" s="3"/>
      <c r="D5" s="3"/>
      <c r="E5" s="3"/>
      <c r="F5" s="4"/>
      <c r="G5" s="4"/>
      <c r="H5" s="4"/>
      <c r="I5" s="1"/>
      <c r="J5" s="1"/>
      <c r="K5" s="1"/>
      <c r="L5" s="2"/>
    </row>
    <row r="6" ht="21.75" customHeight="1">
      <c r="A6" s="1"/>
      <c r="B6" s="5" t="s">
        <v>0</v>
      </c>
      <c r="C6" s="3"/>
      <c r="D6" s="1"/>
      <c r="E6" s="1"/>
      <c r="F6" s="4"/>
      <c r="G6" s="4"/>
      <c r="H6" s="4"/>
      <c r="I6" s="1"/>
      <c r="J6" s="1"/>
      <c r="K6" s="1"/>
      <c r="L6" s="2"/>
    </row>
    <row r="7">
      <c r="A7" s="6"/>
      <c r="B7" s="7" t="s">
        <v>1</v>
      </c>
      <c r="C7" s="41">
        <v>8000.0</v>
      </c>
      <c r="F7" s="9"/>
      <c r="G7" s="10"/>
      <c r="H7" s="9"/>
      <c r="I7" s="9"/>
      <c r="J7" s="11"/>
      <c r="L7" s="12"/>
    </row>
    <row r="8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6"/>
    </row>
    <row r="9">
      <c r="A9" s="9"/>
      <c r="B9" s="13" t="s">
        <v>2</v>
      </c>
      <c r="C9" s="14"/>
      <c r="D9" s="14"/>
      <c r="E9" s="14"/>
      <c r="F9" s="14"/>
      <c r="G9" s="14"/>
      <c r="H9" s="14"/>
      <c r="I9" s="14"/>
      <c r="J9" s="14"/>
      <c r="K9" s="15"/>
      <c r="L9" s="16"/>
    </row>
    <row r="10">
      <c r="A10" s="12"/>
      <c r="B10" s="17" t="s">
        <v>3</v>
      </c>
      <c r="C10" s="15"/>
      <c r="D10" s="18" t="s">
        <v>4</v>
      </c>
      <c r="E10" s="19" t="s">
        <v>5</v>
      </c>
      <c r="F10" s="19" t="s">
        <v>6</v>
      </c>
      <c r="G10" s="19" t="s">
        <v>7</v>
      </c>
      <c r="H10" s="19" t="s">
        <v>8</v>
      </c>
      <c r="I10" s="19" t="s">
        <v>9</v>
      </c>
      <c r="J10" s="19" t="s">
        <v>10</v>
      </c>
      <c r="K10" s="19" t="s">
        <v>11</v>
      </c>
      <c r="L10" s="20"/>
    </row>
    <row r="11">
      <c r="A11" s="1"/>
      <c r="B11" s="21">
        <v>44440.0</v>
      </c>
      <c r="C11" s="22" t="s">
        <v>18</v>
      </c>
      <c r="D11" s="23">
        <v>321.11</v>
      </c>
      <c r="E11" s="23">
        <v>321.11</v>
      </c>
      <c r="F11" s="24">
        <v>33129.0</v>
      </c>
      <c r="G11" s="24">
        <v>662.0</v>
      </c>
      <c r="H11" s="25">
        <f t="shared" ref="H11:H40" si="1">G11/F11</f>
        <v>0.01998249268</v>
      </c>
      <c r="I11" s="26">
        <f t="shared" ref="I11:I40" si="2">E11/G11</f>
        <v>0.485060423</v>
      </c>
      <c r="J11" s="27">
        <v>280.0</v>
      </c>
      <c r="K11" s="28">
        <f t="shared" ref="K11:K40" si="3">E11/J11</f>
        <v>1.146821429</v>
      </c>
      <c r="L11" s="20"/>
    </row>
    <row r="12">
      <c r="A12" s="1"/>
      <c r="B12" s="21">
        <v>44441.0</v>
      </c>
      <c r="C12" s="22" t="s">
        <v>19</v>
      </c>
      <c r="D12" s="23">
        <v>316.54</v>
      </c>
      <c r="E12" s="23">
        <v>316.54</v>
      </c>
      <c r="F12" s="24">
        <v>30244.0</v>
      </c>
      <c r="G12" s="24">
        <v>622.0</v>
      </c>
      <c r="H12" s="25">
        <f t="shared" si="1"/>
        <v>0.02056606269</v>
      </c>
      <c r="I12" s="26">
        <f t="shared" si="2"/>
        <v>0.5089067524</v>
      </c>
      <c r="J12" s="27">
        <v>246.0</v>
      </c>
      <c r="K12" s="28">
        <f t="shared" si="3"/>
        <v>1.286747967</v>
      </c>
      <c r="L12" s="30"/>
    </row>
    <row r="13">
      <c r="A13" s="1"/>
      <c r="B13" s="21">
        <v>44442.0</v>
      </c>
      <c r="C13" s="22" t="s">
        <v>12</v>
      </c>
      <c r="D13" s="23">
        <v>320.74</v>
      </c>
      <c r="E13" s="23">
        <v>320.74</v>
      </c>
      <c r="F13" s="24">
        <v>30755.0</v>
      </c>
      <c r="G13" s="24">
        <v>631.0</v>
      </c>
      <c r="H13" s="25">
        <f t="shared" si="1"/>
        <v>0.02051698911</v>
      </c>
      <c r="I13" s="26">
        <f t="shared" si="2"/>
        <v>0.5083042789</v>
      </c>
      <c r="J13" s="27">
        <v>283.0</v>
      </c>
      <c r="K13" s="28">
        <f t="shared" si="3"/>
        <v>1.13335689</v>
      </c>
      <c r="L13" s="30"/>
    </row>
    <row r="14">
      <c r="A14" s="1"/>
      <c r="B14" s="21">
        <v>44443.0</v>
      </c>
      <c r="C14" s="22" t="s">
        <v>14</v>
      </c>
      <c r="D14" s="23">
        <v>330.86</v>
      </c>
      <c r="E14" s="23">
        <v>330.86</v>
      </c>
      <c r="F14" s="24">
        <v>32522.0</v>
      </c>
      <c r="G14" s="24">
        <v>660.0</v>
      </c>
      <c r="H14" s="25">
        <f t="shared" si="1"/>
        <v>0.02029395486</v>
      </c>
      <c r="I14" s="26">
        <f t="shared" si="2"/>
        <v>0.5013030303</v>
      </c>
      <c r="J14" s="27">
        <v>255.0</v>
      </c>
      <c r="K14" s="28">
        <f t="shared" si="3"/>
        <v>1.297490196</v>
      </c>
      <c r="L14" s="30"/>
    </row>
    <row r="15">
      <c r="A15" s="1"/>
      <c r="B15" s="21">
        <v>44444.0</v>
      </c>
      <c r="C15" s="22" t="s">
        <v>15</v>
      </c>
      <c r="D15" s="23">
        <v>317.41</v>
      </c>
      <c r="E15" s="23">
        <v>317.41</v>
      </c>
      <c r="F15" s="24">
        <v>35992.0</v>
      </c>
      <c r="G15" s="24">
        <v>725.0</v>
      </c>
      <c r="H15" s="25">
        <f t="shared" si="1"/>
        <v>0.02014336519</v>
      </c>
      <c r="I15" s="26">
        <f t="shared" si="2"/>
        <v>0.4378068966</v>
      </c>
      <c r="J15" s="27">
        <v>323.0</v>
      </c>
      <c r="K15" s="28">
        <f t="shared" si="3"/>
        <v>0.9826934985</v>
      </c>
      <c r="L15" s="30"/>
    </row>
    <row r="16">
      <c r="A16" s="1"/>
      <c r="B16" s="21">
        <v>44445.0</v>
      </c>
      <c r="C16" s="22" t="s">
        <v>16</v>
      </c>
      <c r="D16" s="23">
        <v>317.24</v>
      </c>
      <c r="E16" s="23">
        <v>317.24</v>
      </c>
      <c r="F16" s="24">
        <v>36506.0</v>
      </c>
      <c r="G16" s="24">
        <v>670.0</v>
      </c>
      <c r="H16" s="25">
        <f t="shared" si="1"/>
        <v>0.01835314743</v>
      </c>
      <c r="I16" s="26">
        <f t="shared" si="2"/>
        <v>0.4734925373</v>
      </c>
      <c r="J16" s="27">
        <v>336.0</v>
      </c>
      <c r="K16" s="28">
        <f t="shared" si="3"/>
        <v>0.9441666667</v>
      </c>
      <c r="L16" s="30"/>
    </row>
    <row r="17">
      <c r="A17" s="1"/>
      <c r="B17" s="21">
        <v>44446.0</v>
      </c>
      <c r="C17" s="22" t="s">
        <v>17</v>
      </c>
      <c r="D17" s="23">
        <v>334.72</v>
      </c>
      <c r="E17" s="23">
        <v>334.72</v>
      </c>
      <c r="F17" s="24">
        <v>37141.0</v>
      </c>
      <c r="G17" s="24">
        <v>594.0</v>
      </c>
      <c r="H17" s="25">
        <f t="shared" si="1"/>
        <v>0.01599310735</v>
      </c>
      <c r="I17" s="26">
        <f t="shared" si="2"/>
        <v>0.5635016835</v>
      </c>
      <c r="J17" s="27">
        <v>272.0</v>
      </c>
      <c r="K17" s="28">
        <f t="shared" si="3"/>
        <v>1.230588235</v>
      </c>
      <c r="L17" s="42" t="s">
        <v>27</v>
      </c>
    </row>
    <row r="18">
      <c r="A18" s="1"/>
      <c r="B18" s="21">
        <v>44447.0</v>
      </c>
      <c r="C18" s="22" t="s">
        <v>18</v>
      </c>
      <c r="D18" s="23">
        <v>268.29</v>
      </c>
      <c r="E18" s="23">
        <v>268.29</v>
      </c>
      <c r="F18" s="24">
        <v>34316.0</v>
      </c>
      <c r="G18" s="24">
        <v>671.0</v>
      </c>
      <c r="H18" s="25">
        <f t="shared" si="1"/>
        <v>0.01955356102</v>
      </c>
      <c r="I18" s="26">
        <f t="shared" si="2"/>
        <v>0.3998360656</v>
      </c>
      <c r="J18" s="27">
        <v>269.0</v>
      </c>
      <c r="K18" s="28">
        <f t="shared" si="3"/>
        <v>0.9973605948</v>
      </c>
      <c r="L18" s="30"/>
    </row>
    <row r="19">
      <c r="A19" s="1"/>
      <c r="B19" s="21">
        <v>44448.0</v>
      </c>
      <c r="C19" s="22" t="s">
        <v>19</v>
      </c>
      <c r="D19" s="23">
        <v>279.92</v>
      </c>
      <c r="E19" s="23">
        <v>279.92</v>
      </c>
      <c r="F19" s="24">
        <v>32510.0</v>
      </c>
      <c r="G19" s="24">
        <v>630.0</v>
      </c>
      <c r="H19" s="25">
        <f t="shared" si="1"/>
        <v>0.01937865272</v>
      </c>
      <c r="I19" s="26">
        <f t="shared" si="2"/>
        <v>0.4443174603</v>
      </c>
      <c r="J19" s="27">
        <v>281.0</v>
      </c>
      <c r="K19" s="28">
        <f t="shared" si="3"/>
        <v>0.9961565836</v>
      </c>
      <c r="L19" s="30"/>
    </row>
    <row r="20">
      <c r="A20" s="1"/>
      <c r="B20" s="21">
        <v>44449.0</v>
      </c>
      <c r="C20" s="22" t="s">
        <v>12</v>
      </c>
      <c r="D20" s="23">
        <v>282.94</v>
      </c>
      <c r="E20" s="23">
        <v>282.94</v>
      </c>
      <c r="F20" s="24">
        <v>29701.0</v>
      </c>
      <c r="G20" s="24">
        <v>540.0</v>
      </c>
      <c r="H20" s="25">
        <f t="shared" si="1"/>
        <v>0.01818120602</v>
      </c>
      <c r="I20" s="26">
        <f t="shared" si="2"/>
        <v>0.523962963</v>
      </c>
      <c r="J20" s="27">
        <v>244.0</v>
      </c>
      <c r="K20" s="28">
        <f t="shared" si="3"/>
        <v>1.159590164</v>
      </c>
      <c r="L20" s="30"/>
    </row>
    <row r="21">
      <c r="A21" s="1"/>
      <c r="B21" s="21">
        <v>44450.0</v>
      </c>
      <c r="C21" s="22" t="s">
        <v>14</v>
      </c>
      <c r="D21" s="23">
        <v>348.46</v>
      </c>
      <c r="E21" s="23">
        <v>348.46</v>
      </c>
      <c r="F21" s="24">
        <v>40006.0</v>
      </c>
      <c r="G21" s="24">
        <v>740.0</v>
      </c>
      <c r="H21" s="25">
        <f t="shared" si="1"/>
        <v>0.01849722542</v>
      </c>
      <c r="I21" s="26">
        <f t="shared" si="2"/>
        <v>0.4708918919</v>
      </c>
      <c r="J21" s="27">
        <v>343.0</v>
      </c>
      <c r="K21" s="28">
        <f t="shared" si="3"/>
        <v>1.015918367</v>
      </c>
      <c r="L21" s="30"/>
    </row>
    <row r="22">
      <c r="A22" s="1"/>
      <c r="B22" s="21">
        <v>44451.0</v>
      </c>
      <c r="C22" s="22" t="s">
        <v>15</v>
      </c>
      <c r="D22" s="23">
        <v>433.29</v>
      </c>
      <c r="E22" s="23">
        <v>433.29</v>
      </c>
      <c r="F22" s="24">
        <v>63572.0</v>
      </c>
      <c r="G22" s="24">
        <v>1105.0</v>
      </c>
      <c r="H22" s="25">
        <f t="shared" si="1"/>
        <v>0.01738186623</v>
      </c>
      <c r="I22" s="26">
        <f t="shared" si="2"/>
        <v>0.3921176471</v>
      </c>
      <c r="J22" s="27">
        <v>470.0</v>
      </c>
      <c r="K22" s="28">
        <f t="shared" si="3"/>
        <v>0.921893617</v>
      </c>
      <c r="L22" s="30"/>
    </row>
    <row r="23">
      <c r="A23" s="1"/>
      <c r="B23" s="21">
        <v>44452.0</v>
      </c>
      <c r="C23" s="22" t="s">
        <v>16</v>
      </c>
      <c r="D23" s="23">
        <v>439.58</v>
      </c>
      <c r="E23" s="23">
        <v>439.58</v>
      </c>
      <c r="F23" s="24">
        <v>59415.0</v>
      </c>
      <c r="G23" s="24">
        <v>1097.0</v>
      </c>
      <c r="H23" s="25">
        <f t="shared" si="1"/>
        <v>0.01846335101</v>
      </c>
      <c r="I23" s="26">
        <f t="shared" si="2"/>
        <v>0.4007110301</v>
      </c>
      <c r="J23" s="27">
        <v>485.0</v>
      </c>
      <c r="K23" s="28">
        <f t="shared" si="3"/>
        <v>0.9063505155</v>
      </c>
      <c r="L23" s="30"/>
    </row>
    <row r="24">
      <c r="A24" s="1"/>
      <c r="B24" s="21">
        <v>44453.0</v>
      </c>
      <c r="C24" s="22" t="s">
        <v>17</v>
      </c>
      <c r="D24" s="23">
        <v>481.68</v>
      </c>
      <c r="E24" s="23">
        <v>481.68</v>
      </c>
      <c r="F24" s="24">
        <v>62833.0</v>
      </c>
      <c r="G24" s="24">
        <v>1164.0</v>
      </c>
      <c r="H24" s="25">
        <f t="shared" si="1"/>
        <v>0.01852529722</v>
      </c>
      <c r="I24" s="26">
        <f t="shared" si="2"/>
        <v>0.413814433</v>
      </c>
      <c r="J24" s="27">
        <v>445.0</v>
      </c>
      <c r="K24" s="28">
        <f t="shared" si="3"/>
        <v>1.082426966</v>
      </c>
      <c r="L24" s="30"/>
    </row>
    <row r="25">
      <c r="A25" s="1"/>
      <c r="B25" s="21">
        <v>44454.0</v>
      </c>
      <c r="C25" s="22" t="s">
        <v>18</v>
      </c>
      <c r="D25" s="23">
        <v>481.6</v>
      </c>
      <c r="E25" s="23">
        <v>481.6</v>
      </c>
      <c r="F25" s="24">
        <v>70779.0</v>
      </c>
      <c r="G25" s="24">
        <v>1229.0</v>
      </c>
      <c r="H25" s="25">
        <f t="shared" si="1"/>
        <v>0.01736390737</v>
      </c>
      <c r="I25" s="26">
        <f t="shared" si="2"/>
        <v>0.3918633035</v>
      </c>
      <c r="J25" s="27">
        <v>442.0</v>
      </c>
      <c r="K25" s="28">
        <f t="shared" si="3"/>
        <v>1.08959276</v>
      </c>
      <c r="L25" s="30"/>
    </row>
    <row r="26">
      <c r="A26" s="1"/>
      <c r="B26" s="21">
        <v>44455.0</v>
      </c>
      <c r="C26" s="22" t="s">
        <v>19</v>
      </c>
      <c r="D26" s="23">
        <v>339.99</v>
      </c>
      <c r="E26" s="23">
        <v>339.99</v>
      </c>
      <c r="F26" s="24">
        <v>40735.0</v>
      </c>
      <c r="G26" s="24">
        <v>765.0</v>
      </c>
      <c r="H26" s="25">
        <f t="shared" si="1"/>
        <v>0.01877991899</v>
      </c>
      <c r="I26" s="26">
        <f t="shared" si="2"/>
        <v>0.4444313725</v>
      </c>
      <c r="J26" s="27">
        <v>272.0</v>
      </c>
      <c r="K26" s="28">
        <f t="shared" si="3"/>
        <v>1.249963235</v>
      </c>
      <c r="L26" s="30"/>
    </row>
    <row r="27">
      <c r="A27" s="1"/>
      <c r="B27" s="21">
        <v>44456.0</v>
      </c>
      <c r="C27" s="22" t="s">
        <v>12</v>
      </c>
      <c r="D27" s="23">
        <v>279.46</v>
      </c>
      <c r="E27" s="23">
        <v>279.46</v>
      </c>
      <c r="F27" s="24">
        <v>31139.0</v>
      </c>
      <c r="G27" s="24">
        <v>552.0</v>
      </c>
      <c r="H27" s="25">
        <f t="shared" si="1"/>
        <v>0.01772696618</v>
      </c>
      <c r="I27" s="26">
        <f t="shared" si="2"/>
        <v>0.5062681159</v>
      </c>
      <c r="J27" s="27">
        <v>205.0</v>
      </c>
      <c r="K27" s="28">
        <f t="shared" si="3"/>
        <v>1.363219512</v>
      </c>
      <c r="L27" s="30"/>
    </row>
    <row r="28">
      <c r="A28" s="1"/>
      <c r="B28" s="21">
        <v>44457.0</v>
      </c>
      <c r="C28" s="22" t="s">
        <v>14</v>
      </c>
      <c r="D28" s="23">
        <v>291.6</v>
      </c>
      <c r="E28" s="23">
        <v>291.6</v>
      </c>
      <c r="F28" s="24">
        <v>33611.0</v>
      </c>
      <c r="G28" s="24">
        <v>592.0</v>
      </c>
      <c r="H28" s="25">
        <f t="shared" si="1"/>
        <v>0.01761328137</v>
      </c>
      <c r="I28" s="26">
        <f t="shared" si="2"/>
        <v>0.4925675676</v>
      </c>
      <c r="J28" s="27">
        <v>255.0</v>
      </c>
      <c r="K28" s="28">
        <f t="shared" si="3"/>
        <v>1.143529412</v>
      </c>
      <c r="L28" s="30"/>
    </row>
    <row r="29">
      <c r="A29" s="1"/>
      <c r="B29" s="21">
        <v>44458.0</v>
      </c>
      <c r="C29" s="22" t="s">
        <v>15</v>
      </c>
      <c r="D29" s="23">
        <v>290.13</v>
      </c>
      <c r="E29" s="23">
        <v>290.13</v>
      </c>
      <c r="F29" s="24">
        <v>39193.0</v>
      </c>
      <c r="G29" s="24">
        <v>719.0</v>
      </c>
      <c r="H29" s="25">
        <f t="shared" si="1"/>
        <v>0.01834511265</v>
      </c>
      <c r="I29" s="26">
        <f t="shared" si="2"/>
        <v>0.4035187761</v>
      </c>
      <c r="J29" s="27">
        <v>299.0</v>
      </c>
      <c r="K29" s="28">
        <f t="shared" si="3"/>
        <v>0.9703344482</v>
      </c>
      <c r="L29" s="30"/>
    </row>
    <row r="30">
      <c r="A30" s="1"/>
      <c r="B30" s="21">
        <v>44459.0</v>
      </c>
      <c r="C30" s="22" t="s">
        <v>16</v>
      </c>
      <c r="D30" s="23">
        <v>278.91</v>
      </c>
      <c r="E30" s="23">
        <v>278.91</v>
      </c>
      <c r="F30" s="24">
        <v>45060.0</v>
      </c>
      <c r="G30" s="24">
        <v>873.0</v>
      </c>
      <c r="H30" s="25">
        <f t="shared" si="1"/>
        <v>0.01937416778</v>
      </c>
      <c r="I30" s="26">
        <f t="shared" si="2"/>
        <v>0.3194845361</v>
      </c>
      <c r="J30" s="27">
        <v>341.0</v>
      </c>
      <c r="K30" s="28">
        <f t="shared" si="3"/>
        <v>0.8179178886</v>
      </c>
      <c r="L30" s="30"/>
    </row>
    <row r="31">
      <c r="A31" s="1"/>
      <c r="B31" s="21">
        <v>44460.0</v>
      </c>
      <c r="C31" s="22" t="s">
        <v>17</v>
      </c>
      <c r="D31" s="23">
        <v>295.52</v>
      </c>
      <c r="E31" s="23">
        <v>295.52</v>
      </c>
      <c r="F31" s="24">
        <v>46897.0</v>
      </c>
      <c r="G31" s="24">
        <v>977.0</v>
      </c>
      <c r="H31" s="25">
        <f t="shared" si="1"/>
        <v>0.0208328891</v>
      </c>
      <c r="I31" s="26">
        <f t="shared" si="2"/>
        <v>0.3024769703</v>
      </c>
      <c r="J31" s="27">
        <v>354.0</v>
      </c>
      <c r="K31" s="28">
        <f t="shared" si="3"/>
        <v>0.8348022599</v>
      </c>
      <c r="L31" s="30"/>
    </row>
    <row r="32">
      <c r="A32" s="1"/>
      <c r="B32" s="21">
        <v>44461.0</v>
      </c>
      <c r="C32" s="22" t="s">
        <v>18</v>
      </c>
      <c r="D32" s="23">
        <v>294.14</v>
      </c>
      <c r="E32" s="23">
        <v>294.14</v>
      </c>
      <c r="F32" s="24">
        <v>39717.0</v>
      </c>
      <c r="G32" s="24">
        <v>854.0</v>
      </c>
      <c r="H32" s="25">
        <f t="shared" si="1"/>
        <v>0.02150212755</v>
      </c>
      <c r="I32" s="26">
        <f t="shared" si="2"/>
        <v>0.3444262295</v>
      </c>
      <c r="J32" s="27">
        <v>385.0</v>
      </c>
      <c r="K32" s="28">
        <f t="shared" si="3"/>
        <v>0.764</v>
      </c>
      <c r="L32" s="30"/>
    </row>
    <row r="33">
      <c r="A33" s="1"/>
      <c r="B33" s="21">
        <v>44462.0</v>
      </c>
      <c r="C33" s="22" t="s">
        <v>19</v>
      </c>
      <c r="D33" s="23">
        <v>293.81</v>
      </c>
      <c r="E33" s="23">
        <v>293.81</v>
      </c>
      <c r="F33" s="24">
        <v>42378.0</v>
      </c>
      <c r="G33" s="24">
        <v>924.0</v>
      </c>
      <c r="H33" s="25">
        <f t="shared" si="1"/>
        <v>0.02180376611</v>
      </c>
      <c r="I33" s="26">
        <f t="shared" si="2"/>
        <v>0.3179761905</v>
      </c>
      <c r="J33" s="27">
        <v>368.0</v>
      </c>
      <c r="K33" s="28">
        <f t="shared" si="3"/>
        <v>0.7983967391</v>
      </c>
      <c r="L33" s="30"/>
    </row>
    <row r="34">
      <c r="A34" s="1"/>
      <c r="B34" s="21">
        <v>44463.0</v>
      </c>
      <c r="C34" s="22" t="s">
        <v>12</v>
      </c>
      <c r="D34" s="23">
        <v>296.01</v>
      </c>
      <c r="E34" s="23">
        <v>296.01</v>
      </c>
      <c r="F34" s="24">
        <v>38173.0</v>
      </c>
      <c r="G34" s="24">
        <v>793.0</v>
      </c>
      <c r="H34" s="25">
        <f t="shared" si="1"/>
        <v>0.02077384539</v>
      </c>
      <c r="I34" s="26">
        <f t="shared" si="2"/>
        <v>0.3732786885</v>
      </c>
      <c r="J34" s="27">
        <v>317.0</v>
      </c>
      <c r="K34" s="28">
        <f t="shared" si="3"/>
        <v>0.933785489</v>
      </c>
      <c r="L34" s="30"/>
    </row>
    <row r="35">
      <c r="A35" s="1"/>
      <c r="B35" s="21">
        <v>44464.0</v>
      </c>
      <c r="C35" s="22" t="s">
        <v>14</v>
      </c>
      <c r="D35" s="23">
        <v>306.43</v>
      </c>
      <c r="E35" s="23">
        <v>306.43</v>
      </c>
      <c r="F35" s="24">
        <v>39415.0</v>
      </c>
      <c r="G35" s="24">
        <v>851.0</v>
      </c>
      <c r="H35" s="25">
        <f t="shared" si="1"/>
        <v>0.02159076494</v>
      </c>
      <c r="I35" s="26">
        <f t="shared" si="2"/>
        <v>0.3600822562</v>
      </c>
      <c r="J35" s="27">
        <v>368.0</v>
      </c>
      <c r="K35" s="28">
        <f t="shared" si="3"/>
        <v>0.8326902174</v>
      </c>
      <c r="L35" s="30"/>
    </row>
    <row r="36">
      <c r="A36" s="1"/>
      <c r="B36" s="21">
        <v>44465.0</v>
      </c>
      <c r="C36" s="22" t="s">
        <v>15</v>
      </c>
      <c r="D36" s="23">
        <v>202.6</v>
      </c>
      <c r="E36" s="23">
        <v>202.6</v>
      </c>
      <c r="F36" s="24">
        <v>26904.0</v>
      </c>
      <c r="G36" s="24">
        <v>544.0</v>
      </c>
      <c r="H36" s="25">
        <f t="shared" si="1"/>
        <v>0.02022004163</v>
      </c>
      <c r="I36" s="26">
        <f t="shared" si="2"/>
        <v>0.3724264706</v>
      </c>
      <c r="J36" s="27">
        <v>277.0</v>
      </c>
      <c r="K36" s="28">
        <f t="shared" si="3"/>
        <v>0.7314079422</v>
      </c>
      <c r="L36" s="30"/>
    </row>
    <row r="37">
      <c r="A37" s="1"/>
      <c r="B37" s="21">
        <v>44466.0</v>
      </c>
      <c r="C37" s="22" t="s">
        <v>16</v>
      </c>
      <c r="D37" s="23">
        <v>0.0</v>
      </c>
      <c r="E37" s="23">
        <v>0.0</v>
      </c>
      <c r="F37" s="24">
        <v>0.0</v>
      </c>
      <c r="G37" s="24">
        <v>0.0</v>
      </c>
      <c r="H37" s="25" t="str">
        <f t="shared" si="1"/>
        <v>#DIV/0!</v>
      </c>
      <c r="I37" s="26" t="str">
        <f t="shared" si="2"/>
        <v>#DIV/0!</v>
      </c>
      <c r="J37" s="27">
        <v>12.0</v>
      </c>
      <c r="K37" s="28">
        <f t="shared" si="3"/>
        <v>0</v>
      </c>
      <c r="L37" s="30"/>
    </row>
    <row r="38">
      <c r="A38" s="1"/>
      <c r="B38" s="21">
        <v>44467.0</v>
      </c>
      <c r="C38" s="22" t="s">
        <v>17</v>
      </c>
      <c r="D38" s="23">
        <v>0.0</v>
      </c>
      <c r="E38" s="23">
        <v>0.0</v>
      </c>
      <c r="F38" s="24">
        <v>0.0</v>
      </c>
      <c r="G38" s="24">
        <v>0.0</v>
      </c>
      <c r="H38" s="25" t="str">
        <f t="shared" si="1"/>
        <v>#DIV/0!</v>
      </c>
      <c r="I38" s="26" t="str">
        <f t="shared" si="2"/>
        <v>#DIV/0!</v>
      </c>
      <c r="J38" s="27">
        <v>6.0</v>
      </c>
      <c r="K38" s="28">
        <f t="shared" si="3"/>
        <v>0</v>
      </c>
      <c r="L38" s="30"/>
    </row>
    <row r="39">
      <c r="A39" s="1"/>
      <c r="B39" s="21">
        <v>44468.0</v>
      </c>
      <c r="C39" s="22" t="s">
        <v>18</v>
      </c>
      <c r="D39" s="23">
        <v>0.0</v>
      </c>
      <c r="E39" s="23">
        <v>0.0</v>
      </c>
      <c r="F39" s="24">
        <v>0.0</v>
      </c>
      <c r="G39" s="24">
        <v>0.0</v>
      </c>
      <c r="H39" s="25" t="str">
        <f t="shared" si="1"/>
        <v>#DIV/0!</v>
      </c>
      <c r="I39" s="26" t="str">
        <f t="shared" si="2"/>
        <v>#DIV/0!</v>
      </c>
      <c r="J39" s="27">
        <v>0.0</v>
      </c>
      <c r="K39" s="28" t="str">
        <f t="shared" si="3"/>
        <v>#DIV/0!</v>
      </c>
      <c r="L39" s="30"/>
    </row>
    <row r="40" collapsed="1">
      <c r="A40" s="1"/>
      <c r="B40" s="21">
        <v>44469.0</v>
      </c>
      <c r="C40" s="22" t="s">
        <v>19</v>
      </c>
      <c r="D40" s="23">
        <v>348.28</v>
      </c>
      <c r="E40" s="23">
        <v>348.28</v>
      </c>
      <c r="F40" s="24">
        <v>27233.0</v>
      </c>
      <c r="G40" s="24">
        <v>476.0</v>
      </c>
      <c r="H40" s="25">
        <f t="shared" si="1"/>
        <v>0.01747879411</v>
      </c>
      <c r="I40" s="26">
        <f t="shared" si="2"/>
        <v>0.7316806723</v>
      </c>
      <c r="J40" s="27">
        <v>206.0</v>
      </c>
      <c r="K40" s="28">
        <f t="shared" si="3"/>
        <v>1.690679612</v>
      </c>
      <c r="L40" s="30"/>
    </row>
    <row r="41" hidden="1" outlineLevel="1">
      <c r="A41" s="1"/>
      <c r="B41" s="21">
        <v>44448.0</v>
      </c>
      <c r="C41" s="22" t="s">
        <v>19</v>
      </c>
      <c r="D41" s="23">
        <v>266.66</v>
      </c>
      <c r="E41" s="23"/>
      <c r="F41" s="24"/>
      <c r="G41" s="24"/>
      <c r="H41" s="25" t="str">
        <f t="shared" ref="H41:I41" si="4">#REF!/#REF!</f>
        <v>#REF!</v>
      </c>
      <c r="I41" s="26" t="str">
        <f t="shared" si="4"/>
        <v>#REF!</v>
      </c>
      <c r="J41" s="27"/>
      <c r="K41" s="28" t="str">
        <f t="shared" ref="K41:K44" si="6">#REF!/#REF!</f>
        <v>#REF!</v>
      </c>
      <c r="L41" s="31"/>
    </row>
    <row r="42" hidden="1" outlineLevel="1">
      <c r="A42" s="1"/>
      <c r="B42" s="21">
        <v>44449.0</v>
      </c>
      <c r="C42" s="22" t="s">
        <v>12</v>
      </c>
      <c r="D42" s="23">
        <v>266.66</v>
      </c>
      <c r="E42" s="23"/>
      <c r="F42" s="24"/>
      <c r="G42" s="24"/>
      <c r="H42" s="25" t="str">
        <f t="shared" ref="H42:I42" si="5">#REF!/#REF!</f>
        <v>#REF!</v>
      </c>
      <c r="I42" s="26" t="str">
        <f t="shared" si="5"/>
        <v>#REF!</v>
      </c>
      <c r="J42" s="27"/>
      <c r="K42" s="28" t="str">
        <f t="shared" si="6"/>
        <v>#REF!</v>
      </c>
      <c r="L42" s="30"/>
    </row>
    <row r="43" hidden="1" outlineLevel="1">
      <c r="A43" s="1"/>
      <c r="B43" s="21">
        <v>44450.0</v>
      </c>
      <c r="C43" s="22" t="s">
        <v>14</v>
      </c>
      <c r="D43" s="23">
        <v>266.66</v>
      </c>
      <c r="E43" s="23"/>
      <c r="F43" s="24"/>
      <c r="G43" s="24"/>
      <c r="H43" s="25" t="str">
        <f t="shared" ref="H43:I43" si="7">#REF!/#REF!</f>
        <v>#REF!</v>
      </c>
      <c r="I43" s="26" t="str">
        <f t="shared" si="7"/>
        <v>#REF!</v>
      </c>
      <c r="J43" s="27"/>
      <c r="K43" s="28" t="str">
        <f t="shared" si="6"/>
        <v>#REF!</v>
      </c>
      <c r="L43" s="30"/>
    </row>
    <row r="44" hidden="1" outlineLevel="1">
      <c r="A44" s="1"/>
      <c r="B44" s="21">
        <v>44451.0</v>
      </c>
      <c r="C44" s="22" t="s">
        <v>15</v>
      </c>
      <c r="D44" s="23">
        <v>266.66</v>
      </c>
      <c r="E44" s="23"/>
      <c r="F44" s="24"/>
      <c r="G44" s="24"/>
      <c r="H44" s="25" t="str">
        <f t="shared" ref="H44:I44" si="8">#REF!/#REF!</f>
        <v>#REF!</v>
      </c>
      <c r="I44" s="26" t="str">
        <f t="shared" si="8"/>
        <v>#REF!</v>
      </c>
      <c r="J44" s="27"/>
      <c r="K44" s="28" t="str">
        <f t="shared" si="6"/>
        <v>#REF!</v>
      </c>
      <c r="L44" s="30"/>
    </row>
    <row r="45" hidden="1" outlineLevel="1">
      <c r="A45" s="1"/>
      <c r="B45" s="21">
        <v>44452.0</v>
      </c>
      <c r="C45" s="32" t="s">
        <v>16</v>
      </c>
      <c r="D45" s="23">
        <v>266.66</v>
      </c>
      <c r="E45" s="23"/>
      <c r="F45" s="24"/>
      <c r="G45" s="24"/>
      <c r="H45" s="25" t="str">
        <f t="shared" ref="H45:H63" si="9">G45/F45</f>
        <v>#DIV/0!</v>
      </c>
      <c r="I45" s="26" t="str">
        <f t="shared" ref="I45:I63" si="10">E45/G45</f>
        <v>#DIV/0!</v>
      </c>
      <c r="J45" s="27"/>
      <c r="K45" s="28" t="str">
        <f t="shared" ref="K45:K63" si="11">E45/J45</f>
        <v>#DIV/0!</v>
      </c>
      <c r="L45" s="30"/>
    </row>
    <row r="46" hidden="1" outlineLevel="1">
      <c r="A46" s="1"/>
      <c r="B46" s="21">
        <v>44453.0</v>
      </c>
      <c r="C46" s="32" t="s">
        <v>17</v>
      </c>
      <c r="D46" s="23">
        <v>266.66</v>
      </c>
      <c r="E46" s="23"/>
      <c r="F46" s="24"/>
      <c r="G46" s="24"/>
      <c r="H46" s="25" t="str">
        <f t="shared" si="9"/>
        <v>#DIV/0!</v>
      </c>
      <c r="I46" s="26" t="str">
        <f t="shared" si="10"/>
        <v>#DIV/0!</v>
      </c>
      <c r="J46" s="27"/>
      <c r="K46" s="28" t="str">
        <f t="shared" si="11"/>
        <v>#DIV/0!</v>
      </c>
      <c r="L46" s="30"/>
    </row>
    <row r="47" hidden="1" outlineLevel="1">
      <c r="A47" s="1"/>
      <c r="B47" s="21">
        <v>44454.0</v>
      </c>
      <c r="C47" s="22" t="s">
        <v>18</v>
      </c>
      <c r="D47" s="23">
        <v>266.66</v>
      </c>
      <c r="E47" s="23"/>
      <c r="F47" s="24"/>
      <c r="G47" s="24"/>
      <c r="H47" s="25" t="str">
        <f t="shared" si="9"/>
        <v>#DIV/0!</v>
      </c>
      <c r="I47" s="26" t="str">
        <f t="shared" si="10"/>
        <v>#DIV/0!</v>
      </c>
      <c r="J47" s="27"/>
      <c r="K47" s="28" t="str">
        <f t="shared" si="11"/>
        <v>#DIV/0!</v>
      </c>
      <c r="L47" s="30"/>
    </row>
    <row r="48" hidden="1" outlineLevel="1">
      <c r="A48" s="1"/>
      <c r="B48" s="21">
        <v>44455.0</v>
      </c>
      <c r="C48" s="22" t="s">
        <v>19</v>
      </c>
      <c r="D48" s="23">
        <v>266.66</v>
      </c>
      <c r="E48" s="23"/>
      <c r="F48" s="24"/>
      <c r="G48" s="24"/>
      <c r="H48" s="25" t="str">
        <f t="shared" si="9"/>
        <v>#DIV/0!</v>
      </c>
      <c r="I48" s="26" t="str">
        <f t="shared" si="10"/>
        <v>#DIV/0!</v>
      </c>
      <c r="J48" s="27"/>
      <c r="K48" s="28" t="str">
        <f t="shared" si="11"/>
        <v>#DIV/0!</v>
      </c>
      <c r="L48" s="30"/>
    </row>
    <row r="49" hidden="1" outlineLevel="1">
      <c r="A49" s="1"/>
      <c r="B49" s="21">
        <v>44456.0</v>
      </c>
      <c r="C49" s="22" t="s">
        <v>12</v>
      </c>
      <c r="D49" s="23">
        <v>266.66</v>
      </c>
      <c r="E49" s="23"/>
      <c r="F49" s="24"/>
      <c r="G49" s="24"/>
      <c r="H49" s="25" t="str">
        <f t="shared" si="9"/>
        <v>#DIV/0!</v>
      </c>
      <c r="I49" s="26" t="str">
        <f t="shared" si="10"/>
        <v>#DIV/0!</v>
      </c>
      <c r="J49" s="27"/>
      <c r="K49" s="28" t="str">
        <f t="shared" si="11"/>
        <v>#DIV/0!</v>
      </c>
      <c r="L49" s="30"/>
    </row>
    <row r="50" hidden="1" outlineLevel="1">
      <c r="A50" s="1"/>
      <c r="B50" s="21">
        <v>44457.0</v>
      </c>
      <c r="C50" s="22" t="s">
        <v>14</v>
      </c>
      <c r="D50" s="23">
        <v>266.66</v>
      </c>
      <c r="E50" s="23"/>
      <c r="F50" s="24"/>
      <c r="G50" s="24"/>
      <c r="H50" s="25" t="str">
        <f t="shared" si="9"/>
        <v>#DIV/0!</v>
      </c>
      <c r="I50" s="26" t="str">
        <f t="shared" si="10"/>
        <v>#DIV/0!</v>
      </c>
      <c r="J50" s="27"/>
      <c r="K50" s="28" t="str">
        <f t="shared" si="11"/>
        <v>#DIV/0!</v>
      </c>
      <c r="L50" s="30"/>
    </row>
    <row r="51" hidden="1" outlineLevel="1">
      <c r="A51" s="1"/>
      <c r="B51" s="21">
        <v>44458.0</v>
      </c>
      <c r="C51" s="22" t="s">
        <v>15</v>
      </c>
      <c r="D51" s="23">
        <v>266.66</v>
      </c>
      <c r="E51" s="23"/>
      <c r="F51" s="24"/>
      <c r="G51" s="24"/>
      <c r="H51" s="25" t="str">
        <f t="shared" si="9"/>
        <v>#DIV/0!</v>
      </c>
      <c r="I51" s="26" t="str">
        <f t="shared" si="10"/>
        <v>#DIV/0!</v>
      </c>
      <c r="J51" s="27"/>
      <c r="K51" s="28" t="str">
        <f t="shared" si="11"/>
        <v>#DIV/0!</v>
      </c>
      <c r="L51" s="30"/>
    </row>
    <row r="52" hidden="1" outlineLevel="1">
      <c r="A52" s="1"/>
      <c r="B52" s="21">
        <v>44459.0</v>
      </c>
      <c r="C52" s="32" t="s">
        <v>16</v>
      </c>
      <c r="D52" s="23">
        <v>266.66</v>
      </c>
      <c r="E52" s="23"/>
      <c r="F52" s="24"/>
      <c r="G52" s="24"/>
      <c r="H52" s="25" t="str">
        <f t="shared" si="9"/>
        <v>#DIV/0!</v>
      </c>
      <c r="I52" s="26" t="str">
        <f t="shared" si="10"/>
        <v>#DIV/0!</v>
      </c>
      <c r="J52" s="27"/>
      <c r="K52" s="28" t="str">
        <f t="shared" si="11"/>
        <v>#DIV/0!</v>
      </c>
      <c r="L52" s="30"/>
    </row>
    <row r="53" hidden="1" outlineLevel="1">
      <c r="A53" s="1"/>
      <c r="B53" s="21">
        <v>44460.0</v>
      </c>
      <c r="C53" s="32" t="s">
        <v>17</v>
      </c>
      <c r="D53" s="23">
        <v>266.66</v>
      </c>
      <c r="E53" s="23"/>
      <c r="F53" s="24"/>
      <c r="G53" s="24"/>
      <c r="H53" s="25" t="str">
        <f t="shared" si="9"/>
        <v>#DIV/0!</v>
      </c>
      <c r="I53" s="26" t="str">
        <f t="shared" si="10"/>
        <v>#DIV/0!</v>
      </c>
      <c r="J53" s="27"/>
      <c r="K53" s="28" t="str">
        <f t="shared" si="11"/>
        <v>#DIV/0!</v>
      </c>
      <c r="L53" s="30"/>
    </row>
    <row r="54" hidden="1" outlineLevel="1">
      <c r="A54" s="1"/>
      <c r="B54" s="21">
        <v>44461.0</v>
      </c>
      <c r="C54" s="22" t="s">
        <v>18</v>
      </c>
      <c r="D54" s="23">
        <v>266.66</v>
      </c>
      <c r="E54" s="23"/>
      <c r="F54" s="24"/>
      <c r="G54" s="24"/>
      <c r="H54" s="25" t="str">
        <f t="shared" si="9"/>
        <v>#DIV/0!</v>
      </c>
      <c r="I54" s="26" t="str">
        <f t="shared" si="10"/>
        <v>#DIV/0!</v>
      </c>
      <c r="J54" s="27"/>
      <c r="K54" s="28" t="str">
        <f t="shared" si="11"/>
        <v>#DIV/0!</v>
      </c>
      <c r="L54" s="30"/>
    </row>
    <row r="55" hidden="1" outlineLevel="1">
      <c r="A55" s="1"/>
      <c r="B55" s="21">
        <v>44462.0</v>
      </c>
      <c r="C55" s="22" t="s">
        <v>19</v>
      </c>
      <c r="D55" s="23">
        <v>266.66</v>
      </c>
      <c r="E55" s="23"/>
      <c r="F55" s="24"/>
      <c r="G55" s="24"/>
      <c r="H55" s="25" t="str">
        <f t="shared" si="9"/>
        <v>#DIV/0!</v>
      </c>
      <c r="I55" s="26" t="str">
        <f t="shared" si="10"/>
        <v>#DIV/0!</v>
      </c>
      <c r="J55" s="27"/>
      <c r="K55" s="28" t="str">
        <f t="shared" si="11"/>
        <v>#DIV/0!</v>
      </c>
      <c r="L55" s="30"/>
    </row>
    <row r="56" hidden="1" outlineLevel="1">
      <c r="A56" s="1"/>
      <c r="B56" s="21">
        <v>44463.0</v>
      </c>
      <c r="C56" s="22" t="s">
        <v>12</v>
      </c>
      <c r="D56" s="23">
        <v>266.66</v>
      </c>
      <c r="E56" s="23"/>
      <c r="F56" s="24"/>
      <c r="G56" s="24"/>
      <c r="H56" s="25" t="str">
        <f t="shared" si="9"/>
        <v>#DIV/0!</v>
      </c>
      <c r="I56" s="26" t="str">
        <f t="shared" si="10"/>
        <v>#DIV/0!</v>
      </c>
      <c r="J56" s="27"/>
      <c r="K56" s="28" t="str">
        <f t="shared" si="11"/>
        <v>#DIV/0!</v>
      </c>
      <c r="L56" s="30"/>
    </row>
    <row r="57" hidden="1" outlineLevel="1">
      <c r="A57" s="1"/>
      <c r="B57" s="21">
        <v>44464.0</v>
      </c>
      <c r="C57" s="22" t="s">
        <v>14</v>
      </c>
      <c r="D57" s="23">
        <v>266.66</v>
      </c>
      <c r="E57" s="23"/>
      <c r="F57" s="24"/>
      <c r="G57" s="24"/>
      <c r="H57" s="25" t="str">
        <f t="shared" si="9"/>
        <v>#DIV/0!</v>
      </c>
      <c r="I57" s="26" t="str">
        <f t="shared" si="10"/>
        <v>#DIV/0!</v>
      </c>
      <c r="J57" s="27"/>
      <c r="K57" s="28" t="str">
        <f t="shared" si="11"/>
        <v>#DIV/0!</v>
      </c>
      <c r="L57" s="30"/>
    </row>
    <row r="58" hidden="1" outlineLevel="1">
      <c r="A58" s="1"/>
      <c r="B58" s="21">
        <v>44465.0</v>
      </c>
      <c r="C58" s="22" t="s">
        <v>15</v>
      </c>
      <c r="D58" s="23">
        <v>266.66</v>
      </c>
      <c r="E58" s="23"/>
      <c r="F58" s="24"/>
      <c r="G58" s="24"/>
      <c r="H58" s="25" t="str">
        <f t="shared" si="9"/>
        <v>#DIV/0!</v>
      </c>
      <c r="I58" s="26" t="str">
        <f t="shared" si="10"/>
        <v>#DIV/0!</v>
      </c>
      <c r="J58" s="27"/>
      <c r="K58" s="28" t="str">
        <f t="shared" si="11"/>
        <v>#DIV/0!</v>
      </c>
      <c r="L58" s="30"/>
    </row>
    <row r="59" hidden="1" outlineLevel="1">
      <c r="A59" s="1"/>
      <c r="B59" s="21">
        <v>44466.0</v>
      </c>
      <c r="C59" s="22" t="s">
        <v>16</v>
      </c>
      <c r="D59" s="23">
        <v>266.66</v>
      </c>
      <c r="E59" s="23"/>
      <c r="F59" s="24"/>
      <c r="G59" s="24"/>
      <c r="H59" s="25" t="str">
        <f t="shared" si="9"/>
        <v>#DIV/0!</v>
      </c>
      <c r="I59" s="26" t="str">
        <f t="shared" si="10"/>
        <v>#DIV/0!</v>
      </c>
      <c r="J59" s="27"/>
      <c r="K59" s="28" t="str">
        <f t="shared" si="11"/>
        <v>#DIV/0!</v>
      </c>
      <c r="L59" s="30"/>
    </row>
    <row r="60" hidden="1" outlineLevel="1">
      <c r="A60" s="1"/>
      <c r="B60" s="21">
        <v>44467.0</v>
      </c>
      <c r="C60" s="22" t="s">
        <v>17</v>
      </c>
      <c r="D60" s="23">
        <v>266.66</v>
      </c>
      <c r="E60" s="23"/>
      <c r="F60" s="24"/>
      <c r="G60" s="24"/>
      <c r="H60" s="25" t="str">
        <f t="shared" si="9"/>
        <v>#DIV/0!</v>
      </c>
      <c r="I60" s="26" t="str">
        <f t="shared" si="10"/>
        <v>#DIV/0!</v>
      </c>
      <c r="J60" s="27"/>
      <c r="K60" s="28" t="str">
        <f t="shared" si="11"/>
        <v>#DIV/0!</v>
      </c>
      <c r="L60" s="30"/>
    </row>
    <row r="61" hidden="1" outlineLevel="1">
      <c r="A61" s="1"/>
      <c r="B61" s="21">
        <v>44468.0</v>
      </c>
      <c r="C61" s="22" t="s">
        <v>18</v>
      </c>
      <c r="D61" s="23">
        <v>266.66</v>
      </c>
      <c r="E61" s="23"/>
      <c r="F61" s="24"/>
      <c r="G61" s="24"/>
      <c r="H61" s="25" t="str">
        <f t="shared" si="9"/>
        <v>#DIV/0!</v>
      </c>
      <c r="I61" s="26" t="str">
        <f t="shared" si="10"/>
        <v>#DIV/0!</v>
      </c>
      <c r="J61" s="27"/>
      <c r="K61" s="28" t="str">
        <f t="shared" si="11"/>
        <v>#DIV/0!</v>
      </c>
      <c r="L61" s="30"/>
    </row>
    <row r="62" hidden="1" outlineLevel="1">
      <c r="A62" s="1"/>
      <c r="B62" s="21">
        <v>44469.0</v>
      </c>
      <c r="C62" s="22" t="s">
        <v>19</v>
      </c>
      <c r="D62" s="23">
        <v>266.66</v>
      </c>
      <c r="E62" s="23"/>
      <c r="F62" s="24"/>
      <c r="G62" s="24"/>
      <c r="H62" s="25" t="str">
        <f t="shared" si="9"/>
        <v>#DIV/0!</v>
      </c>
      <c r="I62" s="26" t="str">
        <f t="shared" si="10"/>
        <v>#DIV/0!</v>
      </c>
      <c r="J62" s="27"/>
      <c r="K62" s="28" t="str">
        <f t="shared" si="11"/>
        <v>#DIV/0!</v>
      </c>
      <c r="L62" s="30"/>
    </row>
    <row r="63">
      <c r="A63" s="1"/>
      <c r="B63" s="33" t="s">
        <v>25</v>
      </c>
      <c r="C63" s="34" t="s">
        <v>26</v>
      </c>
      <c r="D63" s="35">
        <f t="shared" ref="D63:G63" si="12">SUM(D11:D62)</f>
        <v>14657.78</v>
      </c>
      <c r="E63" s="34">
        <f t="shared" si="12"/>
        <v>8791.26</v>
      </c>
      <c r="F63" s="36">
        <f t="shared" si="12"/>
        <v>1079876</v>
      </c>
      <c r="G63" s="36">
        <f t="shared" si="12"/>
        <v>20660</v>
      </c>
      <c r="H63" s="37">
        <f t="shared" si="9"/>
        <v>0.01913182625</v>
      </c>
      <c r="I63" s="38">
        <f t="shared" si="10"/>
        <v>0.4255208132</v>
      </c>
      <c r="J63" s="36">
        <f>SUM(J11:J62)</f>
        <v>8639</v>
      </c>
      <c r="K63" s="39">
        <f t="shared" si="11"/>
        <v>1.017624725</v>
      </c>
      <c r="L63" s="40"/>
    </row>
    <row r="64">
      <c r="A64" s="1"/>
      <c r="B64" s="31"/>
      <c r="D64" s="2"/>
      <c r="E64" s="1"/>
      <c r="F64" s="1"/>
      <c r="G64" s="1"/>
      <c r="H64" s="1"/>
      <c r="I64" s="1"/>
      <c r="J64" s="1"/>
      <c r="K64" s="2"/>
      <c r="L64" s="2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2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2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2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2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2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2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2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2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2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2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2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2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2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2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2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2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2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2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2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2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2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2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2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2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2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2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2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2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2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2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2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2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2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2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2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2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2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2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2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2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2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2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2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2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2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2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2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2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2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2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2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2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2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2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2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2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2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2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2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2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2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2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2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2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2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2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2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2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2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2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2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2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2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2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2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2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2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2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2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2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2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2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2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2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2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2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2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2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2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2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2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2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2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2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2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2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2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2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2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2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2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2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2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2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2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2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2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2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2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2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2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2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2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2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2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2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2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2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2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2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2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2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2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2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2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2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2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2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2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2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2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2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2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2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2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2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2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2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2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2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2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2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2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2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2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2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2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2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2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2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2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2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2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2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2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2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2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2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2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2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2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2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2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2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2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2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2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2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2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2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2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2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2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2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2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2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2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2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2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2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2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2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2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2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2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2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2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2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2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2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2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2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2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2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2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2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2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2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2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2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2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2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2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2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2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2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2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2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2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2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2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2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2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2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2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2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2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2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2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2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2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2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2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2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2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2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2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2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2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2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2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2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2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2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2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2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2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2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2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2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2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2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2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2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2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2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2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2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2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2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2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2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2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2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2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2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2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2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2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2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2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2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2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2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2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2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2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2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2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2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2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2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2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2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2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2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2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2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2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2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2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2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2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2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2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2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2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2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2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2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2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2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2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2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2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2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2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2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2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2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2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2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2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2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2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2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2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2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2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2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2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2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2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2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2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2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2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2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2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2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2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2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2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2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2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2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2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2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2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2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2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2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2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2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2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2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2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2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2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2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2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2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2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2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2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2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2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2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2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2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2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2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2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2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2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2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2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2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2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2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2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2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2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2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2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2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2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2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2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2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2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2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2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2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2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2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2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2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2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2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2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2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2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2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2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2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2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2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2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2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2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2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2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2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2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2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2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2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2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2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2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2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2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2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2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2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2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2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2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2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2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2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2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2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2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2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2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2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2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2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2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2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2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2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2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2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2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2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2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2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2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2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2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2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2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2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2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2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2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2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2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2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2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2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2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2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2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2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2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2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2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2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2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2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2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2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2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2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2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2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2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2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2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2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2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2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2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2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2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2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2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2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2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2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2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2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2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2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2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2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2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2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2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2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2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2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2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2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2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2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2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2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2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2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2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2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2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2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2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2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2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2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2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2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2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2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2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2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2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2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2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2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2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2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2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2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2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2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2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2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2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2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2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2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2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2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2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2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2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2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2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2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2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2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2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2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2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2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2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2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2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2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2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2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2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2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2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2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2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2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2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2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2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2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2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2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2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2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2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2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2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2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2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2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2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2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2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2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2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2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2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2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2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2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2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2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2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2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2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2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2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2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2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2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2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2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2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2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2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2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2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2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2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2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2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2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2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2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2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2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2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2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2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2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2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2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2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2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2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2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2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2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2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2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2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2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2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2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2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2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2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2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2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2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2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2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2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2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2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2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2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2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2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2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2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2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2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2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2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2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2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2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2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2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2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2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2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2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2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2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2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2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2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2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2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2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2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2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2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2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2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2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2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2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2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2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2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2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2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2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2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2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2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2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2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2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2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2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2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2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2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2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2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2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2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2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2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2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2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2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2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2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2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2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2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2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2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2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2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2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2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2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2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2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2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2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2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2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2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2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2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2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2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2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2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2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2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2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2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2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2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2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2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2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2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2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2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2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2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2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2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2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2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2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2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2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2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2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2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2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2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2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2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2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2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2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2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2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2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2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2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2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2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2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2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2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2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2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2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2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2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2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2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2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2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2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2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2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2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2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2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2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2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2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2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2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2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2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2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2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2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2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2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2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2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2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2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2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2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2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2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2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2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2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2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2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2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2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2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2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2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2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2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2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2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2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2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2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2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2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2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2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2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2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2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2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2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2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2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2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2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2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2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2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2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2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2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2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2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2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2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2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2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2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2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2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2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2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2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2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2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2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2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2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2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2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2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2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2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2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2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2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2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2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2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2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2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2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2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2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2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2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2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2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2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2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2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2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2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2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2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2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2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2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2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2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2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2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2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2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2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2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2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2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2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2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2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2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2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2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2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2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2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2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2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2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2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2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2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2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2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2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2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2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2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2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2"/>
    </row>
  </sheetData>
  <mergeCells count="5">
    <mergeCell ref="C7:E7"/>
    <mergeCell ref="J7:K7"/>
    <mergeCell ref="B9:K9"/>
    <mergeCell ref="B10:C10"/>
    <mergeCell ref="B64:C6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FF"/>
    <outlinePr summaryBelow="0" summaryRight="0"/>
  </sheetPr>
  <sheetViews>
    <sheetView showGridLines="0" workbookViewId="0"/>
  </sheetViews>
  <sheetFormatPr customHeight="1" defaultColWidth="12.63" defaultRowHeight="15.75" outlineLevelRow="1"/>
  <cols>
    <col customWidth="1" min="1" max="1" width="2.0"/>
    <col customWidth="1" min="2" max="2" width="14.25"/>
    <col customWidth="1" min="3" max="3" width="9.88"/>
    <col customWidth="1" min="4" max="4" width="10.0"/>
    <col customWidth="1" min="5" max="5" width="12.75"/>
    <col customWidth="1" min="6" max="6" width="11.63"/>
    <col customWidth="1" min="7" max="7" width="9.88"/>
    <col customWidth="1" min="8" max="8" width="9.25"/>
    <col customWidth="1" min="9" max="9" width="9.38"/>
    <col customWidth="1" min="10" max="10" width="9.75"/>
    <col customWidth="1" min="11" max="11" width="8.13"/>
    <col customWidth="1" min="12" max="12" width="43.1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>
      <c r="A2" s="1"/>
      <c r="B2" s="1"/>
      <c r="C2" s="3"/>
      <c r="D2" s="3"/>
      <c r="E2" s="3"/>
      <c r="F2" s="4"/>
      <c r="G2" s="4"/>
      <c r="H2" s="4"/>
      <c r="I2" s="1"/>
      <c r="J2" s="1"/>
      <c r="K2" s="1"/>
      <c r="L2" s="2"/>
    </row>
    <row r="3">
      <c r="A3" s="1"/>
      <c r="B3" s="1"/>
      <c r="C3" s="3"/>
      <c r="D3" s="3"/>
      <c r="E3" s="3"/>
      <c r="F3" s="4"/>
      <c r="G3" s="4"/>
      <c r="H3" s="4"/>
      <c r="I3" s="1"/>
      <c r="J3" s="1"/>
      <c r="K3" s="1"/>
      <c r="L3" s="2"/>
    </row>
    <row r="4">
      <c r="A4" s="1"/>
      <c r="B4" s="1"/>
      <c r="C4" s="3"/>
      <c r="D4" s="3"/>
      <c r="E4" s="3"/>
      <c r="F4" s="4"/>
      <c r="G4" s="4"/>
      <c r="H4" s="4"/>
      <c r="I4" s="1"/>
      <c r="J4" s="1"/>
      <c r="K4" s="1"/>
      <c r="L4" s="2"/>
    </row>
    <row r="5">
      <c r="A5" s="1"/>
      <c r="B5" s="1"/>
      <c r="C5" s="3"/>
      <c r="D5" s="3"/>
      <c r="E5" s="3"/>
      <c r="F5" s="4"/>
      <c r="G5" s="4"/>
      <c r="H5" s="4"/>
      <c r="I5" s="1"/>
      <c r="J5" s="1"/>
      <c r="K5" s="1"/>
      <c r="L5" s="2"/>
    </row>
    <row r="6" ht="21.75" customHeight="1">
      <c r="A6" s="1"/>
      <c r="B6" s="5" t="s">
        <v>0</v>
      </c>
      <c r="C6" s="3"/>
      <c r="D6" s="1"/>
      <c r="E6" s="1"/>
      <c r="F6" s="4"/>
      <c r="G6" s="4"/>
      <c r="H6" s="4"/>
      <c r="I6" s="1"/>
      <c r="J6" s="1"/>
      <c r="K6" s="1"/>
      <c r="L6" s="2"/>
    </row>
    <row r="7">
      <c r="A7" s="6"/>
      <c r="B7" s="7" t="s">
        <v>1</v>
      </c>
      <c r="C7" s="41">
        <v>8000.0</v>
      </c>
      <c r="F7" s="9"/>
      <c r="G7" s="10"/>
      <c r="H7" s="9"/>
      <c r="I7" s="9"/>
      <c r="J7" s="11"/>
      <c r="L7" s="12"/>
    </row>
    <row r="8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6"/>
    </row>
    <row r="9">
      <c r="A9" s="9"/>
      <c r="B9" s="13" t="s">
        <v>2</v>
      </c>
      <c r="C9" s="14"/>
      <c r="D9" s="14"/>
      <c r="E9" s="14"/>
      <c r="F9" s="14"/>
      <c r="G9" s="14"/>
      <c r="H9" s="14"/>
      <c r="I9" s="14"/>
      <c r="J9" s="14"/>
      <c r="K9" s="15"/>
      <c r="L9" s="16"/>
    </row>
    <row r="10">
      <c r="A10" s="12"/>
      <c r="B10" s="17" t="s">
        <v>3</v>
      </c>
      <c r="C10" s="15"/>
      <c r="D10" s="18" t="s">
        <v>4</v>
      </c>
      <c r="E10" s="19" t="s">
        <v>5</v>
      </c>
      <c r="F10" s="19" t="s">
        <v>6</v>
      </c>
      <c r="G10" s="19" t="s">
        <v>7</v>
      </c>
      <c r="H10" s="19" t="s">
        <v>8</v>
      </c>
      <c r="I10" s="19" t="s">
        <v>9</v>
      </c>
      <c r="J10" s="19" t="s">
        <v>10</v>
      </c>
      <c r="K10" s="19" t="s">
        <v>11</v>
      </c>
      <c r="L10" s="20"/>
    </row>
    <row r="11">
      <c r="A11" s="1"/>
      <c r="B11" s="21">
        <v>44470.0</v>
      </c>
      <c r="C11" s="22" t="s">
        <v>12</v>
      </c>
      <c r="D11" s="23">
        <v>345.61</v>
      </c>
      <c r="E11" s="23">
        <v>345.61</v>
      </c>
      <c r="F11" s="24">
        <v>44015.0</v>
      </c>
      <c r="G11" s="24">
        <v>857.0</v>
      </c>
      <c r="H11" s="25">
        <f t="shared" ref="H11:H41" si="1">G11/F11</f>
        <v>0.01947063501</v>
      </c>
      <c r="I11" s="26">
        <f t="shared" ref="I11:I41" si="2">E11/G11</f>
        <v>0.4032788798</v>
      </c>
      <c r="J11" s="27">
        <v>351.0</v>
      </c>
      <c r="K11" s="28">
        <f t="shared" ref="K11:K41" si="3">E11/J11</f>
        <v>0.9846438746</v>
      </c>
      <c r="L11" s="20"/>
    </row>
    <row r="12">
      <c r="A12" s="1"/>
      <c r="B12" s="21">
        <v>44471.0</v>
      </c>
      <c r="C12" s="32" t="s">
        <v>14</v>
      </c>
      <c r="D12" s="23">
        <v>347.39</v>
      </c>
      <c r="E12" s="23">
        <v>347.39</v>
      </c>
      <c r="F12" s="24">
        <v>53495.0</v>
      </c>
      <c r="G12" s="24">
        <v>990.0</v>
      </c>
      <c r="H12" s="25">
        <f t="shared" si="1"/>
        <v>0.01850640247</v>
      </c>
      <c r="I12" s="26">
        <f t="shared" si="2"/>
        <v>0.3508989899</v>
      </c>
      <c r="J12" s="27">
        <v>339.0</v>
      </c>
      <c r="K12" s="28">
        <f t="shared" si="3"/>
        <v>1.024749263</v>
      </c>
      <c r="L12" s="30"/>
    </row>
    <row r="13">
      <c r="A13" s="1"/>
      <c r="B13" s="21">
        <v>44472.0</v>
      </c>
      <c r="C13" s="32" t="s">
        <v>15</v>
      </c>
      <c r="D13" s="23">
        <v>299.9</v>
      </c>
      <c r="E13" s="23">
        <v>299.9</v>
      </c>
      <c r="F13" s="24">
        <v>52487.0</v>
      </c>
      <c r="G13" s="24">
        <v>951.0</v>
      </c>
      <c r="H13" s="25">
        <f t="shared" si="1"/>
        <v>0.01811877227</v>
      </c>
      <c r="I13" s="26">
        <f t="shared" si="2"/>
        <v>0.3153522608</v>
      </c>
      <c r="J13" s="27">
        <v>365.0</v>
      </c>
      <c r="K13" s="28">
        <f t="shared" si="3"/>
        <v>0.8216438356</v>
      </c>
      <c r="L13" s="30"/>
    </row>
    <row r="14">
      <c r="A14" s="1"/>
      <c r="B14" s="21">
        <v>44473.0</v>
      </c>
      <c r="C14" s="32" t="s">
        <v>16</v>
      </c>
      <c r="D14" s="23">
        <v>316.31</v>
      </c>
      <c r="E14" s="23">
        <v>316.31</v>
      </c>
      <c r="F14" s="24">
        <v>45711.0</v>
      </c>
      <c r="G14" s="24">
        <v>1073.0</v>
      </c>
      <c r="H14" s="25">
        <f t="shared" si="1"/>
        <v>0.02347356216</v>
      </c>
      <c r="I14" s="26">
        <f t="shared" si="2"/>
        <v>0.2947903075</v>
      </c>
      <c r="J14" s="27">
        <v>353.0</v>
      </c>
      <c r="K14" s="28">
        <f t="shared" si="3"/>
        <v>0.8960623229</v>
      </c>
      <c r="L14" s="30"/>
    </row>
    <row r="15">
      <c r="A15" s="1"/>
      <c r="B15" s="21">
        <v>44474.0</v>
      </c>
      <c r="C15" s="32" t="s">
        <v>17</v>
      </c>
      <c r="D15" s="23">
        <v>391.05</v>
      </c>
      <c r="E15" s="23">
        <v>391.05</v>
      </c>
      <c r="F15" s="24">
        <v>59741.0</v>
      </c>
      <c r="G15" s="24">
        <v>989.0</v>
      </c>
      <c r="H15" s="25">
        <f t="shared" si="1"/>
        <v>0.01655479486</v>
      </c>
      <c r="I15" s="26">
        <f t="shared" si="2"/>
        <v>0.3953993933</v>
      </c>
      <c r="J15" s="27">
        <v>369.0</v>
      </c>
      <c r="K15" s="28">
        <f t="shared" si="3"/>
        <v>1.059756098</v>
      </c>
      <c r="L15" s="30"/>
    </row>
    <row r="16">
      <c r="A16" s="1"/>
      <c r="B16" s="21">
        <v>44475.0</v>
      </c>
      <c r="C16" s="32" t="s">
        <v>18</v>
      </c>
      <c r="D16" s="23">
        <v>298.76</v>
      </c>
      <c r="E16" s="23">
        <v>298.76</v>
      </c>
      <c r="F16" s="24">
        <v>59704.0</v>
      </c>
      <c r="G16" s="24">
        <v>964.0</v>
      </c>
      <c r="H16" s="25">
        <f t="shared" si="1"/>
        <v>0.01614632185</v>
      </c>
      <c r="I16" s="26">
        <f t="shared" si="2"/>
        <v>0.3099170124</v>
      </c>
      <c r="J16" s="27">
        <v>339.0</v>
      </c>
      <c r="K16" s="28">
        <f t="shared" si="3"/>
        <v>0.8812979351</v>
      </c>
      <c r="L16" s="30"/>
    </row>
    <row r="17">
      <c r="A17" s="1"/>
      <c r="B17" s="21">
        <v>44476.0</v>
      </c>
      <c r="C17" s="32" t="s">
        <v>19</v>
      </c>
      <c r="D17" s="23">
        <v>301.72</v>
      </c>
      <c r="E17" s="23">
        <v>301.72</v>
      </c>
      <c r="F17" s="24">
        <v>53336.0</v>
      </c>
      <c r="G17" s="24">
        <v>938.0</v>
      </c>
      <c r="H17" s="25">
        <f t="shared" si="1"/>
        <v>0.01758662067</v>
      </c>
      <c r="I17" s="26">
        <f t="shared" si="2"/>
        <v>0.321663113</v>
      </c>
      <c r="J17" s="27">
        <v>396.0</v>
      </c>
      <c r="K17" s="28">
        <f t="shared" si="3"/>
        <v>0.7619191919</v>
      </c>
      <c r="L17" s="30"/>
    </row>
    <row r="18">
      <c r="A18" s="1"/>
      <c r="B18" s="21">
        <v>44477.0</v>
      </c>
      <c r="C18" s="22" t="s">
        <v>12</v>
      </c>
      <c r="D18" s="23">
        <v>296.13</v>
      </c>
      <c r="E18" s="23">
        <v>296.13</v>
      </c>
      <c r="F18" s="24">
        <v>40876.0</v>
      </c>
      <c r="G18" s="24">
        <v>748.0</v>
      </c>
      <c r="H18" s="25">
        <f t="shared" si="1"/>
        <v>0.0182992465</v>
      </c>
      <c r="I18" s="26">
        <f t="shared" si="2"/>
        <v>0.3958957219</v>
      </c>
      <c r="J18" s="27">
        <v>266.0</v>
      </c>
      <c r="K18" s="28">
        <f t="shared" si="3"/>
        <v>1.113270677</v>
      </c>
      <c r="L18" s="30"/>
    </row>
    <row r="19">
      <c r="A19" s="1"/>
      <c r="B19" s="21">
        <v>44478.0</v>
      </c>
      <c r="C19" s="32" t="s">
        <v>14</v>
      </c>
      <c r="D19" s="23">
        <v>311.97</v>
      </c>
      <c r="E19" s="23">
        <v>311.97</v>
      </c>
      <c r="F19" s="24">
        <v>40648.0</v>
      </c>
      <c r="G19" s="24">
        <v>755.0</v>
      </c>
      <c r="H19" s="25">
        <f t="shared" si="1"/>
        <v>0.01857409959</v>
      </c>
      <c r="I19" s="26">
        <f t="shared" si="2"/>
        <v>0.413205298</v>
      </c>
      <c r="J19" s="27">
        <v>308.0</v>
      </c>
      <c r="K19" s="28">
        <f t="shared" si="3"/>
        <v>1.01288961</v>
      </c>
      <c r="L19" s="30"/>
    </row>
    <row r="20">
      <c r="A20" s="1"/>
      <c r="B20" s="21">
        <v>44479.0</v>
      </c>
      <c r="C20" s="32" t="s">
        <v>15</v>
      </c>
      <c r="D20" s="23">
        <v>299.53</v>
      </c>
      <c r="E20" s="23">
        <v>299.53</v>
      </c>
      <c r="F20" s="24">
        <v>52153.0</v>
      </c>
      <c r="G20" s="24">
        <v>871.0</v>
      </c>
      <c r="H20" s="25">
        <f t="shared" si="1"/>
        <v>0.01670086093</v>
      </c>
      <c r="I20" s="26">
        <f t="shared" si="2"/>
        <v>0.3438920781</v>
      </c>
      <c r="J20" s="27">
        <v>311.0</v>
      </c>
      <c r="K20" s="28">
        <f t="shared" si="3"/>
        <v>0.9631189711</v>
      </c>
      <c r="L20" s="30"/>
    </row>
    <row r="21">
      <c r="A21" s="1"/>
      <c r="B21" s="21">
        <v>44480.0</v>
      </c>
      <c r="C21" s="32" t="s">
        <v>16</v>
      </c>
      <c r="D21" s="23">
        <v>383.76</v>
      </c>
      <c r="E21" s="23">
        <v>383.76</v>
      </c>
      <c r="F21" s="24">
        <v>61288.0</v>
      </c>
      <c r="G21" s="24">
        <v>929.0</v>
      </c>
      <c r="H21" s="25">
        <f t="shared" si="1"/>
        <v>0.01515794283</v>
      </c>
      <c r="I21" s="26">
        <f t="shared" si="2"/>
        <v>0.4130893434</v>
      </c>
      <c r="J21" s="27">
        <v>327.0</v>
      </c>
      <c r="K21" s="28">
        <f t="shared" si="3"/>
        <v>1.173577982</v>
      </c>
      <c r="L21" s="30"/>
    </row>
    <row r="22">
      <c r="A22" s="1"/>
      <c r="B22" s="21">
        <v>44481.0</v>
      </c>
      <c r="C22" s="32" t="s">
        <v>17</v>
      </c>
      <c r="D22" s="23">
        <v>339.65</v>
      </c>
      <c r="E22" s="23">
        <v>339.65</v>
      </c>
      <c r="F22" s="24">
        <v>57222.0</v>
      </c>
      <c r="G22" s="24">
        <v>796.0</v>
      </c>
      <c r="H22" s="25">
        <f t="shared" si="1"/>
        <v>0.01391073363</v>
      </c>
      <c r="I22" s="26">
        <f t="shared" si="2"/>
        <v>0.4266959799</v>
      </c>
      <c r="J22" s="27">
        <v>229.0</v>
      </c>
      <c r="K22" s="28">
        <f t="shared" si="3"/>
        <v>1.483187773</v>
      </c>
      <c r="L22" s="30"/>
    </row>
    <row r="23">
      <c r="A23" s="1"/>
      <c r="B23" s="21">
        <v>44482.0</v>
      </c>
      <c r="C23" s="32" t="s">
        <v>18</v>
      </c>
      <c r="D23" s="23">
        <v>164.78</v>
      </c>
      <c r="E23" s="23">
        <v>164.78</v>
      </c>
      <c r="F23" s="24">
        <v>27874.0</v>
      </c>
      <c r="G23" s="24">
        <v>536.0</v>
      </c>
      <c r="H23" s="25">
        <f t="shared" si="1"/>
        <v>0.0192293894</v>
      </c>
      <c r="I23" s="26">
        <f t="shared" si="2"/>
        <v>0.3074253731</v>
      </c>
      <c r="J23" s="27">
        <v>103.0</v>
      </c>
      <c r="K23" s="28">
        <f t="shared" si="3"/>
        <v>1.599805825</v>
      </c>
      <c r="L23" s="30"/>
    </row>
    <row r="24">
      <c r="A24" s="1"/>
      <c r="B24" s="21">
        <v>44483.0</v>
      </c>
      <c r="C24" s="32" t="s">
        <v>19</v>
      </c>
      <c r="D24" s="23">
        <v>101.74</v>
      </c>
      <c r="E24" s="23">
        <v>101.74</v>
      </c>
      <c r="F24" s="24">
        <v>21854.0</v>
      </c>
      <c r="G24" s="24">
        <v>334.0</v>
      </c>
      <c r="H24" s="25">
        <f t="shared" si="1"/>
        <v>0.01528324334</v>
      </c>
      <c r="I24" s="26">
        <f t="shared" si="2"/>
        <v>0.3046107784</v>
      </c>
      <c r="J24" s="27">
        <v>106.0</v>
      </c>
      <c r="K24" s="28">
        <f t="shared" si="3"/>
        <v>0.9598113208</v>
      </c>
      <c r="L24" s="30"/>
    </row>
    <row r="25">
      <c r="A25" s="1"/>
      <c r="B25" s="21">
        <v>44484.0</v>
      </c>
      <c r="C25" s="22" t="s">
        <v>12</v>
      </c>
      <c r="D25" s="23">
        <v>320.33</v>
      </c>
      <c r="E25" s="23">
        <v>320.33</v>
      </c>
      <c r="F25" s="24">
        <v>40411.0</v>
      </c>
      <c r="G25" s="24">
        <v>682.0</v>
      </c>
      <c r="H25" s="25">
        <f t="shared" si="1"/>
        <v>0.01687659301</v>
      </c>
      <c r="I25" s="26">
        <f t="shared" si="2"/>
        <v>0.4696920821</v>
      </c>
      <c r="J25" s="27">
        <v>302.0</v>
      </c>
      <c r="K25" s="28">
        <f t="shared" si="3"/>
        <v>1.060695364</v>
      </c>
      <c r="L25" s="30"/>
    </row>
    <row r="26">
      <c r="A26" s="1"/>
      <c r="B26" s="21">
        <v>44485.0</v>
      </c>
      <c r="C26" s="32" t="s">
        <v>14</v>
      </c>
      <c r="D26" s="23">
        <v>340.53</v>
      </c>
      <c r="E26" s="23">
        <v>340.53</v>
      </c>
      <c r="F26" s="24">
        <v>39966.0</v>
      </c>
      <c r="G26" s="24">
        <v>745.0</v>
      </c>
      <c r="H26" s="25">
        <f t="shared" si="1"/>
        <v>0.01864084472</v>
      </c>
      <c r="I26" s="26">
        <f t="shared" si="2"/>
        <v>0.4570872483</v>
      </c>
      <c r="J26" s="27">
        <v>291.0</v>
      </c>
      <c r="K26" s="28">
        <f t="shared" si="3"/>
        <v>1.170206186</v>
      </c>
      <c r="L26" s="30"/>
    </row>
    <row r="27">
      <c r="A27" s="1"/>
      <c r="B27" s="21">
        <v>44486.0</v>
      </c>
      <c r="C27" s="32" t="s">
        <v>15</v>
      </c>
      <c r="D27" s="23">
        <v>365.94</v>
      </c>
      <c r="E27" s="23">
        <v>365.94</v>
      </c>
      <c r="F27" s="24">
        <v>47637.0</v>
      </c>
      <c r="G27" s="24">
        <v>853.0</v>
      </c>
      <c r="H27" s="25">
        <f t="shared" si="1"/>
        <v>0.01790624934</v>
      </c>
      <c r="I27" s="26">
        <f t="shared" si="2"/>
        <v>0.429003517</v>
      </c>
      <c r="J27" s="27">
        <v>339.0</v>
      </c>
      <c r="K27" s="28">
        <f t="shared" si="3"/>
        <v>1.079469027</v>
      </c>
      <c r="L27" s="30"/>
    </row>
    <row r="28">
      <c r="A28" s="1"/>
      <c r="B28" s="21">
        <v>44487.0</v>
      </c>
      <c r="C28" s="32" t="s">
        <v>16</v>
      </c>
      <c r="D28" s="23">
        <v>439.37</v>
      </c>
      <c r="E28" s="23">
        <v>439.37</v>
      </c>
      <c r="F28" s="24">
        <v>54759.0</v>
      </c>
      <c r="G28" s="24">
        <v>1000.0</v>
      </c>
      <c r="H28" s="25">
        <f t="shared" si="1"/>
        <v>0.01826183824</v>
      </c>
      <c r="I28" s="26">
        <f t="shared" si="2"/>
        <v>0.43937</v>
      </c>
      <c r="J28" s="27">
        <v>352.0</v>
      </c>
      <c r="K28" s="28">
        <f t="shared" si="3"/>
        <v>1.248210227</v>
      </c>
      <c r="L28" s="30"/>
    </row>
    <row r="29">
      <c r="A29" s="1"/>
      <c r="B29" s="21">
        <v>44488.0</v>
      </c>
      <c r="C29" s="32" t="s">
        <v>17</v>
      </c>
      <c r="D29" s="23">
        <v>277.43</v>
      </c>
      <c r="E29" s="23">
        <v>277.43</v>
      </c>
      <c r="F29" s="24">
        <v>28418.0</v>
      </c>
      <c r="G29" s="24">
        <v>522.0</v>
      </c>
      <c r="H29" s="25">
        <f t="shared" si="1"/>
        <v>0.01836863959</v>
      </c>
      <c r="I29" s="26">
        <f t="shared" si="2"/>
        <v>0.5314750958</v>
      </c>
      <c r="J29" s="27">
        <v>205.0</v>
      </c>
      <c r="K29" s="28">
        <f t="shared" si="3"/>
        <v>1.353317073</v>
      </c>
      <c r="L29" s="30"/>
    </row>
    <row r="30">
      <c r="A30" s="1"/>
      <c r="B30" s="21">
        <v>44489.0</v>
      </c>
      <c r="C30" s="32" t="s">
        <v>18</v>
      </c>
      <c r="D30" s="23">
        <v>122.99</v>
      </c>
      <c r="E30" s="23">
        <v>122.99</v>
      </c>
      <c r="F30" s="24">
        <v>22583.0</v>
      </c>
      <c r="G30" s="24">
        <v>412.0</v>
      </c>
      <c r="H30" s="25">
        <f t="shared" si="1"/>
        <v>0.01824381172</v>
      </c>
      <c r="I30" s="26">
        <f t="shared" si="2"/>
        <v>0.2985194175</v>
      </c>
      <c r="J30" s="27">
        <v>126.0</v>
      </c>
      <c r="K30" s="28">
        <f t="shared" si="3"/>
        <v>0.9761111111</v>
      </c>
      <c r="L30" s="30"/>
    </row>
    <row r="31">
      <c r="A31" s="1"/>
      <c r="B31" s="21">
        <v>44490.0</v>
      </c>
      <c r="C31" s="32" t="s">
        <v>19</v>
      </c>
      <c r="D31" s="23">
        <v>121.18</v>
      </c>
      <c r="E31" s="23">
        <v>121.18</v>
      </c>
      <c r="F31" s="24">
        <v>22111.0</v>
      </c>
      <c r="G31" s="24">
        <v>374.0</v>
      </c>
      <c r="H31" s="25">
        <f t="shared" si="1"/>
        <v>0.01691465786</v>
      </c>
      <c r="I31" s="26">
        <f t="shared" si="2"/>
        <v>0.3240106952</v>
      </c>
      <c r="J31" s="27">
        <v>109.0</v>
      </c>
      <c r="K31" s="28">
        <f t="shared" si="3"/>
        <v>1.111743119</v>
      </c>
      <c r="L31" s="30"/>
    </row>
    <row r="32">
      <c r="A32" s="1"/>
      <c r="B32" s="21">
        <v>44491.0</v>
      </c>
      <c r="C32" s="32" t="s">
        <v>12</v>
      </c>
      <c r="D32" s="23">
        <v>316.03</v>
      </c>
      <c r="E32" s="23">
        <v>316.03</v>
      </c>
      <c r="F32" s="24">
        <v>35377.0</v>
      </c>
      <c r="G32" s="24">
        <v>641.0</v>
      </c>
      <c r="H32" s="25">
        <f t="shared" si="1"/>
        <v>0.01811911694</v>
      </c>
      <c r="I32" s="26">
        <f t="shared" si="2"/>
        <v>0.4930265211</v>
      </c>
      <c r="J32" s="27">
        <v>255.0</v>
      </c>
      <c r="K32" s="28">
        <f t="shared" si="3"/>
        <v>1.239333333</v>
      </c>
      <c r="L32" s="30"/>
    </row>
    <row r="33">
      <c r="A33" s="1"/>
      <c r="B33" s="21">
        <v>44492.0</v>
      </c>
      <c r="C33" s="32" t="s">
        <v>14</v>
      </c>
      <c r="D33" s="23">
        <v>338.31</v>
      </c>
      <c r="E33" s="23">
        <v>338.31</v>
      </c>
      <c r="F33" s="24">
        <v>33913.0</v>
      </c>
      <c r="G33" s="24">
        <v>645.0</v>
      </c>
      <c r="H33" s="25">
        <f t="shared" si="1"/>
        <v>0.01901925515</v>
      </c>
      <c r="I33" s="26">
        <f t="shared" si="2"/>
        <v>0.5245116279</v>
      </c>
      <c r="J33" s="27">
        <v>254.0</v>
      </c>
      <c r="K33" s="28">
        <f t="shared" si="3"/>
        <v>1.331929134</v>
      </c>
      <c r="L33" s="30"/>
    </row>
    <row r="34">
      <c r="A34" s="1"/>
      <c r="B34" s="21">
        <v>44493.0</v>
      </c>
      <c r="C34" s="32" t="s">
        <v>15</v>
      </c>
      <c r="D34" s="23">
        <v>364.91</v>
      </c>
      <c r="E34" s="23">
        <v>364.91</v>
      </c>
      <c r="F34" s="24">
        <v>40978.0</v>
      </c>
      <c r="G34" s="24">
        <v>770.0</v>
      </c>
      <c r="H34" s="25">
        <f t="shared" si="1"/>
        <v>0.01879057055</v>
      </c>
      <c r="I34" s="26">
        <f t="shared" si="2"/>
        <v>0.4739090909</v>
      </c>
      <c r="J34" s="27">
        <v>307.0</v>
      </c>
      <c r="K34" s="28">
        <f t="shared" si="3"/>
        <v>1.188631922</v>
      </c>
      <c r="L34" s="30"/>
    </row>
    <row r="35">
      <c r="A35" s="1"/>
      <c r="B35" s="21">
        <v>44494.0</v>
      </c>
      <c r="C35" s="32" t="s">
        <v>16</v>
      </c>
      <c r="D35" s="23">
        <v>432.6</v>
      </c>
      <c r="E35" s="23">
        <v>432.6</v>
      </c>
      <c r="F35" s="24">
        <v>46796.0</v>
      </c>
      <c r="G35" s="24">
        <v>821.0</v>
      </c>
      <c r="H35" s="25">
        <f t="shared" si="1"/>
        <v>0.01754423455</v>
      </c>
      <c r="I35" s="26">
        <f t="shared" si="2"/>
        <v>0.5269183922</v>
      </c>
      <c r="J35" s="27">
        <v>389.0</v>
      </c>
      <c r="K35" s="28">
        <f t="shared" si="3"/>
        <v>1.112082262</v>
      </c>
      <c r="L35" s="30"/>
    </row>
    <row r="36">
      <c r="A36" s="1"/>
      <c r="B36" s="21">
        <v>44495.0</v>
      </c>
      <c r="C36" s="32" t="s">
        <v>17</v>
      </c>
      <c r="D36" s="23">
        <v>267.92</v>
      </c>
      <c r="E36" s="23">
        <v>267.92</v>
      </c>
      <c r="F36" s="24">
        <v>21368.0</v>
      </c>
      <c r="G36" s="24">
        <v>444.0</v>
      </c>
      <c r="H36" s="25">
        <f t="shared" si="1"/>
        <v>0.02077873456</v>
      </c>
      <c r="I36" s="26">
        <f t="shared" si="2"/>
        <v>0.6034234234</v>
      </c>
      <c r="J36" s="27">
        <v>185.0</v>
      </c>
      <c r="K36" s="28">
        <f t="shared" si="3"/>
        <v>1.448216216</v>
      </c>
      <c r="L36" s="30"/>
    </row>
    <row r="37">
      <c r="A37" s="1"/>
      <c r="B37" s="21">
        <v>44496.0</v>
      </c>
      <c r="C37" s="32" t="s">
        <v>18</v>
      </c>
      <c r="D37" s="23">
        <v>120.63</v>
      </c>
      <c r="E37" s="23">
        <v>120.63</v>
      </c>
      <c r="F37" s="24">
        <v>23377.0</v>
      </c>
      <c r="G37" s="24">
        <v>384.0</v>
      </c>
      <c r="H37" s="25">
        <f t="shared" si="1"/>
        <v>0.01642640202</v>
      </c>
      <c r="I37" s="26">
        <f t="shared" si="2"/>
        <v>0.314140625</v>
      </c>
      <c r="J37" s="27">
        <v>116.0</v>
      </c>
      <c r="K37" s="28">
        <f t="shared" si="3"/>
        <v>1.039913793</v>
      </c>
      <c r="L37" s="30"/>
    </row>
    <row r="38">
      <c r="A38" s="1"/>
      <c r="B38" s="21">
        <v>44497.0</v>
      </c>
      <c r="C38" s="32" t="s">
        <v>19</v>
      </c>
      <c r="D38" s="23">
        <v>123.24</v>
      </c>
      <c r="E38" s="23">
        <v>123.24</v>
      </c>
      <c r="F38" s="24">
        <v>22850.0</v>
      </c>
      <c r="G38" s="24">
        <v>366.0</v>
      </c>
      <c r="H38" s="25">
        <f t="shared" si="1"/>
        <v>0.01601750547</v>
      </c>
      <c r="I38" s="26">
        <f t="shared" si="2"/>
        <v>0.3367213115</v>
      </c>
      <c r="J38" s="27">
        <v>99.0</v>
      </c>
      <c r="K38" s="28">
        <f t="shared" si="3"/>
        <v>1.244848485</v>
      </c>
      <c r="L38" s="30"/>
    </row>
    <row r="39">
      <c r="A39" s="1"/>
      <c r="B39" s="21">
        <v>44498.0</v>
      </c>
      <c r="C39" s="32" t="s">
        <v>12</v>
      </c>
      <c r="D39" s="23">
        <v>315.21</v>
      </c>
      <c r="E39" s="23">
        <v>315.21</v>
      </c>
      <c r="F39" s="24">
        <v>37067.0</v>
      </c>
      <c r="G39" s="24">
        <v>651.0</v>
      </c>
      <c r="H39" s="25">
        <f t="shared" si="1"/>
        <v>0.0175627917</v>
      </c>
      <c r="I39" s="26">
        <f t="shared" si="2"/>
        <v>0.4841935484</v>
      </c>
      <c r="J39" s="27">
        <v>299.0</v>
      </c>
      <c r="K39" s="28">
        <f t="shared" si="3"/>
        <v>1.054214047</v>
      </c>
      <c r="L39" s="30"/>
    </row>
    <row r="40">
      <c r="A40" s="1"/>
      <c r="B40" s="21">
        <v>44499.0</v>
      </c>
      <c r="C40" s="32" t="s">
        <v>14</v>
      </c>
      <c r="D40" s="23">
        <v>341.85</v>
      </c>
      <c r="E40" s="23">
        <v>341.85</v>
      </c>
      <c r="F40" s="24">
        <v>36916.0</v>
      </c>
      <c r="G40" s="24">
        <v>663.0</v>
      </c>
      <c r="H40" s="25">
        <f t="shared" si="1"/>
        <v>0.01795969227</v>
      </c>
      <c r="I40" s="26">
        <f t="shared" si="2"/>
        <v>0.5156108597</v>
      </c>
      <c r="J40" s="27">
        <v>263.0</v>
      </c>
      <c r="K40" s="28">
        <f t="shared" si="3"/>
        <v>1.299809886</v>
      </c>
      <c r="L40" s="30"/>
    </row>
    <row r="41" collapsed="1">
      <c r="A41" s="1"/>
      <c r="B41" s="21">
        <v>44500.0</v>
      </c>
      <c r="C41" s="32" t="s">
        <v>15</v>
      </c>
      <c r="D41" s="23">
        <v>283.74</v>
      </c>
      <c r="E41" s="23">
        <v>283.74</v>
      </c>
      <c r="F41" s="24">
        <v>32739.0</v>
      </c>
      <c r="G41" s="24">
        <v>616.0</v>
      </c>
      <c r="H41" s="25">
        <f t="shared" si="1"/>
        <v>0.01881548001</v>
      </c>
      <c r="I41" s="26">
        <f t="shared" si="2"/>
        <v>0.4606168831</v>
      </c>
      <c r="J41" s="27">
        <v>275.0</v>
      </c>
      <c r="K41" s="28">
        <f t="shared" si="3"/>
        <v>1.031781818</v>
      </c>
      <c r="L41" s="30"/>
    </row>
    <row r="42" hidden="1" outlineLevel="1">
      <c r="A42" s="1"/>
      <c r="B42" s="21">
        <v>44448.0</v>
      </c>
      <c r="C42" s="22" t="s">
        <v>19</v>
      </c>
      <c r="D42" s="23">
        <v>266.66</v>
      </c>
      <c r="E42" s="23"/>
      <c r="F42" s="24"/>
      <c r="G42" s="24"/>
      <c r="H42" s="25" t="str">
        <f t="shared" ref="H42:I42" si="4">#REF!/#REF!</f>
        <v>#REF!</v>
      </c>
      <c r="I42" s="26" t="str">
        <f t="shared" si="4"/>
        <v>#REF!</v>
      </c>
      <c r="J42" s="27"/>
      <c r="K42" s="28" t="str">
        <f t="shared" ref="K42:K45" si="6">#REF!/#REF!</f>
        <v>#REF!</v>
      </c>
      <c r="L42" s="31"/>
    </row>
    <row r="43" hidden="1" outlineLevel="1">
      <c r="A43" s="1"/>
      <c r="B43" s="21">
        <v>44449.0</v>
      </c>
      <c r="C43" s="22" t="s">
        <v>12</v>
      </c>
      <c r="D43" s="23">
        <v>266.66</v>
      </c>
      <c r="E43" s="23"/>
      <c r="F43" s="24"/>
      <c r="G43" s="24"/>
      <c r="H43" s="25" t="str">
        <f t="shared" ref="H43:I43" si="5">#REF!/#REF!</f>
        <v>#REF!</v>
      </c>
      <c r="I43" s="26" t="str">
        <f t="shared" si="5"/>
        <v>#REF!</v>
      </c>
      <c r="J43" s="27"/>
      <c r="K43" s="28" t="str">
        <f t="shared" si="6"/>
        <v>#REF!</v>
      </c>
      <c r="L43" s="30"/>
    </row>
    <row r="44" hidden="1" outlineLevel="1">
      <c r="A44" s="1"/>
      <c r="B44" s="21">
        <v>44450.0</v>
      </c>
      <c r="C44" s="22" t="s">
        <v>14</v>
      </c>
      <c r="D44" s="23">
        <v>266.66</v>
      </c>
      <c r="E44" s="23"/>
      <c r="F44" s="24"/>
      <c r="G44" s="24"/>
      <c r="H44" s="25" t="str">
        <f t="shared" ref="H44:I44" si="7">#REF!/#REF!</f>
        <v>#REF!</v>
      </c>
      <c r="I44" s="26" t="str">
        <f t="shared" si="7"/>
        <v>#REF!</v>
      </c>
      <c r="J44" s="27"/>
      <c r="K44" s="28" t="str">
        <f t="shared" si="6"/>
        <v>#REF!</v>
      </c>
      <c r="L44" s="30"/>
    </row>
    <row r="45" hidden="1" outlineLevel="1">
      <c r="A45" s="1"/>
      <c r="B45" s="21">
        <v>44451.0</v>
      </c>
      <c r="C45" s="22" t="s">
        <v>15</v>
      </c>
      <c r="D45" s="23">
        <v>266.66</v>
      </c>
      <c r="E45" s="23"/>
      <c r="F45" s="24"/>
      <c r="G45" s="24"/>
      <c r="H45" s="25" t="str">
        <f t="shared" ref="H45:I45" si="8">#REF!/#REF!</f>
        <v>#REF!</v>
      </c>
      <c r="I45" s="26" t="str">
        <f t="shared" si="8"/>
        <v>#REF!</v>
      </c>
      <c r="J45" s="27"/>
      <c r="K45" s="28" t="str">
        <f t="shared" si="6"/>
        <v>#REF!</v>
      </c>
      <c r="L45" s="30"/>
    </row>
    <row r="46" hidden="1" outlineLevel="1">
      <c r="A46" s="1"/>
      <c r="B46" s="21">
        <v>44452.0</v>
      </c>
      <c r="C46" s="32" t="s">
        <v>16</v>
      </c>
      <c r="D46" s="23">
        <v>266.66</v>
      </c>
      <c r="E46" s="23"/>
      <c r="F46" s="24"/>
      <c r="G46" s="24"/>
      <c r="H46" s="25" t="str">
        <f t="shared" ref="H46:H64" si="9">G46/F46</f>
        <v>#DIV/0!</v>
      </c>
      <c r="I46" s="26" t="str">
        <f t="shared" ref="I46:I64" si="10">E46/G46</f>
        <v>#DIV/0!</v>
      </c>
      <c r="J46" s="27"/>
      <c r="K46" s="28" t="str">
        <f t="shared" ref="K46:K64" si="11">E46/J46</f>
        <v>#DIV/0!</v>
      </c>
      <c r="L46" s="30"/>
    </row>
    <row r="47" hidden="1" outlineLevel="1">
      <c r="A47" s="1"/>
      <c r="B47" s="21">
        <v>44453.0</v>
      </c>
      <c r="C47" s="32" t="s">
        <v>17</v>
      </c>
      <c r="D47" s="23">
        <v>266.66</v>
      </c>
      <c r="E47" s="23"/>
      <c r="F47" s="24"/>
      <c r="G47" s="24"/>
      <c r="H47" s="25" t="str">
        <f t="shared" si="9"/>
        <v>#DIV/0!</v>
      </c>
      <c r="I47" s="26" t="str">
        <f t="shared" si="10"/>
        <v>#DIV/0!</v>
      </c>
      <c r="J47" s="27"/>
      <c r="K47" s="28" t="str">
        <f t="shared" si="11"/>
        <v>#DIV/0!</v>
      </c>
      <c r="L47" s="30"/>
    </row>
    <row r="48" hidden="1" outlineLevel="1">
      <c r="A48" s="1"/>
      <c r="B48" s="21">
        <v>44454.0</v>
      </c>
      <c r="C48" s="22" t="s">
        <v>18</v>
      </c>
      <c r="D48" s="23">
        <v>266.66</v>
      </c>
      <c r="E48" s="23"/>
      <c r="F48" s="24"/>
      <c r="G48" s="24"/>
      <c r="H48" s="25" t="str">
        <f t="shared" si="9"/>
        <v>#DIV/0!</v>
      </c>
      <c r="I48" s="26" t="str">
        <f t="shared" si="10"/>
        <v>#DIV/0!</v>
      </c>
      <c r="J48" s="27"/>
      <c r="K48" s="28" t="str">
        <f t="shared" si="11"/>
        <v>#DIV/0!</v>
      </c>
      <c r="L48" s="30"/>
    </row>
    <row r="49" hidden="1" outlineLevel="1">
      <c r="A49" s="1"/>
      <c r="B49" s="21">
        <v>44455.0</v>
      </c>
      <c r="C49" s="22" t="s">
        <v>19</v>
      </c>
      <c r="D49" s="23">
        <v>266.66</v>
      </c>
      <c r="E49" s="23"/>
      <c r="F49" s="24"/>
      <c r="G49" s="24"/>
      <c r="H49" s="25" t="str">
        <f t="shared" si="9"/>
        <v>#DIV/0!</v>
      </c>
      <c r="I49" s="26" t="str">
        <f t="shared" si="10"/>
        <v>#DIV/0!</v>
      </c>
      <c r="J49" s="27"/>
      <c r="K49" s="28" t="str">
        <f t="shared" si="11"/>
        <v>#DIV/0!</v>
      </c>
      <c r="L49" s="30"/>
    </row>
    <row r="50" hidden="1" outlineLevel="1">
      <c r="A50" s="1"/>
      <c r="B50" s="21">
        <v>44456.0</v>
      </c>
      <c r="C50" s="22" t="s">
        <v>12</v>
      </c>
      <c r="D50" s="23">
        <v>266.66</v>
      </c>
      <c r="E50" s="23"/>
      <c r="F50" s="24"/>
      <c r="G50" s="24"/>
      <c r="H50" s="25" t="str">
        <f t="shared" si="9"/>
        <v>#DIV/0!</v>
      </c>
      <c r="I50" s="26" t="str">
        <f t="shared" si="10"/>
        <v>#DIV/0!</v>
      </c>
      <c r="J50" s="27"/>
      <c r="K50" s="28" t="str">
        <f t="shared" si="11"/>
        <v>#DIV/0!</v>
      </c>
      <c r="L50" s="30"/>
    </row>
    <row r="51" hidden="1" outlineLevel="1">
      <c r="A51" s="1"/>
      <c r="B51" s="21">
        <v>44457.0</v>
      </c>
      <c r="C51" s="22" t="s">
        <v>14</v>
      </c>
      <c r="D51" s="23">
        <v>266.66</v>
      </c>
      <c r="E51" s="23"/>
      <c r="F51" s="24"/>
      <c r="G51" s="24"/>
      <c r="H51" s="25" t="str">
        <f t="shared" si="9"/>
        <v>#DIV/0!</v>
      </c>
      <c r="I51" s="26" t="str">
        <f t="shared" si="10"/>
        <v>#DIV/0!</v>
      </c>
      <c r="J51" s="27"/>
      <c r="K51" s="28" t="str">
        <f t="shared" si="11"/>
        <v>#DIV/0!</v>
      </c>
      <c r="L51" s="30"/>
    </row>
    <row r="52" hidden="1" outlineLevel="1">
      <c r="A52" s="1"/>
      <c r="B52" s="21">
        <v>44458.0</v>
      </c>
      <c r="C52" s="22" t="s">
        <v>15</v>
      </c>
      <c r="D52" s="23">
        <v>266.66</v>
      </c>
      <c r="E52" s="23"/>
      <c r="F52" s="24"/>
      <c r="G52" s="24"/>
      <c r="H52" s="25" t="str">
        <f t="shared" si="9"/>
        <v>#DIV/0!</v>
      </c>
      <c r="I52" s="26" t="str">
        <f t="shared" si="10"/>
        <v>#DIV/0!</v>
      </c>
      <c r="J52" s="27"/>
      <c r="K52" s="28" t="str">
        <f t="shared" si="11"/>
        <v>#DIV/0!</v>
      </c>
      <c r="L52" s="30"/>
    </row>
    <row r="53" hidden="1" outlineLevel="1">
      <c r="A53" s="1"/>
      <c r="B53" s="21">
        <v>44459.0</v>
      </c>
      <c r="C53" s="32" t="s">
        <v>16</v>
      </c>
      <c r="D53" s="23">
        <v>266.66</v>
      </c>
      <c r="E53" s="23"/>
      <c r="F53" s="24"/>
      <c r="G53" s="24"/>
      <c r="H53" s="25" t="str">
        <f t="shared" si="9"/>
        <v>#DIV/0!</v>
      </c>
      <c r="I53" s="26" t="str">
        <f t="shared" si="10"/>
        <v>#DIV/0!</v>
      </c>
      <c r="J53" s="27"/>
      <c r="K53" s="28" t="str">
        <f t="shared" si="11"/>
        <v>#DIV/0!</v>
      </c>
      <c r="L53" s="30"/>
    </row>
    <row r="54" hidden="1" outlineLevel="1">
      <c r="A54" s="1"/>
      <c r="B54" s="21">
        <v>44460.0</v>
      </c>
      <c r="C54" s="32" t="s">
        <v>17</v>
      </c>
      <c r="D54" s="23">
        <v>266.66</v>
      </c>
      <c r="E54" s="23"/>
      <c r="F54" s="24"/>
      <c r="G54" s="24"/>
      <c r="H54" s="25" t="str">
        <f t="shared" si="9"/>
        <v>#DIV/0!</v>
      </c>
      <c r="I54" s="26" t="str">
        <f t="shared" si="10"/>
        <v>#DIV/0!</v>
      </c>
      <c r="J54" s="27"/>
      <c r="K54" s="28" t="str">
        <f t="shared" si="11"/>
        <v>#DIV/0!</v>
      </c>
      <c r="L54" s="30"/>
    </row>
    <row r="55" hidden="1" outlineLevel="1">
      <c r="A55" s="1"/>
      <c r="B55" s="21">
        <v>44461.0</v>
      </c>
      <c r="C55" s="22" t="s">
        <v>18</v>
      </c>
      <c r="D55" s="23">
        <v>266.66</v>
      </c>
      <c r="E55" s="23"/>
      <c r="F55" s="24"/>
      <c r="G55" s="24"/>
      <c r="H55" s="25" t="str">
        <f t="shared" si="9"/>
        <v>#DIV/0!</v>
      </c>
      <c r="I55" s="26" t="str">
        <f t="shared" si="10"/>
        <v>#DIV/0!</v>
      </c>
      <c r="J55" s="27"/>
      <c r="K55" s="28" t="str">
        <f t="shared" si="11"/>
        <v>#DIV/0!</v>
      </c>
      <c r="L55" s="30"/>
    </row>
    <row r="56" hidden="1" outlineLevel="1">
      <c r="A56" s="1"/>
      <c r="B56" s="21">
        <v>44462.0</v>
      </c>
      <c r="C56" s="22" t="s">
        <v>19</v>
      </c>
      <c r="D56" s="23">
        <v>266.66</v>
      </c>
      <c r="E56" s="23"/>
      <c r="F56" s="24"/>
      <c r="G56" s="24"/>
      <c r="H56" s="25" t="str">
        <f t="shared" si="9"/>
        <v>#DIV/0!</v>
      </c>
      <c r="I56" s="26" t="str">
        <f t="shared" si="10"/>
        <v>#DIV/0!</v>
      </c>
      <c r="J56" s="27"/>
      <c r="K56" s="28" t="str">
        <f t="shared" si="11"/>
        <v>#DIV/0!</v>
      </c>
      <c r="L56" s="30"/>
    </row>
    <row r="57" hidden="1" outlineLevel="1">
      <c r="A57" s="1"/>
      <c r="B57" s="21">
        <v>44463.0</v>
      </c>
      <c r="C57" s="22" t="s">
        <v>12</v>
      </c>
      <c r="D57" s="23">
        <v>266.66</v>
      </c>
      <c r="E57" s="23"/>
      <c r="F57" s="24"/>
      <c r="G57" s="24"/>
      <c r="H57" s="25" t="str">
        <f t="shared" si="9"/>
        <v>#DIV/0!</v>
      </c>
      <c r="I57" s="26" t="str">
        <f t="shared" si="10"/>
        <v>#DIV/0!</v>
      </c>
      <c r="J57" s="27"/>
      <c r="K57" s="28" t="str">
        <f t="shared" si="11"/>
        <v>#DIV/0!</v>
      </c>
      <c r="L57" s="30"/>
    </row>
    <row r="58" hidden="1" outlineLevel="1">
      <c r="A58" s="1"/>
      <c r="B58" s="21">
        <v>44464.0</v>
      </c>
      <c r="C58" s="22" t="s">
        <v>14</v>
      </c>
      <c r="D58" s="23">
        <v>266.66</v>
      </c>
      <c r="E58" s="23"/>
      <c r="F58" s="24"/>
      <c r="G58" s="24"/>
      <c r="H58" s="25" t="str">
        <f t="shared" si="9"/>
        <v>#DIV/0!</v>
      </c>
      <c r="I58" s="26" t="str">
        <f t="shared" si="10"/>
        <v>#DIV/0!</v>
      </c>
      <c r="J58" s="27"/>
      <c r="K58" s="28" t="str">
        <f t="shared" si="11"/>
        <v>#DIV/0!</v>
      </c>
      <c r="L58" s="30"/>
    </row>
    <row r="59" hidden="1" outlineLevel="1">
      <c r="A59" s="1"/>
      <c r="B59" s="21">
        <v>44465.0</v>
      </c>
      <c r="C59" s="22" t="s">
        <v>15</v>
      </c>
      <c r="D59" s="23">
        <v>266.66</v>
      </c>
      <c r="E59" s="23"/>
      <c r="F59" s="24"/>
      <c r="G59" s="24"/>
      <c r="H59" s="25" t="str">
        <f t="shared" si="9"/>
        <v>#DIV/0!</v>
      </c>
      <c r="I59" s="26" t="str">
        <f t="shared" si="10"/>
        <v>#DIV/0!</v>
      </c>
      <c r="J59" s="27"/>
      <c r="K59" s="28" t="str">
        <f t="shared" si="11"/>
        <v>#DIV/0!</v>
      </c>
      <c r="L59" s="30"/>
    </row>
    <row r="60" hidden="1" outlineLevel="1">
      <c r="A60" s="1"/>
      <c r="B60" s="21">
        <v>44466.0</v>
      </c>
      <c r="C60" s="22" t="s">
        <v>16</v>
      </c>
      <c r="D60" s="23">
        <v>266.66</v>
      </c>
      <c r="E60" s="23"/>
      <c r="F60" s="24"/>
      <c r="G60" s="24"/>
      <c r="H60" s="25" t="str">
        <f t="shared" si="9"/>
        <v>#DIV/0!</v>
      </c>
      <c r="I60" s="26" t="str">
        <f t="shared" si="10"/>
        <v>#DIV/0!</v>
      </c>
      <c r="J60" s="27"/>
      <c r="K60" s="28" t="str">
        <f t="shared" si="11"/>
        <v>#DIV/0!</v>
      </c>
      <c r="L60" s="30"/>
    </row>
    <row r="61" hidden="1" outlineLevel="1">
      <c r="A61" s="1"/>
      <c r="B61" s="21">
        <v>44467.0</v>
      </c>
      <c r="C61" s="22" t="s">
        <v>17</v>
      </c>
      <c r="D61" s="23">
        <v>266.66</v>
      </c>
      <c r="E61" s="23"/>
      <c r="F61" s="24"/>
      <c r="G61" s="24"/>
      <c r="H61" s="25" t="str">
        <f t="shared" si="9"/>
        <v>#DIV/0!</v>
      </c>
      <c r="I61" s="26" t="str">
        <f t="shared" si="10"/>
        <v>#DIV/0!</v>
      </c>
      <c r="J61" s="27"/>
      <c r="K61" s="28" t="str">
        <f t="shared" si="11"/>
        <v>#DIV/0!</v>
      </c>
      <c r="L61" s="30"/>
    </row>
    <row r="62" hidden="1" outlineLevel="1">
      <c r="A62" s="1"/>
      <c r="B62" s="21">
        <v>44468.0</v>
      </c>
      <c r="C62" s="22" t="s">
        <v>18</v>
      </c>
      <c r="D62" s="23">
        <v>266.66</v>
      </c>
      <c r="E62" s="23"/>
      <c r="F62" s="24"/>
      <c r="G62" s="24"/>
      <c r="H62" s="25" t="str">
        <f t="shared" si="9"/>
        <v>#DIV/0!</v>
      </c>
      <c r="I62" s="26" t="str">
        <f t="shared" si="10"/>
        <v>#DIV/0!</v>
      </c>
      <c r="J62" s="27"/>
      <c r="K62" s="28" t="str">
        <f t="shared" si="11"/>
        <v>#DIV/0!</v>
      </c>
      <c r="L62" s="30"/>
    </row>
    <row r="63" hidden="1" outlineLevel="1">
      <c r="A63" s="1"/>
      <c r="B63" s="21">
        <v>44469.0</v>
      </c>
      <c r="C63" s="22" t="s">
        <v>19</v>
      </c>
      <c r="D63" s="23">
        <v>266.66</v>
      </c>
      <c r="E63" s="23"/>
      <c r="F63" s="24"/>
      <c r="G63" s="24"/>
      <c r="H63" s="25" t="str">
        <f t="shared" si="9"/>
        <v>#DIV/0!</v>
      </c>
      <c r="I63" s="26" t="str">
        <f t="shared" si="10"/>
        <v>#DIV/0!</v>
      </c>
      <c r="J63" s="27"/>
      <c r="K63" s="28" t="str">
        <f t="shared" si="11"/>
        <v>#DIV/0!</v>
      </c>
      <c r="L63" s="30"/>
    </row>
    <row r="64">
      <c r="A64" s="1"/>
      <c r="B64" s="33" t="s">
        <v>25</v>
      </c>
      <c r="C64" s="34" t="s">
        <v>26</v>
      </c>
      <c r="D64" s="35">
        <f t="shared" ref="D64:G64" si="12">SUM(D11:D63)</f>
        <v>14957.03</v>
      </c>
      <c r="E64" s="34">
        <f t="shared" si="12"/>
        <v>9090.51</v>
      </c>
      <c r="F64" s="36">
        <f t="shared" si="12"/>
        <v>1257670</v>
      </c>
      <c r="G64" s="36">
        <f t="shared" si="12"/>
        <v>22320</v>
      </c>
      <c r="H64" s="37">
        <f t="shared" si="9"/>
        <v>0.01774710377</v>
      </c>
      <c r="I64" s="38">
        <f t="shared" si="10"/>
        <v>0.407280914</v>
      </c>
      <c r="J64" s="36">
        <f>SUM(J11:J63)</f>
        <v>8328</v>
      </c>
      <c r="K64" s="39">
        <f t="shared" si="11"/>
        <v>1.091559798</v>
      </c>
      <c r="L64" s="40"/>
    </row>
    <row r="65">
      <c r="A65" s="1"/>
      <c r="B65" s="31"/>
      <c r="D65" s="2"/>
      <c r="E65" s="1"/>
      <c r="F65" s="1"/>
      <c r="G65" s="1"/>
      <c r="H65" s="1"/>
      <c r="I65" s="1"/>
      <c r="J65" s="1"/>
      <c r="K65" s="2"/>
      <c r="L65" s="2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2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2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2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2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2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2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2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2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2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2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2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2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2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2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2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2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2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2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2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2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2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2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2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2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2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2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2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2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2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2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2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2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2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2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2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2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2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2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2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2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2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2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2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2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2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2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2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2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2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2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2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2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2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2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2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2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2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2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2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2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2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2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2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2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2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2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2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2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2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2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2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2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2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2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2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2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2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2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2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2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2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2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2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2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2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2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2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2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2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2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2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2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2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2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2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2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2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2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2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2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2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2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2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2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2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2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2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2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2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2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2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2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2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2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2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2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2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2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2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2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2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2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2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2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2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2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2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2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2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2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2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2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2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2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2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2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2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2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2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2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2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2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2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2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2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2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2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2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2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2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2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2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2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2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2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2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2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2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2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2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2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2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2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2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2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2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2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2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2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2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2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2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2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2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2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2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2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2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2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2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2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2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2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2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2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2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2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2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2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2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2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2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2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2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2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2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2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2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2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2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2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2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2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2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2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2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2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2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2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2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2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2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2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2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2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2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2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2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2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2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2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2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2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2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2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2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2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2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2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2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2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2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2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2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2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2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2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2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2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2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2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2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2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2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2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2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2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2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2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2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2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2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2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2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2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2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2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2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2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2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2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2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2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2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2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2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2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2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2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2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2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2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2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2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2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2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2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2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2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2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2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2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2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2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2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2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2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2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2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2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2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2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2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2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2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2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2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2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2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2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2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2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2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2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2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2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2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2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2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2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2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2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2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2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2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2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2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2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2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2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2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2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2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2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2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2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2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2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2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2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2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2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2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2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2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2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2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2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2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2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2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2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2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2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2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2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2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2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2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2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2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2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2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2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2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2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2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2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2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2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2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2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2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2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2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2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2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2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2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2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2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2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2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2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2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2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2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2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2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2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2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2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2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2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2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2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2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2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2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2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2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2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2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2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2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2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2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2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2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2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2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2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2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2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2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2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2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2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2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2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2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2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2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2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2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2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2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2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2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2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2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2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2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2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2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2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2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2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2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2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2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2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2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2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2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2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2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2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2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2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2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2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2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2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2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2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2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2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2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2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2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2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2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2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2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2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2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2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2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2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2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2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2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2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2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2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2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2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2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2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2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2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2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2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2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2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2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2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2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2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2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2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2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2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2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2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2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2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2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2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2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2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2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2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2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2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2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2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2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2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2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2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2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2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2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2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2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2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2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2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2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2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2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2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2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2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2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2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2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2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2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2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2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2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2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2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2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2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2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2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2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2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2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2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2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2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2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2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2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2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2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2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2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2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2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2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2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2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2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2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2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2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2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2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2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2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2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2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2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2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2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2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2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2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2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2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2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2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2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2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2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2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2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2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2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2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2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2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2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2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2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2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2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2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2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2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2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2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2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2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2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2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2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2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2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2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2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2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2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2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2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2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2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2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2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2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2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2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2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2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2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2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2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2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2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2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2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2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2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2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2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2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2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2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2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2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2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2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2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2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2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2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2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2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2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2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2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2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2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2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2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2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2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2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2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2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2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2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2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2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2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2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2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2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2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2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2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2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2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2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2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2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2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2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2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2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2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2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2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2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2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2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2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2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2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2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2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2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2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2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2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2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2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2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2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2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2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2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2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2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2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2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2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2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2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2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2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2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2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2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2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2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2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2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2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2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2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2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2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2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2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2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2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2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2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2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2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2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2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2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2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2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2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2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2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2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2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2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2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2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2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2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2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2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2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2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2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2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2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2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2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2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2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2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2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2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2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2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2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2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2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2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2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2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2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2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2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2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2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2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2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2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2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2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2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2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2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2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2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2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2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2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2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2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2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2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2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2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2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2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2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2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2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2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2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2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2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2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2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2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2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2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2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2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2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2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2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2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2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2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2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2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2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2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2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2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2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2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2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2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2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2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2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2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2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2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2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2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2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2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2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2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2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2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2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2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2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2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2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2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2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2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2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2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2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2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2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2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2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2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2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2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2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2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2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2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2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2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2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2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2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2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2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2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2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2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2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2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2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2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2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2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2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2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2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2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2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2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2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2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2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2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2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2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2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2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2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2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2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2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2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2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2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2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2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2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2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2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2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2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2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2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2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2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2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2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2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2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2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2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2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2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2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2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2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2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2"/>
    </row>
  </sheetData>
  <mergeCells count="5">
    <mergeCell ref="C7:E7"/>
    <mergeCell ref="J7:K7"/>
    <mergeCell ref="B9:K9"/>
    <mergeCell ref="B10:C10"/>
    <mergeCell ref="B65:C65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FF"/>
    <outlinePr summaryBelow="0" summaryRight="0"/>
  </sheetPr>
  <sheetViews>
    <sheetView showGridLines="0" workbookViewId="0"/>
  </sheetViews>
  <sheetFormatPr customHeight="1" defaultColWidth="12.63" defaultRowHeight="15.75" outlineLevelRow="1"/>
  <cols>
    <col customWidth="1" min="1" max="1" width="2.0"/>
    <col customWidth="1" min="2" max="2" width="14.25"/>
    <col customWidth="1" min="3" max="3" width="9.88"/>
    <col customWidth="1" min="4" max="4" width="10.0"/>
    <col customWidth="1" min="5" max="5" width="12.75"/>
    <col customWidth="1" min="6" max="6" width="11.63"/>
    <col customWidth="1" min="7" max="7" width="9.88"/>
    <col customWidth="1" min="8" max="8" width="9.25"/>
    <col customWidth="1" min="9" max="9" width="9.38"/>
    <col customWidth="1" min="10" max="10" width="9.75"/>
    <col customWidth="1" min="11" max="11" width="8.13"/>
    <col customWidth="1" min="12" max="12" width="43.1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>
      <c r="A2" s="1"/>
      <c r="B2" s="1"/>
      <c r="C2" s="3"/>
      <c r="D2" s="3"/>
      <c r="E2" s="3"/>
      <c r="F2" s="4"/>
      <c r="G2" s="4"/>
      <c r="H2" s="4"/>
      <c r="I2" s="1"/>
      <c r="J2" s="1"/>
      <c r="K2" s="1"/>
      <c r="L2" s="2"/>
    </row>
    <row r="3">
      <c r="A3" s="1"/>
      <c r="B3" s="1"/>
      <c r="C3" s="3"/>
      <c r="D3" s="3"/>
      <c r="E3" s="3"/>
      <c r="F3" s="4"/>
      <c r="G3" s="4"/>
      <c r="H3" s="4"/>
      <c r="I3" s="1"/>
      <c r="J3" s="1"/>
      <c r="K3" s="1"/>
      <c r="L3" s="2"/>
    </row>
    <row r="4">
      <c r="A4" s="1"/>
      <c r="B4" s="1"/>
      <c r="C4" s="3"/>
      <c r="D4" s="3"/>
      <c r="E4" s="3"/>
      <c r="F4" s="4"/>
      <c r="G4" s="4"/>
      <c r="H4" s="4"/>
      <c r="I4" s="1"/>
      <c r="J4" s="1"/>
      <c r="K4" s="1"/>
      <c r="L4" s="2"/>
    </row>
    <row r="5">
      <c r="A5" s="1"/>
      <c r="B5" s="1"/>
      <c r="C5" s="3"/>
      <c r="D5" s="3"/>
      <c r="E5" s="3"/>
      <c r="F5" s="4"/>
      <c r="G5" s="4"/>
      <c r="H5" s="4"/>
      <c r="I5" s="1"/>
      <c r="J5" s="1"/>
      <c r="K5" s="1"/>
      <c r="L5" s="2"/>
    </row>
    <row r="6" ht="21.75" customHeight="1">
      <c r="A6" s="1"/>
      <c r="B6" s="5" t="s">
        <v>0</v>
      </c>
      <c r="C6" s="3"/>
      <c r="D6" s="1"/>
      <c r="E6" s="1"/>
      <c r="F6" s="4"/>
      <c r="G6" s="4"/>
      <c r="H6" s="4"/>
      <c r="I6" s="1"/>
      <c r="J6" s="1"/>
      <c r="K6" s="1"/>
      <c r="L6" s="2"/>
    </row>
    <row r="7">
      <c r="A7" s="6"/>
      <c r="B7" s="7" t="s">
        <v>1</v>
      </c>
      <c r="C7" s="41">
        <v>8000.0</v>
      </c>
      <c r="F7" s="9"/>
      <c r="G7" s="10"/>
      <c r="H7" s="9"/>
      <c r="I7" s="9"/>
      <c r="J7" s="11"/>
      <c r="L7" s="12"/>
    </row>
    <row r="8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6"/>
    </row>
    <row r="9">
      <c r="A9" s="9"/>
      <c r="B9" s="13" t="s">
        <v>2</v>
      </c>
      <c r="C9" s="14"/>
      <c r="D9" s="14"/>
      <c r="E9" s="14"/>
      <c r="F9" s="14"/>
      <c r="G9" s="14"/>
      <c r="H9" s="14"/>
      <c r="I9" s="14"/>
      <c r="J9" s="14"/>
      <c r="K9" s="15"/>
      <c r="L9" s="16"/>
    </row>
    <row r="10">
      <c r="A10" s="12"/>
      <c r="B10" s="17" t="s">
        <v>3</v>
      </c>
      <c r="C10" s="15"/>
      <c r="D10" s="18" t="s">
        <v>4</v>
      </c>
      <c r="E10" s="19" t="s">
        <v>5</v>
      </c>
      <c r="F10" s="19" t="s">
        <v>6</v>
      </c>
      <c r="G10" s="19" t="s">
        <v>7</v>
      </c>
      <c r="H10" s="19" t="s">
        <v>8</v>
      </c>
      <c r="I10" s="19" t="s">
        <v>9</v>
      </c>
      <c r="J10" s="19" t="s">
        <v>10</v>
      </c>
      <c r="K10" s="19" t="s">
        <v>11</v>
      </c>
      <c r="L10" s="20"/>
    </row>
    <row r="11">
      <c r="A11" s="1"/>
      <c r="B11" s="21">
        <v>44501.0</v>
      </c>
      <c r="C11" s="32" t="s">
        <v>16</v>
      </c>
      <c r="D11" s="23">
        <v>151.1</v>
      </c>
      <c r="E11" s="23">
        <v>151.1</v>
      </c>
      <c r="F11" s="24">
        <v>19434.0</v>
      </c>
      <c r="G11" s="24">
        <v>336.0</v>
      </c>
      <c r="H11" s="25">
        <f t="shared" ref="H11:H20" si="1">G11/F11</f>
        <v>0.01728928682</v>
      </c>
      <c r="I11" s="26">
        <f t="shared" ref="I11:I20" si="2">E11/G11</f>
        <v>0.449702381</v>
      </c>
      <c r="J11" s="27">
        <v>139.0</v>
      </c>
      <c r="K11" s="43">
        <f t="shared" ref="K11:K20" si="3">E11/J11</f>
        <v>1.08705036</v>
      </c>
      <c r="L11" s="20"/>
    </row>
    <row r="12">
      <c r="A12" s="1"/>
      <c r="B12" s="21">
        <v>44502.0</v>
      </c>
      <c r="C12" s="32" t="s">
        <v>17</v>
      </c>
      <c r="D12" s="23">
        <v>234.77</v>
      </c>
      <c r="E12" s="23">
        <v>234.77</v>
      </c>
      <c r="F12" s="24">
        <v>16546.0</v>
      </c>
      <c r="G12" s="24">
        <v>281.0</v>
      </c>
      <c r="H12" s="25">
        <f t="shared" si="1"/>
        <v>0.01698295661</v>
      </c>
      <c r="I12" s="26">
        <f t="shared" si="2"/>
        <v>0.835480427</v>
      </c>
      <c r="J12" s="27">
        <v>149.0</v>
      </c>
      <c r="K12" s="43">
        <f t="shared" si="3"/>
        <v>1.575637584</v>
      </c>
      <c r="L12" s="30"/>
    </row>
    <row r="13">
      <c r="A13" s="1"/>
      <c r="B13" s="21">
        <v>44503.0</v>
      </c>
      <c r="C13" s="32" t="s">
        <v>18</v>
      </c>
      <c r="D13" s="23">
        <v>26.34</v>
      </c>
      <c r="E13" s="23">
        <v>26.34</v>
      </c>
      <c r="F13" s="24">
        <v>5663.0</v>
      </c>
      <c r="G13" s="24">
        <v>109.0</v>
      </c>
      <c r="H13" s="25">
        <f t="shared" si="1"/>
        <v>0.01924774854</v>
      </c>
      <c r="I13" s="26">
        <f t="shared" si="2"/>
        <v>0.2416513761</v>
      </c>
      <c r="J13" s="27">
        <v>54.0</v>
      </c>
      <c r="K13" s="43">
        <f t="shared" si="3"/>
        <v>0.4877777778</v>
      </c>
      <c r="L13" s="30"/>
    </row>
    <row r="14">
      <c r="A14" s="1"/>
      <c r="B14" s="21">
        <v>44504.0</v>
      </c>
      <c r="C14" s="32" t="s">
        <v>19</v>
      </c>
      <c r="D14" s="23">
        <v>0.0</v>
      </c>
      <c r="E14" s="23">
        <v>0.0</v>
      </c>
      <c r="F14" s="24">
        <v>0.0</v>
      </c>
      <c r="G14" s="24">
        <v>0.0</v>
      </c>
      <c r="H14" s="25" t="str">
        <f t="shared" si="1"/>
        <v>#DIV/0!</v>
      </c>
      <c r="I14" s="26" t="str">
        <f t="shared" si="2"/>
        <v>#DIV/0!</v>
      </c>
      <c r="J14" s="27">
        <v>2.0</v>
      </c>
      <c r="K14" s="43">
        <f t="shared" si="3"/>
        <v>0</v>
      </c>
      <c r="L14" s="30"/>
    </row>
    <row r="15">
      <c r="A15" s="1"/>
      <c r="B15" s="21">
        <v>44505.0</v>
      </c>
      <c r="C15" s="32" t="s">
        <v>12</v>
      </c>
      <c r="D15" s="23">
        <v>0.0</v>
      </c>
      <c r="E15" s="23">
        <v>0.0</v>
      </c>
      <c r="F15" s="24">
        <v>0.0</v>
      </c>
      <c r="G15" s="24">
        <v>0.0</v>
      </c>
      <c r="H15" s="25" t="str">
        <f t="shared" si="1"/>
        <v>#DIV/0!</v>
      </c>
      <c r="I15" s="26" t="str">
        <f t="shared" si="2"/>
        <v>#DIV/0!</v>
      </c>
      <c r="J15" s="27">
        <v>13.0</v>
      </c>
      <c r="K15" s="43">
        <f t="shared" si="3"/>
        <v>0</v>
      </c>
      <c r="L15" s="30"/>
    </row>
    <row r="16">
      <c r="A16" s="1"/>
      <c r="B16" s="21">
        <v>44506.0</v>
      </c>
      <c r="C16" s="32" t="s">
        <v>14</v>
      </c>
      <c r="D16" s="23">
        <v>0.0</v>
      </c>
      <c r="E16" s="23">
        <v>0.0</v>
      </c>
      <c r="F16" s="24">
        <v>0.0</v>
      </c>
      <c r="G16" s="24">
        <v>0.0</v>
      </c>
      <c r="H16" s="25" t="str">
        <f t="shared" si="1"/>
        <v>#DIV/0!</v>
      </c>
      <c r="I16" s="26" t="str">
        <f t="shared" si="2"/>
        <v>#DIV/0!</v>
      </c>
      <c r="J16" s="27">
        <v>0.0</v>
      </c>
      <c r="K16" s="43" t="str">
        <f t="shared" si="3"/>
        <v>#DIV/0!</v>
      </c>
      <c r="L16" s="30"/>
    </row>
    <row r="17">
      <c r="A17" s="1"/>
      <c r="B17" s="21">
        <v>44507.0</v>
      </c>
      <c r="C17" s="32" t="s">
        <v>15</v>
      </c>
      <c r="D17" s="23"/>
      <c r="E17" s="23"/>
      <c r="F17" s="24"/>
      <c r="G17" s="24"/>
      <c r="H17" s="25" t="str">
        <f t="shared" si="1"/>
        <v>#DIV/0!</v>
      </c>
      <c r="I17" s="26" t="str">
        <f t="shared" si="2"/>
        <v>#DIV/0!</v>
      </c>
      <c r="J17" s="27"/>
      <c r="K17" s="43" t="str">
        <f t="shared" si="3"/>
        <v>#DIV/0!</v>
      </c>
      <c r="L17" s="30"/>
    </row>
    <row r="18">
      <c r="A18" s="1"/>
      <c r="B18" s="21">
        <v>44508.0</v>
      </c>
      <c r="C18" s="32" t="s">
        <v>16</v>
      </c>
      <c r="D18" s="23"/>
      <c r="E18" s="23"/>
      <c r="F18" s="24"/>
      <c r="G18" s="24"/>
      <c r="H18" s="25" t="str">
        <f t="shared" si="1"/>
        <v>#DIV/0!</v>
      </c>
      <c r="I18" s="26" t="str">
        <f t="shared" si="2"/>
        <v>#DIV/0!</v>
      </c>
      <c r="J18" s="27"/>
      <c r="K18" s="43" t="str">
        <f t="shared" si="3"/>
        <v>#DIV/0!</v>
      </c>
      <c r="L18" s="30"/>
    </row>
    <row r="19">
      <c r="A19" s="1"/>
      <c r="B19" s="21">
        <v>44509.0</v>
      </c>
      <c r="C19" s="32" t="s">
        <v>17</v>
      </c>
      <c r="D19" s="23"/>
      <c r="E19" s="23"/>
      <c r="F19" s="24"/>
      <c r="G19" s="24"/>
      <c r="H19" s="25" t="str">
        <f t="shared" si="1"/>
        <v>#DIV/0!</v>
      </c>
      <c r="I19" s="26" t="str">
        <f t="shared" si="2"/>
        <v>#DIV/0!</v>
      </c>
      <c r="J19" s="27"/>
      <c r="K19" s="43" t="str">
        <f t="shared" si="3"/>
        <v>#DIV/0!</v>
      </c>
      <c r="L19" s="30"/>
    </row>
    <row r="20">
      <c r="A20" s="1"/>
      <c r="B20" s="21">
        <v>44510.0</v>
      </c>
      <c r="C20" s="32" t="s">
        <v>18</v>
      </c>
      <c r="D20" s="23"/>
      <c r="E20" s="23"/>
      <c r="F20" s="24"/>
      <c r="G20" s="24"/>
      <c r="H20" s="25" t="str">
        <f t="shared" si="1"/>
        <v>#DIV/0!</v>
      </c>
      <c r="I20" s="26" t="str">
        <f t="shared" si="2"/>
        <v>#DIV/0!</v>
      </c>
      <c r="J20" s="27"/>
      <c r="K20" s="43" t="str">
        <f t="shared" si="3"/>
        <v>#DIV/0!</v>
      </c>
      <c r="L20" s="30"/>
    </row>
    <row r="21" outlineLevel="1">
      <c r="A21" s="1"/>
      <c r="B21" s="21">
        <v>44511.0</v>
      </c>
      <c r="C21" s="22" t="s">
        <v>19</v>
      </c>
      <c r="D21" s="23">
        <v>266.66</v>
      </c>
      <c r="E21" s="23"/>
      <c r="F21" s="24"/>
      <c r="G21" s="24"/>
      <c r="H21" s="25" t="str">
        <f t="shared" ref="H21:I21" si="4">#REF!/#REF!</f>
        <v>#REF!</v>
      </c>
      <c r="I21" s="26" t="str">
        <f t="shared" si="4"/>
        <v>#REF!</v>
      </c>
      <c r="J21" s="27"/>
      <c r="K21" s="28" t="str">
        <f t="shared" ref="K21:K24" si="6">#REF!/#REF!</f>
        <v>#REF!</v>
      </c>
      <c r="L21" s="31"/>
    </row>
    <row r="22" outlineLevel="1">
      <c r="A22" s="1"/>
      <c r="B22" s="21">
        <v>44512.0</v>
      </c>
      <c r="C22" s="22" t="s">
        <v>12</v>
      </c>
      <c r="D22" s="23">
        <v>266.66</v>
      </c>
      <c r="E22" s="23"/>
      <c r="F22" s="24"/>
      <c r="G22" s="24"/>
      <c r="H22" s="25" t="str">
        <f t="shared" ref="H22:I22" si="5">#REF!/#REF!</f>
        <v>#REF!</v>
      </c>
      <c r="I22" s="26" t="str">
        <f t="shared" si="5"/>
        <v>#REF!</v>
      </c>
      <c r="J22" s="27"/>
      <c r="K22" s="28" t="str">
        <f t="shared" si="6"/>
        <v>#REF!</v>
      </c>
      <c r="L22" s="30"/>
    </row>
    <row r="23" outlineLevel="1">
      <c r="A23" s="1"/>
      <c r="B23" s="21">
        <v>44513.0</v>
      </c>
      <c r="C23" s="22" t="s">
        <v>14</v>
      </c>
      <c r="D23" s="23">
        <v>266.66</v>
      </c>
      <c r="E23" s="23"/>
      <c r="F23" s="24"/>
      <c r="G23" s="24"/>
      <c r="H23" s="25" t="str">
        <f t="shared" ref="H23:I23" si="7">#REF!/#REF!</f>
        <v>#REF!</v>
      </c>
      <c r="I23" s="26" t="str">
        <f t="shared" si="7"/>
        <v>#REF!</v>
      </c>
      <c r="J23" s="27"/>
      <c r="K23" s="28" t="str">
        <f t="shared" si="6"/>
        <v>#REF!</v>
      </c>
      <c r="L23" s="30"/>
    </row>
    <row r="24" outlineLevel="1">
      <c r="A24" s="1"/>
      <c r="B24" s="21">
        <v>44514.0</v>
      </c>
      <c r="C24" s="22" t="s">
        <v>15</v>
      </c>
      <c r="D24" s="23">
        <v>266.66</v>
      </c>
      <c r="E24" s="23"/>
      <c r="F24" s="24"/>
      <c r="G24" s="24"/>
      <c r="H24" s="25" t="str">
        <f t="shared" ref="H24:I24" si="8">#REF!/#REF!</f>
        <v>#REF!</v>
      </c>
      <c r="I24" s="26" t="str">
        <f t="shared" si="8"/>
        <v>#REF!</v>
      </c>
      <c r="J24" s="27"/>
      <c r="K24" s="28" t="str">
        <f t="shared" si="6"/>
        <v>#REF!</v>
      </c>
      <c r="L24" s="30"/>
    </row>
    <row r="25" outlineLevel="1">
      <c r="A25" s="1"/>
      <c r="B25" s="21">
        <v>44515.0</v>
      </c>
      <c r="C25" s="32" t="s">
        <v>16</v>
      </c>
      <c r="D25" s="23">
        <v>266.66</v>
      </c>
      <c r="E25" s="23"/>
      <c r="F25" s="24"/>
      <c r="G25" s="24"/>
      <c r="H25" s="25" t="str">
        <f t="shared" ref="H25:H41" si="9">G25/F25</f>
        <v>#DIV/0!</v>
      </c>
      <c r="I25" s="26" t="str">
        <f t="shared" ref="I25:I41" si="10">E25/G25</f>
        <v>#DIV/0!</v>
      </c>
      <c r="J25" s="27"/>
      <c r="K25" s="28" t="str">
        <f t="shared" ref="K25:K41" si="11">E25/J25</f>
        <v>#DIV/0!</v>
      </c>
      <c r="L25" s="30"/>
    </row>
    <row r="26" outlineLevel="1">
      <c r="A26" s="1"/>
      <c r="B26" s="21">
        <v>44516.0</v>
      </c>
      <c r="C26" s="32" t="s">
        <v>17</v>
      </c>
      <c r="D26" s="23">
        <v>266.66</v>
      </c>
      <c r="E26" s="23"/>
      <c r="F26" s="24"/>
      <c r="G26" s="24"/>
      <c r="H26" s="25" t="str">
        <f t="shared" si="9"/>
        <v>#DIV/0!</v>
      </c>
      <c r="I26" s="26" t="str">
        <f t="shared" si="10"/>
        <v>#DIV/0!</v>
      </c>
      <c r="J26" s="27"/>
      <c r="K26" s="28" t="str">
        <f t="shared" si="11"/>
        <v>#DIV/0!</v>
      </c>
      <c r="L26" s="30"/>
    </row>
    <row r="27" outlineLevel="1">
      <c r="A27" s="1"/>
      <c r="B27" s="21">
        <v>44517.0</v>
      </c>
      <c r="C27" s="22" t="s">
        <v>18</v>
      </c>
      <c r="D27" s="23">
        <v>266.66</v>
      </c>
      <c r="E27" s="23"/>
      <c r="F27" s="24"/>
      <c r="G27" s="24"/>
      <c r="H27" s="25" t="str">
        <f t="shared" si="9"/>
        <v>#DIV/0!</v>
      </c>
      <c r="I27" s="26" t="str">
        <f t="shared" si="10"/>
        <v>#DIV/0!</v>
      </c>
      <c r="J27" s="27"/>
      <c r="K27" s="28" t="str">
        <f t="shared" si="11"/>
        <v>#DIV/0!</v>
      </c>
      <c r="L27" s="30"/>
    </row>
    <row r="28" outlineLevel="1">
      <c r="A28" s="1"/>
      <c r="B28" s="21">
        <v>44518.0</v>
      </c>
      <c r="C28" s="22" t="s">
        <v>19</v>
      </c>
      <c r="D28" s="23">
        <v>266.66</v>
      </c>
      <c r="E28" s="23"/>
      <c r="F28" s="24"/>
      <c r="G28" s="24"/>
      <c r="H28" s="25" t="str">
        <f t="shared" si="9"/>
        <v>#DIV/0!</v>
      </c>
      <c r="I28" s="26" t="str">
        <f t="shared" si="10"/>
        <v>#DIV/0!</v>
      </c>
      <c r="J28" s="27"/>
      <c r="K28" s="28" t="str">
        <f t="shared" si="11"/>
        <v>#DIV/0!</v>
      </c>
      <c r="L28" s="30"/>
    </row>
    <row r="29" outlineLevel="1">
      <c r="A29" s="1"/>
      <c r="B29" s="21">
        <v>44519.0</v>
      </c>
      <c r="C29" s="22" t="s">
        <v>12</v>
      </c>
      <c r="D29" s="23">
        <v>266.66</v>
      </c>
      <c r="E29" s="23"/>
      <c r="F29" s="24"/>
      <c r="G29" s="24"/>
      <c r="H29" s="25" t="str">
        <f t="shared" si="9"/>
        <v>#DIV/0!</v>
      </c>
      <c r="I29" s="26" t="str">
        <f t="shared" si="10"/>
        <v>#DIV/0!</v>
      </c>
      <c r="J29" s="27"/>
      <c r="K29" s="28" t="str">
        <f t="shared" si="11"/>
        <v>#DIV/0!</v>
      </c>
      <c r="L29" s="30"/>
    </row>
    <row r="30" outlineLevel="1">
      <c r="A30" s="1"/>
      <c r="B30" s="21">
        <v>44520.0</v>
      </c>
      <c r="C30" s="22" t="s">
        <v>14</v>
      </c>
      <c r="D30" s="23">
        <v>266.66</v>
      </c>
      <c r="E30" s="23"/>
      <c r="F30" s="24"/>
      <c r="G30" s="24"/>
      <c r="H30" s="25" t="str">
        <f t="shared" si="9"/>
        <v>#DIV/0!</v>
      </c>
      <c r="I30" s="26" t="str">
        <f t="shared" si="10"/>
        <v>#DIV/0!</v>
      </c>
      <c r="J30" s="27"/>
      <c r="K30" s="28" t="str">
        <f t="shared" si="11"/>
        <v>#DIV/0!</v>
      </c>
      <c r="L30" s="30"/>
    </row>
    <row r="31" outlineLevel="1">
      <c r="A31" s="1"/>
      <c r="B31" s="21">
        <v>44521.0</v>
      </c>
      <c r="C31" s="22" t="s">
        <v>15</v>
      </c>
      <c r="D31" s="23">
        <v>266.66</v>
      </c>
      <c r="E31" s="23"/>
      <c r="F31" s="24"/>
      <c r="G31" s="24"/>
      <c r="H31" s="25" t="str">
        <f t="shared" si="9"/>
        <v>#DIV/0!</v>
      </c>
      <c r="I31" s="26" t="str">
        <f t="shared" si="10"/>
        <v>#DIV/0!</v>
      </c>
      <c r="J31" s="27"/>
      <c r="K31" s="28" t="str">
        <f t="shared" si="11"/>
        <v>#DIV/0!</v>
      </c>
      <c r="L31" s="30"/>
    </row>
    <row r="32" outlineLevel="1">
      <c r="A32" s="1"/>
      <c r="B32" s="21">
        <v>44522.0</v>
      </c>
      <c r="C32" s="32" t="s">
        <v>16</v>
      </c>
      <c r="D32" s="23">
        <v>266.66</v>
      </c>
      <c r="E32" s="23"/>
      <c r="F32" s="24"/>
      <c r="G32" s="24"/>
      <c r="H32" s="25" t="str">
        <f t="shared" si="9"/>
        <v>#DIV/0!</v>
      </c>
      <c r="I32" s="26" t="str">
        <f t="shared" si="10"/>
        <v>#DIV/0!</v>
      </c>
      <c r="J32" s="27"/>
      <c r="K32" s="28" t="str">
        <f t="shared" si="11"/>
        <v>#DIV/0!</v>
      </c>
      <c r="L32" s="30"/>
    </row>
    <row r="33" outlineLevel="1">
      <c r="A33" s="1"/>
      <c r="B33" s="21">
        <v>44523.0</v>
      </c>
      <c r="C33" s="32" t="s">
        <v>17</v>
      </c>
      <c r="D33" s="23">
        <v>266.66</v>
      </c>
      <c r="E33" s="23"/>
      <c r="F33" s="24"/>
      <c r="G33" s="24"/>
      <c r="H33" s="25" t="str">
        <f t="shared" si="9"/>
        <v>#DIV/0!</v>
      </c>
      <c r="I33" s="26" t="str">
        <f t="shared" si="10"/>
        <v>#DIV/0!</v>
      </c>
      <c r="J33" s="27"/>
      <c r="K33" s="28" t="str">
        <f t="shared" si="11"/>
        <v>#DIV/0!</v>
      </c>
      <c r="L33" s="30"/>
    </row>
    <row r="34" outlineLevel="1">
      <c r="A34" s="1"/>
      <c r="B34" s="21">
        <v>44524.0</v>
      </c>
      <c r="C34" s="22" t="s">
        <v>18</v>
      </c>
      <c r="D34" s="23">
        <v>266.66</v>
      </c>
      <c r="E34" s="23"/>
      <c r="F34" s="24"/>
      <c r="G34" s="24"/>
      <c r="H34" s="25" t="str">
        <f t="shared" si="9"/>
        <v>#DIV/0!</v>
      </c>
      <c r="I34" s="26" t="str">
        <f t="shared" si="10"/>
        <v>#DIV/0!</v>
      </c>
      <c r="J34" s="27"/>
      <c r="K34" s="28" t="str">
        <f t="shared" si="11"/>
        <v>#DIV/0!</v>
      </c>
      <c r="L34" s="30"/>
    </row>
    <row r="35" outlineLevel="1">
      <c r="A35" s="1"/>
      <c r="B35" s="21">
        <v>44525.0</v>
      </c>
      <c r="C35" s="22" t="s">
        <v>19</v>
      </c>
      <c r="D35" s="23">
        <v>266.66</v>
      </c>
      <c r="E35" s="23"/>
      <c r="F35" s="24"/>
      <c r="G35" s="24"/>
      <c r="H35" s="25" t="str">
        <f t="shared" si="9"/>
        <v>#DIV/0!</v>
      </c>
      <c r="I35" s="26" t="str">
        <f t="shared" si="10"/>
        <v>#DIV/0!</v>
      </c>
      <c r="J35" s="27"/>
      <c r="K35" s="28" t="str">
        <f t="shared" si="11"/>
        <v>#DIV/0!</v>
      </c>
      <c r="L35" s="30"/>
    </row>
    <row r="36" outlineLevel="1">
      <c r="A36" s="1"/>
      <c r="B36" s="21">
        <v>44526.0</v>
      </c>
      <c r="C36" s="22" t="s">
        <v>12</v>
      </c>
      <c r="D36" s="23">
        <v>266.66</v>
      </c>
      <c r="E36" s="23"/>
      <c r="F36" s="24"/>
      <c r="G36" s="24"/>
      <c r="H36" s="25" t="str">
        <f t="shared" si="9"/>
        <v>#DIV/0!</v>
      </c>
      <c r="I36" s="26" t="str">
        <f t="shared" si="10"/>
        <v>#DIV/0!</v>
      </c>
      <c r="J36" s="27"/>
      <c r="K36" s="28" t="str">
        <f t="shared" si="11"/>
        <v>#DIV/0!</v>
      </c>
      <c r="L36" s="30"/>
    </row>
    <row r="37" outlineLevel="1">
      <c r="A37" s="1"/>
      <c r="B37" s="21">
        <v>44527.0</v>
      </c>
      <c r="C37" s="22" t="s">
        <v>14</v>
      </c>
      <c r="D37" s="23">
        <v>266.66</v>
      </c>
      <c r="E37" s="23"/>
      <c r="F37" s="24"/>
      <c r="G37" s="24"/>
      <c r="H37" s="25" t="str">
        <f t="shared" si="9"/>
        <v>#DIV/0!</v>
      </c>
      <c r="I37" s="26" t="str">
        <f t="shared" si="10"/>
        <v>#DIV/0!</v>
      </c>
      <c r="J37" s="27"/>
      <c r="K37" s="28" t="str">
        <f t="shared" si="11"/>
        <v>#DIV/0!</v>
      </c>
      <c r="L37" s="30"/>
    </row>
    <row r="38" outlineLevel="1">
      <c r="A38" s="1"/>
      <c r="B38" s="21">
        <v>44528.0</v>
      </c>
      <c r="C38" s="22" t="s">
        <v>15</v>
      </c>
      <c r="D38" s="23">
        <v>266.66</v>
      </c>
      <c r="E38" s="23"/>
      <c r="F38" s="24"/>
      <c r="G38" s="24"/>
      <c r="H38" s="25" t="str">
        <f t="shared" si="9"/>
        <v>#DIV/0!</v>
      </c>
      <c r="I38" s="26" t="str">
        <f t="shared" si="10"/>
        <v>#DIV/0!</v>
      </c>
      <c r="J38" s="27"/>
      <c r="K38" s="28" t="str">
        <f t="shared" si="11"/>
        <v>#DIV/0!</v>
      </c>
      <c r="L38" s="30"/>
    </row>
    <row r="39" outlineLevel="1">
      <c r="A39" s="1"/>
      <c r="B39" s="21">
        <v>44529.0</v>
      </c>
      <c r="C39" s="22" t="s">
        <v>16</v>
      </c>
      <c r="D39" s="23">
        <v>266.66</v>
      </c>
      <c r="E39" s="23"/>
      <c r="F39" s="24"/>
      <c r="G39" s="24"/>
      <c r="H39" s="25" t="str">
        <f t="shared" si="9"/>
        <v>#DIV/0!</v>
      </c>
      <c r="I39" s="26" t="str">
        <f t="shared" si="10"/>
        <v>#DIV/0!</v>
      </c>
      <c r="J39" s="27"/>
      <c r="K39" s="28" t="str">
        <f t="shared" si="11"/>
        <v>#DIV/0!</v>
      </c>
      <c r="L39" s="30"/>
    </row>
    <row r="40" outlineLevel="1">
      <c r="A40" s="1"/>
      <c r="B40" s="21">
        <v>44530.0</v>
      </c>
      <c r="C40" s="22" t="s">
        <v>17</v>
      </c>
      <c r="D40" s="23">
        <v>266.66</v>
      </c>
      <c r="E40" s="23"/>
      <c r="F40" s="24"/>
      <c r="G40" s="24"/>
      <c r="H40" s="25" t="str">
        <f t="shared" si="9"/>
        <v>#DIV/0!</v>
      </c>
      <c r="I40" s="26" t="str">
        <f t="shared" si="10"/>
        <v>#DIV/0!</v>
      </c>
      <c r="J40" s="27"/>
      <c r="K40" s="28" t="str">
        <f t="shared" si="11"/>
        <v>#DIV/0!</v>
      </c>
      <c r="L40" s="30"/>
    </row>
    <row r="41">
      <c r="A41" s="1"/>
      <c r="B41" s="33" t="s">
        <v>25</v>
      </c>
      <c r="C41" s="34" t="s">
        <v>26</v>
      </c>
      <c r="D41" s="35">
        <f t="shared" ref="D41:G41" si="12">SUM(D11:D40)</f>
        <v>5745.41</v>
      </c>
      <c r="E41" s="34">
        <f t="shared" si="12"/>
        <v>412.21</v>
      </c>
      <c r="F41" s="36">
        <f t="shared" si="12"/>
        <v>41643</v>
      </c>
      <c r="G41" s="36">
        <f t="shared" si="12"/>
        <v>726</v>
      </c>
      <c r="H41" s="37">
        <f t="shared" si="9"/>
        <v>0.01743390246</v>
      </c>
      <c r="I41" s="38">
        <f t="shared" si="10"/>
        <v>0.5677823691</v>
      </c>
      <c r="J41" s="36">
        <f>SUM(J11:J40)</f>
        <v>357</v>
      </c>
      <c r="K41" s="39">
        <f t="shared" si="11"/>
        <v>1.15464986</v>
      </c>
      <c r="L41" s="40"/>
    </row>
    <row r="42">
      <c r="A42" s="1"/>
      <c r="B42" s="31"/>
      <c r="D42" s="2"/>
      <c r="E42" s="1"/>
      <c r="F42" s="1"/>
      <c r="G42" s="1"/>
      <c r="H42" s="1"/>
      <c r="I42" s="1"/>
      <c r="J42" s="1"/>
      <c r="K42" s="2"/>
      <c r="L42" s="2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2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2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2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2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2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2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2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2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2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2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2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2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2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2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2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2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2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2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2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2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2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2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2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2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2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2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2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2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2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2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2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2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2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2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2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2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2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2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2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2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2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2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2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2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2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2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2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2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2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2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2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2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2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2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2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2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2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2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2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2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2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2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2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2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2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2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2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2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2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2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2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2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2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2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2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2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2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2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2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2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2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2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2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2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2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2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2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2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2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2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2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2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2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2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2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2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2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2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2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2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2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2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2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2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2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2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2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2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2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2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2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2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2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2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2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2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2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2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2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2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2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2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2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2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2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2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2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2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2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2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2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2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2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2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2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2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2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2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2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2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2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2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2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2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2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2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2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2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2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2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2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2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2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2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2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2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2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2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2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2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2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2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2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2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2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2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2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2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2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2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2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2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2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2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2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2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2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2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2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2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2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2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2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2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2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2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2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2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2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2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2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2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2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2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2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2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2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2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2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2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2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2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2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2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2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2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2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2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2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2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2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2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2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2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2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2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2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2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2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2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2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2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2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2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2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2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2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2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2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2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2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2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2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2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2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2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2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2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2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2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2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2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2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2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2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2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2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2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2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2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2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2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2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2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2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2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2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2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2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2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2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2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2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2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2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2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2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2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2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2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2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2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2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2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2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2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2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2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2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2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2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2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2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2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2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2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2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2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2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2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2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2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2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2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2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2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2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2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2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2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2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2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2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2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2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2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2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2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2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2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2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2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2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2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2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2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2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2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2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2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2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2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2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2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2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2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2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2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2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2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2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2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2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2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2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2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2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2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2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2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2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2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2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2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2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2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2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2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2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2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2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2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2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2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2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2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2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2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2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2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2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2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2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2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2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2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2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2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2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2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2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2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2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2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2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2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2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2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2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2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2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2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2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2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2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2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2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2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2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2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2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2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2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2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2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2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2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2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2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2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2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2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2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2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2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2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2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2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2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2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2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2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2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2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2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2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2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2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2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2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2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2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2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2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2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2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2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2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2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2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2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2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2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2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2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2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2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2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2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2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2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2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2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2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2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2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2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2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2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2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2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2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2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2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2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2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2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2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2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2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2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2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2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2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2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2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2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2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2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2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2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2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2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2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2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2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2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2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2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2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2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2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2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2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2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2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2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2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2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2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2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2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2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2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2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2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2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2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2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2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2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2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2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2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2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2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2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2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2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2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2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2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2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2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2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2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2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2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2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2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2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2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2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2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2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2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2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2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2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2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2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2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2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2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2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2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2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2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2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2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2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2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2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2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2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2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2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2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2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2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2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2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2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2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2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2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2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2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2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2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2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2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2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2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2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2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2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2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2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2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2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2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2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2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2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2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2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2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2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2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2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2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2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2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2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2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2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2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2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2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2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2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2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2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2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2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2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2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2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2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2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2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2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2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2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2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2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2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2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2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2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2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2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2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2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2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2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2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2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2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2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2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2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2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2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2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2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2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2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2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2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2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2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2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2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2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2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2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2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2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2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2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2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2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2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2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2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2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2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2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2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2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2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2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2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2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2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2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2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2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2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2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2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2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2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2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2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2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2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2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2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2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2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2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2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2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2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2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2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2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2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2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2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2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2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2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2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2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2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2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2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2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2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2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2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2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2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2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2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2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2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2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2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2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2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2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2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2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2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2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2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2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2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2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2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2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2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2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2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2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2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2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2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2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2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2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2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2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2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2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2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2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2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2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2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2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2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2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2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2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2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2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2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2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2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2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2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2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2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2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2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2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2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2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2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2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2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2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2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2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2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2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2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2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2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2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2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2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2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2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2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2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2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2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2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2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2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2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2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2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2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2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2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2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2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2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2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2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2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2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2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2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2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2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2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2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2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2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2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2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2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2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2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2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2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2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2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2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2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2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2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2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2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2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2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2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2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2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2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2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2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2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2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2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2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2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2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2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2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2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2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2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2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2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2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2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2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2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2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2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2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2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2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2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2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2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2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2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2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2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2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2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2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2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2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2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2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2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2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2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2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2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2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2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2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2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2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2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2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2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2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2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2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2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2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2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2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2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2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2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2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2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2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2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2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2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2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2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2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2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2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2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2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2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2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2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2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2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2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2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2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2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2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2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2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2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2"/>
    </row>
  </sheetData>
  <mergeCells count="5">
    <mergeCell ref="C7:E7"/>
    <mergeCell ref="J7:K7"/>
    <mergeCell ref="B9:K9"/>
    <mergeCell ref="B10:C10"/>
    <mergeCell ref="B42:C42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FF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0"/>
    <col customWidth="1" min="2" max="2" width="14.25"/>
    <col customWidth="1" min="3" max="3" width="9.88"/>
    <col customWidth="1" min="4" max="4" width="10.0"/>
    <col customWidth="1" min="5" max="5" width="12.75"/>
    <col customWidth="1" min="6" max="6" width="11.63"/>
    <col customWidth="1" min="7" max="7" width="9.88"/>
    <col customWidth="1" min="8" max="8" width="9.25"/>
    <col customWidth="1" min="9" max="9" width="9.38"/>
    <col customWidth="1" min="10" max="10" width="9.75"/>
    <col customWidth="1" min="11" max="11" width="8.13"/>
    <col customWidth="1" min="12" max="12" width="43.1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>
      <c r="A2" s="1"/>
      <c r="B2" s="1"/>
      <c r="C2" s="3"/>
      <c r="D2" s="3"/>
      <c r="E2" s="3"/>
      <c r="F2" s="4"/>
      <c r="G2" s="4"/>
      <c r="H2" s="4"/>
      <c r="I2" s="1"/>
      <c r="J2" s="1"/>
      <c r="K2" s="1"/>
      <c r="L2" s="2"/>
    </row>
    <row r="3">
      <c r="A3" s="1"/>
      <c r="B3" s="1"/>
      <c r="C3" s="3"/>
      <c r="D3" s="3"/>
      <c r="E3" s="3"/>
      <c r="F3" s="4"/>
      <c r="G3" s="4"/>
      <c r="H3" s="4"/>
      <c r="I3" s="1"/>
      <c r="J3" s="1"/>
      <c r="K3" s="1"/>
      <c r="L3" s="2"/>
    </row>
    <row r="4">
      <c r="A4" s="1"/>
      <c r="B4" s="1"/>
      <c r="C4" s="3"/>
      <c r="D4" s="3"/>
      <c r="E4" s="3"/>
      <c r="F4" s="4"/>
      <c r="G4" s="4"/>
      <c r="H4" s="4"/>
      <c r="I4" s="1"/>
      <c r="J4" s="1"/>
      <c r="K4" s="1"/>
      <c r="L4" s="2"/>
    </row>
    <row r="5">
      <c r="A5" s="1"/>
      <c r="B5" s="1"/>
      <c r="C5" s="3"/>
      <c r="D5" s="3"/>
      <c r="E5" s="3"/>
      <c r="F5" s="4"/>
      <c r="G5" s="4"/>
      <c r="H5" s="4"/>
      <c r="I5" s="1"/>
      <c r="J5" s="1"/>
      <c r="K5" s="1"/>
      <c r="L5" s="2"/>
    </row>
    <row r="6" ht="21.75" customHeight="1">
      <c r="A6" s="1"/>
      <c r="B6" s="5" t="s">
        <v>0</v>
      </c>
      <c r="C6" s="3"/>
      <c r="D6" s="1"/>
      <c r="E6" s="1"/>
      <c r="F6" s="4"/>
      <c r="G6" s="4"/>
      <c r="H6" s="4"/>
      <c r="I6" s="1"/>
      <c r="J6" s="1"/>
      <c r="K6" s="1"/>
      <c r="L6" s="2"/>
    </row>
    <row r="7">
      <c r="A7" s="6"/>
      <c r="B7" s="7" t="s">
        <v>1</v>
      </c>
      <c r="C7" s="41">
        <v>8000.0</v>
      </c>
      <c r="F7" s="9"/>
      <c r="G7" s="10"/>
      <c r="H7" s="9"/>
      <c r="I7" s="9"/>
      <c r="J7" s="11"/>
      <c r="L7" s="12"/>
    </row>
    <row r="8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6"/>
    </row>
    <row r="9">
      <c r="A9" s="9"/>
      <c r="B9" s="13" t="s">
        <v>2</v>
      </c>
      <c r="C9" s="14"/>
      <c r="D9" s="14"/>
      <c r="E9" s="14"/>
      <c r="F9" s="14"/>
      <c r="G9" s="14"/>
      <c r="H9" s="14"/>
      <c r="I9" s="14"/>
      <c r="J9" s="14"/>
      <c r="K9" s="15"/>
      <c r="L9" s="16"/>
    </row>
    <row r="10">
      <c r="A10" s="12"/>
      <c r="B10" s="17" t="s">
        <v>3</v>
      </c>
      <c r="C10" s="15"/>
      <c r="D10" s="18" t="s">
        <v>4</v>
      </c>
      <c r="E10" s="19" t="s">
        <v>5</v>
      </c>
      <c r="F10" s="19" t="s">
        <v>6</v>
      </c>
      <c r="G10" s="19" t="s">
        <v>7</v>
      </c>
      <c r="H10" s="19" t="s">
        <v>8</v>
      </c>
      <c r="I10" s="19" t="s">
        <v>9</v>
      </c>
      <c r="J10" s="19" t="s">
        <v>10</v>
      </c>
      <c r="K10" s="19" t="s">
        <v>11</v>
      </c>
      <c r="L10" s="20"/>
    </row>
    <row r="11">
      <c r="A11" s="1"/>
      <c r="B11" s="21">
        <v>44507.0</v>
      </c>
      <c r="C11" s="32" t="s">
        <v>15</v>
      </c>
      <c r="D11" s="23">
        <v>93.75</v>
      </c>
      <c r="E11" s="23">
        <v>93.75</v>
      </c>
      <c r="F11" s="24">
        <v>6033.0</v>
      </c>
      <c r="G11" s="24">
        <v>42.0</v>
      </c>
      <c r="H11" s="25">
        <f t="shared" ref="H11:H25" si="1">G11/F11</f>
        <v>0.006961710592</v>
      </c>
      <c r="I11" s="26">
        <f t="shared" ref="I11:I25" si="2">E11/G11</f>
        <v>2.232142857</v>
      </c>
      <c r="J11" s="27">
        <v>35.0</v>
      </c>
      <c r="K11" s="43">
        <f t="shared" ref="K11:K25" si="3">E11/J11</f>
        <v>2.678571429</v>
      </c>
      <c r="L11" s="44" t="s">
        <v>28</v>
      </c>
    </row>
    <row r="12">
      <c r="A12" s="1"/>
      <c r="B12" s="21">
        <v>44508.0</v>
      </c>
      <c r="C12" s="32" t="s">
        <v>16</v>
      </c>
      <c r="D12" s="23">
        <v>446.32</v>
      </c>
      <c r="E12" s="23">
        <v>446.32</v>
      </c>
      <c r="F12" s="24">
        <v>29766.0</v>
      </c>
      <c r="G12" s="24">
        <v>172.0</v>
      </c>
      <c r="H12" s="25">
        <f t="shared" si="1"/>
        <v>0.005778404891</v>
      </c>
      <c r="I12" s="26">
        <f t="shared" si="2"/>
        <v>2.594883721</v>
      </c>
      <c r="J12" s="27">
        <v>100.0</v>
      </c>
      <c r="K12" s="43">
        <f t="shared" si="3"/>
        <v>4.4632</v>
      </c>
      <c r="L12" s="30"/>
    </row>
    <row r="13">
      <c r="A13" s="1"/>
      <c r="B13" s="21">
        <v>44509.0</v>
      </c>
      <c r="C13" s="32" t="s">
        <v>17</v>
      </c>
      <c r="D13" s="23">
        <v>554.71</v>
      </c>
      <c r="E13" s="23">
        <v>554.71</v>
      </c>
      <c r="F13" s="24">
        <v>32265.0</v>
      </c>
      <c r="G13" s="24">
        <v>227.0</v>
      </c>
      <c r="H13" s="25">
        <f t="shared" si="1"/>
        <v>0.00703548737</v>
      </c>
      <c r="I13" s="26">
        <f t="shared" si="2"/>
        <v>2.443656388</v>
      </c>
      <c r="J13" s="27">
        <v>171.0</v>
      </c>
      <c r="K13" s="43">
        <f t="shared" si="3"/>
        <v>3.243918129</v>
      </c>
      <c r="L13" s="30"/>
    </row>
    <row r="14">
      <c r="A14" s="1"/>
      <c r="B14" s="21">
        <v>44510.0</v>
      </c>
      <c r="C14" s="32" t="s">
        <v>18</v>
      </c>
      <c r="D14" s="23">
        <v>538.49</v>
      </c>
      <c r="E14" s="23">
        <v>538.49</v>
      </c>
      <c r="F14" s="24">
        <v>36720.0</v>
      </c>
      <c r="G14" s="24">
        <v>262.0</v>
      </c>
      <c r="H14" s="25">
        <f t="shared" si="1"/>
        <v>0.007135076253</v>
      </c>
      <c r="I14" s="26">
        <f t="shared" si="2"/>
        <v>2.055305344</v>
      </c>
      <c r="J14" s="27">
        <v>197.0</v>
      </c>
      <c r="K14" s="43">
        <f t="shared" si="3"/>
        <v>2.733451777</v>
      </c>
      <c r="L14" s="30"/>
    </row>
    <row r="15">
      <c r="A15" s="1"/>
      <c r="B15" s="21">
        <v>44511.0</v>
      </c>
      <c r="C15" s="32" t="s">
        <v>19</v>
      </c>
      <c r="D15" s="23">
        <v>735.94</v>
      </c>
      <c r="E15" s="23">
        <v>735.94</v>
      </c>
      <c r="F15" s="24">
        <v>55595.0</v>
      </c>
      <c r="G15" s="24">
        <v>268.0</v>
      </c>
      <c r="H15" s="25">
        <f t="shared" si="1"/>
        <v>0.00482057739</v>
      </c>
      <c r="I15" s="26">
        <f t="shared" si="2"/>
        <v>2.746044776</v>
      </c>
      <c r="J15" s="27">
        <v>187.0</v>
      </c>
      <c r="K15" s="43">
        <f t="shared" si="3"/>
        <v>3.935508021</v>
      </c>
      <c r="L15" s="30"/>
    </row>
    <row r="16">
      <c r="A16" s="1"/>
      <c r="B16" s="21">
        <v>44512.0</v>
      </c>
      <c r="C16" s="32" t="s">
        <v>12</v>
      </c>
      <c r="D16" s="23">
        <v>821.44</v>
      </c>
      <c r="E16" s="23">
        <v>821.44</v>
      </c>
      <c r="F16" s="24">
        <v>60945.0</v>
      </c>
      <c r="G16" s="24">
        <v>284.0</v>
      </c>
      <c r="H16" s="25">
        <f t="shared" si="1"/>
        <v>0.00465993929</v>
      </c>
      <c r="I16" s="26">
        <f t="shared" si="2"/>
        <v>2.892394366</v>
      </c>
      <c r="J16" s="27">
        <v>156.0</v>
      </c>
      <c r="K16" s="43">
        <f t="shared" si="3"/>
        <v>5.265641026</v>
      </c>
      <c r="L16" s="30"/>
    </row>
    <row r="17">
      <c r="A17" s="1"/>
      <c r="B17" s="21">
        <v>44513.0</v>
      </c>
      <c r="C17" s="32" t="s">
        <v>14</v>
      </c>
      <c r="D17" s="23">
        <v>871.59</v>
      </c>
      <c r="E17" s="23">
        <v>871.59</v>
      </c>
      <c r="F17" s="24">
        <v>70678.0</v>
      </c>
      <c r="G17" s="24">
        <v>303.0</v>
      </c>
      <c r="H17" s="25">
        <f t="shared" si="1"/>
        <v>0.004287048304</v>
      </c>
      <c r="I17" s="26">
        <f t="shared" si="2"/>
        <v>2.876534653</v>
      </c>
      <c r="J17" s="27">
        <v>188.0</v>
      </c>
      <c r="K17" s="43">
        <f t="shared" si="3"/>
        <v>4.636117021</v>
      </c>
      <c r="L17" s="30"/>
    </row>
    <row r="18">
      <c r="A18" s="1"/>
      <c r="B18" s="21">
        <v>44514.0</v>
      </c>
      <c r="C18" s="32" t="s">
        <v>15</v>
      </c>
      <c r="D18" s="23">
        <v>844.51</v>
      </c>
      <c r="E18" s="23">
        <v>844.51</v>
      </c>
      <c r="F18" s="24">
        <v>75222.0</v>
      </c>
      <c r="G18" s="24">
        <v>281.0</v>
      </c>
      <c r="H18" s="25">
        <f t="shared" si="1"/>
        <v>0.003735609263</v>
      </c>
      <c r="I18" s="26">
        <f t="shared" si="2"/>
        <v>3.005373665</v>
      </c>
      <c r="J18" s="27">
        <v>159.0</v>
      </c>
      <c r="K18" s="43">
        <f t="shared" si="3"/>
        <v>5.311383648</v>
      </c>
      <c r="L18" s="30"/>
    </row>
    <row r="19">
      <c r="A19" s="1"/>
      <c r="B19" s="21">
        <v>44515.0</v>
      </c>
      <c r="C19" s="32" t="s">
        <v>16</v>
      </c>
      <c r="D19" s="23">
        <v>870.94</v>
      </c>
      <c r="E19" s="23">
        <v>870.94</v>
      </c>
      <c r="F19" s="24">
        <v>73187.0</v>
      </c>
      <c r="G19" s="24">
        <v>305.0</v>
      </c>
      <c r="H19" s="25">
        <f t="shared" si="1"/>
        <v>0.00416740678</v>
      </c>
      <c r="I19" s="26">
        <f t="shared" si="2"/>
        <v>2.855540984</v>
      </c>
      <c r="J19" s="27">
        <v>224.0</v>
      </c>
      <c r="K19" s="43">
        <f t="shared" si="3"/>
        <v>3.888125</v>
      </c>
      <c r="L19" s="30"/>
    </row>
    <row r="20">
      <c r="A20" s="1"/>
      <c r="B20" s="21">
        <v>44516.0</v>
      </c>
      <c r="C20" s="32" t="s">
        <v>17</v>
      </c>
      <c r="D20" s="23">
        <v>1030.58</v>
      </c>
      <c r="E20" s="23">
        <v>1030.58</v>
      </c>
      <c r="F20" s="24">
        <v>100975.0</v>
      </c>
      <c r="G20" s="24">
        <v>316.0</v>
      </c>
      <c r="H20" s="25">
        <f t="shared" si="1"/>
        <v>0.003129487497</v>
      </c>
      <c r="I20" s="26">
        <f t="shared" si="2"/>
        <v>3.261329114</v>
      </c>
      <c r="J20" s="27">
        <v>238.0</v>
      </c>
      <c r="K20" s="43">
        <f t="shared" si="3"/>
        <v>4.330168067</v>
      </c>
      <c r="L20" s="30"/>
    </row>
    <row r="21">
      <c r="A21" s="1"/>
      <c r="B21" s="21">
        <v>44517.0</v>
      </c>
      <c r="C21" s="22" t="s">
        <v>19</v>
      </c>
      <c r="D21" s="23">
        <v>597.81</v>
      </c>
      <c r="E21" s="23">
        <v>597.81</v>
      </c>
      <c r="F21" s="24">
        <v>53812.0</v>
      </c>
      <c r="G21" s="24">
        <v>179.0</v>
      </c>
      <c r="H21" s="25">
        <f t="shared" si="1"/>
        <v>0.003326395599</v>
      </c>
      <c r="I21" s="26">
        <f t="shared" si="2"/>
        <v>3.33972067</v>
      </c>
      <c r="J21" s="27">
        <v>150.0</v>
      </c>
      <c r="K21" s="43">
        <f t="shared" si="3"/>
        <v>3.9854</v>
      </c>
      <c r="L21" s="31"/>
    </row>
    <row r="22">
      <c r="A22" s="1"/>
      <c r="B22" s="21">
        <v>44518.0</v>
      </c>
      <c r="C22" s="22" t="s">
        <v>12</v>
      </c>
      <c r="D22" s="23">
        <v>408.42</v>
      </c>
      <c r="E22" s="23">
        <v>408.42</v>
      </c>
      <c r="F22" s="24">
        <v>18706.0</v>
      </c>
      <c r="G22" s="24">
        <v>118.0</v>
      </c>
      <c r="H22" s="25">
        <f t="shared" si="1"/>
        <v>0.006308136427</v>
      </c>
      <c r="I22" s="26">
        <f t="shared" si="2"/>
        <v>3.461186441</v>
      </c>
      <c r="J22" s="27">
        <v>23.0</v>
      </c>
      <c r="K22" s="43">
        <f t="shared" si="3"/>
        <v>17.7573913</v>
      </c>
      <c r="L22" s="30"/>
    </row>
    <row r="23">
      <c r="A23" s="1"/>
      <c r="B23" s="21">
        <v>44519.0</v>
      </c>
      <c r="C23" s="22" t="s">
        <v>14</v>
      </c>
      <c r="D23" s="23">
        <v>518.41</v>
      </c>
      <c r="E23" s="23">
        <v>518.41</v>
      </c>
      <c r="F23" s="24">
        <v>17209.0</v>
      </c>
      <c r="G23" s="24">
        <v>123.0</v>
      </c>
      <c r="H23" s="25">
        <f t="shared" si="1"/>
        <v>0.00714742286</v>
      </c>
      <c r="I23" s="26">
        <f t="shared" si="2"/>
        <v>4.214715447</v>
      </c>
      <c r="J23" s="27">
        <v>1.0</v>
      </c>
      <c r="K23" s="43">
        <f t="shared" si="3"/>
        <v>518.41</v>
      </c>
      <c r="L23" s="30"/>
    </row>
    <row r="24">
      <c r="A24" s="1"/>
      <c r="B24" s="21">
        <v>44520.0</v>
      </c>
      <c r="C24" s="22" t="s">
        <v>15</v>
      </c>
      <c r="D24" s="23">
        <v>4.08</v>
      </c>
      <c r="E24" s="23">
        <v>4.08</v>
      </c>
      <c r="F24" s="24">
        <v>117.0</v>
      </c>
      <c r="G24" s="24">
        <v>2.0</v>
      </c>
      <c r="H24" s="25">
        <f t="shared" si="1"/>
        <v>0.01709401709</v>
      </c>
      <c r="I24" s="26">
        <f t="shared" si="2"/>
        <v>2.04</v>
      </c>
      <c r="J24" s="27">
        <v>1.0</v>
      </c>
      <c r="K24" s="43">
        <f t="shared" si="3"/>
        <v>4.08</v>
      </c>
      <c r="L24" s="30"/>
    </row>
    <row r="25">
      <c r="A25" s="1"/>
      <c r="B25" s="33" t="s">
        <v>25</v>
      </c>
      <c r="C25" s="34" t="s">
        <v>26</v>
      </c>
      <c r="D25" s="35">
        <f t="shared" ref="D25:G25" si="4">SUM(D11:D24)</f>
        <v>8336.99</v>
      </c>
      <c r="E25" s="34">
        <f t="shared" si="4"/>
        <v>8336.99</v>
      </c>
      <c r="F25" s="36">
        <f t="shared" si="4"/>
        <v>631230</v>
      </c>
      <c r="G25" s="36">
        <f t="shared" si="4"/>
        <v>2882</v>
      </c>
      <c r="H25" s="37">
        <f t="shared" si="1"/>
        <v>0.00456568921</v>
      </c>
      <c r="I25" s="38">
        <f t="shared" si="2"/>
        <v>2.89277932</v>
      </c>
      <c r="J25" s="36">
        <f>SUM(J11:J24)</f>
        <v>1830</v>
      </c>
      <c r="K25" s="39">
        <f t="shared" si="3"/>
        <v>4.55573224</v>
      </c>
      <c r="L25" s="40"/>
    </row>
    <row r="26">
      <c r="A26" s="1"/>
      <c r="B26" s="31"/>
      <c r="D26" s="2"/>
      <c r="E26" s="1"/>
      <c r="F26" s="1"/>
      <c r="G26" s="1"/>
      <c r="H26" s="1"/>
      <c r="I26" s="1"/>
      <c r="J26" s="1"/>
      <c r="K26" s="2"/>
      <c r="L26" s="2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2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2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2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2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2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2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2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2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2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2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2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2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2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2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2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2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2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2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2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2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2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2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2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2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2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2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2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2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2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2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2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2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2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2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2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2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2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2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2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2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2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2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2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2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2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2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2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2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2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2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2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2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2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2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2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2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2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2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2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2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2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2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2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2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2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2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2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2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2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2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2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2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2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2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2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2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2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2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2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2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2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2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2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2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2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2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2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2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2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2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2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2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2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2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2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2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2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2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2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2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2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2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2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2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2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2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2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2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2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2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2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2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2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2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2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2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2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2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2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2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2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2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2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2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2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2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2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2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2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2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2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2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2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2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2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2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2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2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2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2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2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2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2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2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2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2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2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2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2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2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2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2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2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2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2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2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2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2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2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2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2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2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2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2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2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2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2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2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2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2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2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2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2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2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2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2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2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2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2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2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2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2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2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2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2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2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2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2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2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2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2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2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2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2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2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2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2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2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2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2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2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2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2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2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2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2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2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2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2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2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2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2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2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2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2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2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2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2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2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2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2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2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2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2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2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2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2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2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2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2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2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2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2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2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2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2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2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2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2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2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2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2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2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2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2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2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2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2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2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2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2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2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2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2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2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2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2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2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2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2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2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2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2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2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2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2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2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2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2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2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2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2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2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2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2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2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2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2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2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2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2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2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2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2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2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2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2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2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2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2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2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2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2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2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2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2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2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2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2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2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2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2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2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2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2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2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2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2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2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2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2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2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2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2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2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2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2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2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2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2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2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2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2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2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2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2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2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2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2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2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2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2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2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2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2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2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2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2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2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2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2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2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2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2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2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2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2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2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2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2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2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2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2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2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2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2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2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2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2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2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2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2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2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2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2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2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2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2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2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2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2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2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2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2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2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2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2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2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2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2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2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2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2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2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2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2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2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2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2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2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2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2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2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2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2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2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2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2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2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2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2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2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2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2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2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2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2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2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2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2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2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2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2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2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2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2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2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2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2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2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2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2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2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2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2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2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2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2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2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2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2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2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2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2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2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2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2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2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2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2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2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2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2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2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2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2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2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2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2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2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2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2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2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2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2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2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2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2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2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2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2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2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2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2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2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2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2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2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2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2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2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2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2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2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2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2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2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2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2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2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2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2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2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2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2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2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2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2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2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2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2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2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2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2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2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2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2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2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2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2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2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2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2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2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2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2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2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2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2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2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2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2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2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2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2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2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2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2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2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2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2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2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2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2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2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2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2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2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2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2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2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2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2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2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2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2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2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2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2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2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2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2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2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2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2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2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2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2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2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2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2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2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2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2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2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2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2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2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2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2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2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2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2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2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2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2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2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2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2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2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2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2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2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2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2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2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2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2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2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2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2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2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2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2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2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2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2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2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2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2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2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2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2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2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2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2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2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2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2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2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2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2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2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2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2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2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2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2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2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2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2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2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2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2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2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2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2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2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2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2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2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2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2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2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2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2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2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2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2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2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2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2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2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2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2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2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2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2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2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2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2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2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2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2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2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2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2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2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2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2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2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2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2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2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2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2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2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2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2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2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2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2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2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2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2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2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2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2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2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2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2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2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2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2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2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2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2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2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2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2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2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2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2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2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2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2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2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2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2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2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2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2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2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2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2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2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2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2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2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2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2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2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2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2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2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2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2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2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2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2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2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2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2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2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2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2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2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2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2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2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2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2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2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2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2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2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2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2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2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2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2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2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2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2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2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2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2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2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2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2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2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2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2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2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2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2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2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2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2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2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2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2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2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2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2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2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2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2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2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2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2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2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2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2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2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2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2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2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2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2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2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2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2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2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2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2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2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2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2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2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2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2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2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2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2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2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2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2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2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2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2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2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2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2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2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2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2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2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2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2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2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2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2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2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2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2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2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2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2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2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2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2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2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2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2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2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2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2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2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2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2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2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2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2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2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2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2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2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2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2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2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2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2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2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2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2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2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2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2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2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2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2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2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2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2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2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2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2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2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2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2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2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2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2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2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2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2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2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2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2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2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2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2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2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2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2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2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2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2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2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2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2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2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2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2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2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2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2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2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2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2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2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2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2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2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2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2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2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2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2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2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2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2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2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2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2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2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2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2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2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2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2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2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2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2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2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2"/>
    </row>
  </sheetData>
  <mergeCells count="5">
    <mergeCell ref="C7:E7"/>
    <mergeCell ref="J7:K7"/>
    <mergeCell ref="B9:K9"/>
    <mergeCell ref="B10:C10"/>
    <mergeCell ref="B26:C26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FF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0"/>
    <col customWidth="1" min="2" max="2" width="15.88"/>
    <col customWidth="1" min="3" max="3" width="9.88"/>
    <col customWidth="1" min="4" max="4" width="10.0"/>
    <col customWidth="1" min="5" max="5" width="12.75"/>
    <col customWidth="1" min="6" max="6" width="11.63"/>
    <col customWidth="1" min="7" max="7" width="9.88"/>
    <col customWidth="1" min="8" max="8" width="9.25"/>
    <col customWidth="1" min="9" max="9" width="9.38"/>
    <col customWidth="1" min="10" max="10" width="9.75"/>
    <col customWidth="1" min="11" max="12" width="10.75"/>
    <col customWidth="1" min="13" max="15" width="13.38"/>
    <col customWidth="1" min="16" max="16" width="48.6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</row>
    <row r="2">
      <c r="A2" s="1"/>
      <c r="B2" s="1"/>
      <c r="C2" s="3"/>
      <c r="D2" s="3"/>
      <c r="E2" s="3"/>
      <c r="F2" s="4"/>
      <c r="G2" s="4"/>
      <c r="H2" s="4"/>
      <c r="I2" s="1"/>
      <c r="J2" s="1"/>
      <c r="K2" s="1"/>
      <c r="L2" s="1"/>
      <c r="M2" s="1"/>
      <c r="N2" s="1"/>
      <c r="O2" s="1"/>
      <c r="P2" s="2"/>
    </row>
    <row r="3">
      <c r="A3" s="1"/>
      <c r="B3" s="1"/>
      <c r="C3" s="3"/>
      <c r="D3" s="3"/>
      <c r="E3" s="3"/>
      <c r="F3" s="4"/>
      <c r="G3" s="4"/>
      <c r="H3" s="4"/>
      <c r="I3" s="1"/>
      <c r="J3" s="1"/>
      <c r="K3" s="1"/>
      <c r="L3" s="1"/>
      <c r="M3" s="1"/>
      <c r="N3" s="1"/>
      <c r="O3" s="1"/>
      <c r="P3" s="2"/>
    </row>
    <row r="4">
      <c r="A4" s="1"/>
      <c r="B4" s="1"/>
      <c r="C4" s="3"/>
      <c r="D4" s="3"/>
      <c r="E4" s="3"/>
      <c r="F4" s="4"/>
      <c r="G4" s="4"/>
      <c r="H4" s="4"/>
      <c r="I4" s="1"/>
      <c r="J4" s="1"/>
      <c r="K4" s="1"/>
      <c r="L4" s="1"/>
      <c r="M4" s="1"/>
      <c r="N4" s="1"/>
      <c r="O4" s="1"/>
      <c r="P4" s="2"/>
    </row>
    <row r="5" ht="21.75" customHeight="1">
      <c r="A5" s="1"/>
      <c r="B5" s="5" t="s">
        <v>29</v>
      </c>
      <c r="C5" s="3"/>
      <c r="D5" s="1"/>
      <c r="E5" s="1"/>
      <c r="F5" s="4"/>
      <c r="G5" s="4"/>
      <c r="H5" s="4"/>
      <c r="I5" s="1"/>
      <c r="J5" s="1"/>
      <c r="K5" s="1"/>
      <c r="L5" s="1"/>
      <c r="M5" s="1"/>
      <c r="N5" s="1"/>
      <c r="O5" s="1"/>
      <c r="P5" s="2"/>
    </row>
    <row r="6">
      <c r="A6" s="6"/>
      <c r="B6" s="7" t="s">
        <v>30</v>
      </c>
      <c r="C6" s="41" t="str">
        <f>E34+#REF!</f>
        <v>#REF!</v>
      </c>
      <c r="F6" s="9"/>
      <c r="G6" s="10"/>
      <c r="H6" s="9"/>
      <c r="I6" s="9"/>
      <c r="J6" s="11"/>
      <c r="L6" s="11"/>
      <c r="M6" s="11"/>
      <c r="N6" s="11"/>
      <c r="O6" s="11"/>
      <c r="P6" s="12"/>
    </row>
    <row r="7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6"/>
    </row>
    <row r="8">
      <c r="A8" s="9"/>
      <c r="B8" s="13" t="s">
        <v>31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  <c r="P8" s="16"/>
    </row>
    <row r="9">
      <c r="A9" s="12"/>
      <c r="B9" s="17" t="s">
        <v>3</v>
      </c>
      <c r="C9" s="15"/>
      <c r="D9" s="18" t="s">
        <v>4</v>
      </c>
      <c r="E9" s="19" t="s">
        <v>5</v>
      </c>
      <c r="F9" s="19" t="s">
        <v>6</v>
      </c>
      <c r="G9" s="19" t="s">
        <v>7</v>
      </c>
      <c r="H9" s="19" t="s">
        <v>8</v>
      </c>
      <c r="I9" s="19" t="s">
        <v>9</v>
      </c>
      <c r="J9" s="19" t="s">
        <v>10</v>
      </c>
      <c r="K9" s="19" t="s">
        <v>32</v>
      </c>
      <c r="L9" s="19" t="s">
        <v>33</v>
      </c>
      <c r="M9" s="19" t="s">
        <v>34</v>
      </c>
      <c r="N9" s="19" t="s">
        <v>35</v>
      </c>
      <c r="O9" s="19" t="s">
        <v>36</v>
      </c>
      <c r="P9" s="20"/>
    </row>
    <row r="10">
      <c r="A10" s="1"/>
      <c r="B10" s="21">
        <v>44552.0</v>
      </c>
      <c r="C10" s="22" t="s">
        <v>18</v>
      </c>
      <c r="D10" s="23">
        <v>200.0</v>
      </c>
      <c r="E10" s="23">
        <v>200.0</v>
      </c>
      <c r="F10" s="24">
        <v>1000.0</v>
      </c>
      <c r="G10" s="24">
        <v>100.0</v>
      </c>
      <c r="H10" s="25">
        <f t="shared" ref="H10:H34" si="1">G10/F10</f>
        <v>0.1</v>
      </c>
      <c r="I10" s="26">
        <f t="shared" ref="I10:I34" si="2">E10/G10</f>
        <v>2</v>
      </c>
      <c r="J10" s="27">
        <v>300.0</v>
      </c>
      <c r="K10" s="43">
        <f t="shared" ref="K10:K30" si="3">E10/J10</f>
        <v>0.6666666667</v>
      </c>
      <c r="L10" s="27">
        <v>0.0</v>
      </c>
      <c r="M10" s="45">
        <v>0.0</v>
      </c>
      <c r="N10" s="45">
        <v>0.0</v>
      </c>
      <c r="O10" s="46">
        <f t="shared" ref="O10:O34" si="4">N10/E10</f>
        <v>0</v>
      </c>
      <c r="P10" s="44" t="s">
        <v>37</v>
      </c>
    </row>
    <row r="11">
      <c r="A11" s="1"/>
      <c r="B11" s="21">
        <v>44553.0</v>
      </c>
      <c r="C11" s="22" t="s">
        <v>19</v>
      </c>
      <c r="D11" s="23">
        <v>200.0</v>
      </c>
      <c r="E11" s="23">
        <v>200.0</v>
      </c>
      <c r="F11" s="24">
        <v>1000.0</v>
      </c>
      <c r="G11" s="24">
        <v>100.0</v>
      </c>
      <c r="H11" s="25">
        <f t="shared" si="1"/>
        <v>0.1</v>
      </c>
      <c r="I11" s="26">
        <f t="shared" si="2"/>
        <v>2</v>
      </c>
      <c r="J11" s="27">
        <v>300.0</v>
      </c>
      <c r="K11" s="43">
        <f t="shared" si="3"/>
        <v>0.6666666667</v>
      </c>
      <c r="L11" s="27">
        <v>0.0</v>
      </c>
      <c r="M11" s="45">
        <v>0.0</v>
      </c>
      <c r="N11" s="45">
        <v>0.0</v>
      </c>
      <c r="O11" s="46">
        <f t="shared" si="4"/>
        <v>0</v>
      </c>
      <c r="P11" s="20"/>
    </row>
    <row r="12">
      <c r="A12" s="1"/>
      <c r="B12" s="21">
        <v>44554.0</v>
      </c>
      <c r="C12" s="22" t="s">
        <v>12</v>
      </c>
      <c r="D12" s="23">
        <v>200.0</v>
      </c>
      <c r="E12" s="23">
        <v>200.0</v>
      </c>
      <c r="F12" s="24">
        <v>1000.0</v>
      </c>
      <c r="G12" s="24">
        <v>100.0</v>
      </c>
      <c r="H12" s="25">
        <f t="shared" si="1"/>
        <v>0.1</v>
      </c>
      <c r="I12" s="26">
        <f t="shared" si="2"/>
        <v>2</v>
      </c>
      <c r="J12" s="27">
        <v>300.0</v>
      </c>
      <c r="K12" s="43">
        <f t="shared" si="3"/>
        <v>0.6666666667</v>
      </c>
      <c r="L12" s="27">
        <v>0.0</v>
      </c>
      <c r="M12" s="45">
        <v>0.0</v>
      </c>
      <c r="N12" s="45">
        <v>0.0</v>
      </c>
      <c r="O12" s="46">
        <f t="shared" si="4"/>
        <v>0</v>
      </c>
      <c r="P12" s="20"/>
    </row>
    <row r="13">
      <c r="A13" s="1"/>
      <c r="B13" s="21">
        <v>44555.0</v>
      </c>
      <c r="C13" s="22" t="s">
        <v>14</v>
      </c>
      <c r="D13" s="23">
        <v>200.0</v>
      </c>
      <c r="E13" s="23">
        <v>200.0</v>
      </c>
      <c r="F13" s="24">
        <v>1000.0</v>
      </c>
      <c r="G13" s="24">
        <v>100.0</v>
      </c>
      <c r="H13" s="25">
        <f t="shared" si="1"/>
        <v>0.1</v>
      </c>
      <c r="I13" s="26">
        <f t="shared" si="2"/>
        <v>2</v>
      </c>
      <c r="J13" s="27">
        <v>300.0</v>
      </c>
      <c r="K13" s="43">
        <f t="shared" si="3"/>
        <v>0.6666666667</v>
      </c>
      <c r="L13" s="27">
        <v>0.0</v>
      </c>
      <c r="M13" s="45">
        <v>0.0</v>
      </c>
      <c r="N13" s="45">
        <v>0.0</v>
      </c>
      <c r="O13" s="46">
        <f t="shared" si="4"/>
        <v>0</v>
      </c>
      <c r="P13" s="20"/>
    </row>
    <row r="14">
      <c r="A14" s="1"/>
      <c r="B14" s="21">
        <v>44556.0</v>
      </c>
      <c r="C14" s="22" t="s">
        <v>15</v>
      </c>
      <c r="D14" s="23">
        <v>200.0</v>
      </c>
      <c r="E14" s="23">
        <v>200.0</v>
      </c>
      <c r="F14" s="24">
        <v>1000.0</v>
      </c>
      <c r="G14" s="24">
        <v>100.0</v>
      </c>
      <c r="H14" s="25">
        <f t="shared" si="1"/>
        <v>0.1</v>
      </c>
      <c r="I14" s="26">
        <f t="shared" si="2"/>
        <v>2</v>
      </c>
      <c r="J14" s="27">
        <v>300.0</v>
      </c>
      <c r="K14" s="43">
        <f t="shared" si="3"/>
        <v>0.6666666667</v>
      </c>
      <c r="L14" s="27">
        <v>0.0</v>
      </c>
      <c r="M14" s="45">
        <v>0.0</v>
      </c>
      <c r="N14" s="45">
        <v>0.0</v>
      </c>
      <c r="O14" s="46">
        <f t="shared" si="4"/>
        <v>0</v>
      </c>
      <c r="P14" s="20"/>
    </row>
    <row r="15">
      <c r="A15" s="1"/>
      <c r="B15" s="21">
        <v>44557.0</v>
      </c>
      <c r="C15" s="22" t="s">
        <v>16</v>
      </c>
      <c r="D15" s="23">
        <v>200.0</v>
      </c>
      <c r="E15" s="23">
        <v>200.0</v>
      </c>
      <c r="F15" s="24">
        <v>1000.0</v>
      </c>
      <c r="G15" s="24">
        <v>100.0</v>
      </c>
      <c r="H15" s="25">
        <f t="shared" si="1"/>
        <v>0.1</v>
      </c>
      <c r="I15" s="26">
        <f t="shared" si="2"/>
        <v>2</v>
      </c>
      <c r="J15" s="27">
        <v>300.0</v>
      </c>
      <c r="K15" s="43">
        <f t="shared" si="3"/>
        <v>0.6666666667</v>
      </c>
      <c r="L15" s="27">
        <v>0.0</v>
      </c>
      <c r="M15" s="45">
        <v>0.0</v>
      </c>
      <c r="N15" s="45">
        <v>0.0</v>
      </c>
      <c r="O15" s="46">
        <f t="shared" si="4"/>
        <v>0</v>
      </c>
      <c r="P15" s="20"/>
    </row>
    <row r="16">
      <c r="A16" s="1"/>
      <c r="B16" s="21">
        <v>44558.0</v>
      </c>
      <c r="C16" s="22" t="s">
        <v>17</v>
      </c>
      <c r="D16" s="23">
        <v>200.0</v>
      </c>
      <c r="E16" s="23">
        <v>200.0</v>
      </c>
      <c r="F16" s="24">
        <v>1000.0</v>
      </c>
      <c r="G16" s="24">
        <v>100.0</v>
      </c>
      <c r="H16" s="25">
        <f t="shared" si="1"/>
        <v>0.1</v>
      </c>
      <c r="I16" s="26">
        <f t="shared" si="2"/>
        <v>2</v>
      </c>
      <c r="J16" s="27">
        <v>300.0</v>
      </c>
      <c r="K16" s="43">
        <f t="shared" si="3"/>
        <v>0.6666666667</v>
      </c>
      <c r="L16" s="27">
        <v>0.0</v>
      </c>
      <c r="M16" s="45">
        <v>0.0</v>
      </c>
      <c r="N16" s="45">
        <v>0.0</v>
      </c>
      <c r="O16" s="46">
        <f t="shared" si="4"/>
        <v>0</v>
      </c>
      <c r="P16" s="20"/>
    </row>
    <row r="17">
      <c r="A17" s="1"/>
      <c r="B17" s="21">
        <v>44559.0</v>
      </c>
      <c r="C17" s="22" t="s">
        <v>18</v>
      </c>
      <c r="D17" s="23">
        <v>200.0</v>
      </c>
      <c r="E17" s="23">
        <v>200.0</v>
      </c>
      <c r="F17" s="24">
        <v>1000.0</v>
      </c>
      <c r="G17" s="24">
        <v>100.0</v>
      </c>
      <c r="H17" s="25">
        <f t="shared" si="1"/>
        <v>0.1</v>
      </c>
      <c r="I17" s="26">
        <f t="shared" si="2"/>
        <v>2</v>
      </c>
      <c r="J17" s="27">
        <v>300.0</v>
      </c>
      <c r="K17" s="43">
        <f t="shared" si="3"/>
        <v>0.6666666667</v>
      </c>
      <c r="L17" s="27">
        <v>0.0</v>
      </c>
      <c r="M17" s="45">
        <v>0.0</v>
      </c>
      <c r="N17" s="45">
        <v>0.0</v>
      </c>
      <c r="O17" s="46">
        <f t="shared" si="4"/>
        <v>0</v>
      </c>
      <c r="P17" s="20"/>
    </row>
    <row r="18">
      <c r="A18" s="1"/>
      <c r="B18" s="21">
        <v>44560.0</v>
      </c>
      <c r="C18" s="22" t="s">
        <v>19</v>
      </c>
      <c r="D18" s="23">
        <v>200.0</v>
      </c>
      <c r="E18" s="23">
        <v>200.0</v>
      </c>
      <c r="F18" s="24">
        <v>1000.0</v>
      </c>
      <c r="G18" s="24">
        <v>100.0</v>
      </c>
      <c r="H18" s="25">
        <f t="shared" si="1"/>
        <v>0.1</v>
      </c>
      <c r="I18" s="26">
        <f t="shared" si="2"/>
        <v>2</v>
      </c>
      <c r="J18" s="27">
        <v>300.0</v>
      </c>
      <c r="K18" s="43">
        <f t="shared" si="3"/>
        <v>0.6666666667</v>
      </c>
      <c r="L18" s="27">
        <v>0.0</v>
      </c>
      <c r="M18" s="45">
        <v>0.0</v>
      </c>
      <c r="N18" s="45">
        <v>0.0</v>
      </c>
      <c r="O18" s="46">
        <f t="shared" si="4"/>
        <v>0</v>
      </c>
      <c r="P18" s="20"/>
    </row>
    <row r="19">
      <c r="A19" s="1"/>
      <c r="B19" s="21">
        <v>44561.0</v>
      </c>
      <c r="C19" s="22" t="s">
        <v>12</v>
      </c>
      <c r="D19" s="23">
        <v>200.0</v>
      </c>
      <c r="E19" s="23">
        <v>200.0</v>
      </c>
      <c r="F19" s="24">
        <v>1000.0</v>
      </c>
      <c r="G19" s="24">
        <v>100.0</v>
      </c>
      <c r="H19" s="25">
        <f t="shared" si="1"/>
        <v>0.1</v>
      </c>
      <c r="I19" s="26">
        <f t="shared" si="2"/>
        <v>2</v>
      </c>
      <c r="J19" s="27">
        <v>300.0</v>
      </c>
      <c r="K19" s="43">
        <f t="shared" si="3"/>
        <v>0.6666666667</v>
      </c>
      <c r="L19" s="27">
        <v>0.0</v>
      </c>
      <c r="M19" s="45">
        <v>0.0</v>
      </c>
      <c r="N19" s="45">
        <v>0.0</v>
      </c>
      <c r="O19" s="46">
        <f t="shared" si="4"/>
        <v>0</v>
      </c>
      <c r="P19" s="20"/>
    </row>
    <row r="20">
      <c r="A20" s="1"/>
      <c r="B20" s="47">
        <v>44562.0</v>
      </c>
      <c r="C20" s="22" t="s">
        <v>14</v>
      </c>
      <c r="D20" s="23">
        <v>200.0</v>
      </c>
      <c r="E20" s="23">
        <v>200.0</v>
      </c>
      <c r="F20" s="24">
        <v>1000.0</v>
      </c>
      <c r="G20" s="24">
        <v>100.0</v>
      </c>
      <c r="H20" s="25">
        <f t="shared" si="1"/>
        <v>0.1</v>
      </c>
      <c r="I20" s="26">
        <f t="shared" si="2"/>
        <v>2</v>
      </c>
      <c r="J20" s="27">
        <v>300.0</v>
      </c>
      <c r="K20" s="43">
        <f t="shared" si="3"/>
        <v>0.6666666667</v>
      </c>
      <c r="L20" s="27">
        <v>0.0</v>
      </c>
      <c r="M20" s="45">
        <v>0.0</v>
      </c>
      <c r="N20" s="45">
        <v>0.0</v>
      </c>
      <c r="O20" s="46">
        <f t="shared" si="4"/>
        <v>0</v>
      </c>
      <c r="P20" s="20"/>
    </row>
    <row r="21">
      <c r="A21" s="1"/>
      <c r="B21" s="47">
        <v>44563.0</v>
      </c>
      <c r="C21" s="22" t="s">
        <v>15</v>
      </c>
      <c r="D21" s="23">
        <v>200.0</v>
      </c>
      <c r="E21" s="23">
        <v>200.0</v>
      </c>
      <c r="F21" s="24">
        <v>1000.0</v>
      </c>
      <c r="G21" s="24">
        <v>100.0</v>
      </c>
      <c r="H21" s="25">
        <f t="shared" si="1"/>
        <v>0.1</v>
      </c>
      <c r="I21" s="26">
        <f t="shared" si="2"/>
        <v>2</v>
      </c>
      <c r="J21" s="27">
        <v>300.0</v>
      </c>
      <c r="K21" s="43">
        <f t="shared" si="3"/>
        <v>0.6666666667</v>
      </c>
      <c r="L21" s="27">
        <v>0.0</v>
      </c>
      <c r="M21" s="45">
        <v>0.0</v>
      </c>
      <c r="N21" s="45">
        <v>0.0</v>
      </c>
      <c r="O21" s="46">
        <f t="shared" si="4"/>
        <v>0</v>
      </c>
      <c r="P21" s="30"/>
    </row>
    <row r="22">
      <c r="A22" s="1"/>
      <c r="B22" s="47">
        <v>44564.0</v>
      </c>
      <c r="C22" s="22" t="s">
        <v>16</v>
      </c>
      <c r="D22" s="23">
        <v>200.0</v>
      </c>
      <c r="E22" s="23">
        <v>200.0</v>
      </c>
      <c r="F22" s="24">
        <v>1000.0</v>
      </c>
      <c r="G22" s="24">
        <v>100.0</v>
      </c>
      <c r="H22" s="25">
        <f t="shared" si="1"/>
        <v>0.1</v>
      </c>
      <c r="I22" s="26">
        <f t="shared" si="2"/>
        <v>2</v>
      </c>
      <c r="J22" s="27">
        <v>300.0</v>
      </c>
      <c r="K22" s="43">
        <f t="shared" si="3"/>
        <v>0.6666666667</v>
      </c>
      <c r="L22" s="27">
        <v>0.0</v>
      </c>
      <c r="M22" s="45">
        <v>0.0</v>
      </c>
      <c r="N22" s="45">
        <v>0.0</v>
      </c>
      <c r="O22" s="46">
        <f t="shared" si="4"/>
        <v>0</v>
      </c>
      <c r="P22" s="30"/>
    </row>
    <row r="23">
      <c r="A23" s="1"/>
      <c r="B23" s="47">
        <v>44565.0</v>
      </c>
      <c r="C23" s="22" t="s">
        <v>17</v>
      </c>
      <c r="D23" s="23">
        <v>200.0</v>
      </c>
      <c r="E23" s="23">
        <v>200.0</v>
      </c>
      <c r="F23" s="24">
        <v>1000.0</v>
      </c>
      <c r="G23" s="24">
        <v>100.0</v>
      </c>
      <c r="H23" s="25">
        <f t="shared" si="1"/>
        <v>0.1</v>
      </c>
      <c r="I23" s="26">
        <f t="shared" si="2"/>
        <v>2</v>
      </c>
      <c r="J23" s="27">
        <v>300.0</v>
      </c>
      <c r="K23" s="43">
        <f t="shared" si="3"/>
        <v>0.6666666667</v>
      </c>
      <c r="L23" s="27">
        <v>0.0</v>
      </c>
      <c r="M23" s="45">
        <v>0.0</v>
      </c>
      <c r="N23" s="45">
        <v>0.0</v>
      </c>
      <c r="O23" s="46">
        <f t="shared" si="4"/>
        <v>0</v>
      </c>
      <c r="P23" s="30"/>
    </row>
    <row r="24">
      <c r="A24" s="1"/>
      <c r="B24" s="47">
        <v>44566.0</v>
      </c>
      <c r="C24" s="22" t="s">
        <v>18</v>
      </c>
      <c r="D24" s="23">
        <v>200.0</v>
      </c>
      <c r="E24" s="23">
        <v>200.0</v>
      </c>
      <c r="F24" s="24">
        <v>1000.0</v>
      </c>
      <c r="G24" s="24">
        <v>100.0</v>
      </c>
      <c r="H24" s="25">
        <f t="shared" si="1"/>
        <v>0.1</v>
      </c>
      <c r="I24" s="26">
        <f t="shared" si="2"/>
        <v>2</v>
      </c>
      <c r="J24" s="27">
        <v>300.0</v>
      </c>
      <c r="K24" s="43">
        <f t="shared" si="3"/>
        <v>0.6666666667</v>
      </c>
      <c r="L24" s="27">
        <v>0.0</v>
      </c>
      <c r="M24" s="45">
        <v>0.0</v>
      </c>
      <c r="N24" s="45">
        <v>0.0</v>
      </c>
      <c r="O24" s="46">
        <f t="shared" si="4"/>
        <v>0</v>
      </c>
      <c r="P24" s="30"/>
    </row>
    <row r="25">
      <c r="A25" s="1"/>
      <c r="B25" s="47">
        <v>44567.0</v>
      </c>
      <c r="C25" s="22" t="s">
        <v>19</v>
      </c>
      <c r="D25" s="23">
        <v>200.0</v>
      </c>
      <c r="E25" s="23">
        <v>200.0</v>
      </c>
      <c r="F25" s="24">
        <v>1000.0</v>
      </c>
      <c r="G25" s="24">
        <v>100.0</v>
      </c>
      <c r="H25" s="25">
        <f t="shared" si="1"/>
        <v>0.1</v>
      </c>
      <c r="I25" s="26">
        <f t="shared" si="2"/>
        <v>2</v>
      </c>
      <c r="J25" s="27">
        <v>300.0</v>
      </c>
      <c r="K25" s="43">
        <f t="shared" si="3"/>
        <v>0.6666666667</v>
      </c>
      <c r="L25" s="27">
        <v>0.0</v>
      </c>
      <c r="M25" s="45">
        <v>0.0</v>
      </c>
      <c r="N25" s="45">
        <v>0.0</v>
      </c>
      <c r="O25" s="46">
        <f t="shared" si="4"/>
        <v>0</v>
      </c>
      <c r="P25" s="30"/>
    </row>
    <row r="26">
      <c r="A26" s="1"/>
      <c r="B26" s="47">
        <v>44568.0</v>
      </c>
      <c r="C26" s="22" t="s">
        <v>12</v>
      </c>
      <c r="D26" s="23">
        <v>200.0</v>
      </c>
      <c r="E26" s="23">
        <v>200.0</v>
      </c>
      <c r="F26" s="24">
        <v>1000.0</v>
      </c>
      <c r="G26" s="24">
        <v>100.0</v>
      </c>
      <c r="H26" s="25">
        <f t="shared" si="1"/>
        <v>0.1</v>
      </c>
      <c r="I26" s="26">
        <f t="shared" si="2"/>
        <v>2</v>
      </c>
      <c r="J26" s="27">
        <v>300.0</v>
      </c>
      <c r="K26" s="43">
        <f t="shared" si="3"/>
        <v>0.6666666667</v>
      </c>
      <c r="L26" s="27">
        <v>0.0</v>
      </c>
      <c r="M26" s="45">
        <v>0.0</v>
      </c>
      <c r="N26" s="45">
        <v>0.0</v>
      </c>
      <c r="O26" s="46">
        <f t="shared" si="4"/>
        <v>0</v>
      </c>
      <c r="P26" s="30"/>
    </row>
    <row r="27">
      <c r="A27" s="1"/>
      <c r="B27" s="47">
        <v>44569.0</v>
      </c>
      <c r="C27" s="22" t="s">
        <v>14</v>
      </c>
      <c r="D27" s="23">
        <v>200.0</v>
      </c>
      <c r="E27" s="23">
        <v>200.0</v>
      </c>
      <c r="F27" s="24">
        <v>1000.0</v>
      </c>
      <c r="G27" s="24">
        <v>100.0</v>
      </c>
      <c r="H27" s="25">
        <f t="shared" si="1"/>
        <v>0.1</v>
      </c>
      <c r="I27" s="26">
        <f t="shared" si="2"/>
        <v>2</v>
      </c>
      <c r="J27" s="27">
        <v>300.0</v>
      </c>
      <c r="K27" s="43">
        <f t="shared" si="3"/>
        <v>0.6666666667</v>
      </c>
      <c r="L27" s="27">
        <v>0.0</v>
      </c>
      <c r="M27" s="45">
        <v>0.0</v>
      </c>
      <c r="N27" s="45">
        <v>0.0</v>
      </c>
      <c r="O27" s="46">
        <f t="shared" si="4"/>
        <v>0</v>
      </c>
      <c r="P27" s="30"/>
    </row>
    <row r="28">
      <c r="A28" s="1"/>
      <c r="B28" s="47">
        <v>44570.0</v>
      </c>
      <c r="C28" s="22" t="s">
        <v>15</v>
      </c>
      <c r="D28" s="23">
        <v>200.0</v>
      </c>
      <c r="E28" s="23">
        <v>200.0</v>
      </c>
      <c r="F28" s="24">
        <v>1000.0</v>
      </c>
      <c r="G28" s="24">
        <v>100.0</v>
      </c>
      <c r="H28" s="25">
        <f t="shared" si="1"/>
        <v>0.1</v>
      </c>
      <c r="I28" s="26">
        <f t="shared" si="2"/>
        <v>2</v>
      </c>
      <c r="J28" s="27">
        <v>300.0</v>
      </c>
      <c r="K28" s="43">
        <f t="shared" si="3"/>
        <v>0.6666666667</v>
      </c>
      <c r="L28" s="27">
        <v>0.0</v>
      </c>
      <c r="M28" s="45">
        <v>0.0</v>
      </c>
      <c r="N28" s="45">
        <v>0.0</v>
      </c>
      <c r="O28" s="46">
        <f t="shared" si="4"/>
        <v>0</v>
      </c>
      <c r="P28" s="30"/>
    </row>
    <row r="29">
      <c r="A29" s="1"/>
      <c r="B29" s="47">
        <v>44571.0</v>
      </c>
      <c r="C29" s="22" t="s">
        <v>16</v>
      </c>
      <c r="D29" s="23">
        <v>200.0</v>
      </c>
      <c r="E29" s="23">
        <v>200.0</v>
      </c>
      <c r="F29" s="24">
        <v>1000.0</v>
      </c>
      <c r="G29" s="24">
        <v>100.0</v>
      </c>
      <c r="H29" s="25">
        <f t="shared" si="1"/>
        <v>0.1</v>
      </c>
      <c r="I29" s="26">
        <f t="shared" si="2"/>
        <v>2</v>
      </c>
      <c r="J29" s="27">
        <v>300.0</v>
      </c>
      <c r="K29" s="43">
        <f t="shared" si="3"/>
        <v>0.6666666667</v>
      </c>
      <c r="L29" s="27">
        <v>10.0</v>
      </c>
      <c r="M29" s="43">
        <f t="shared" ref="M29:M34" si="5">E29/L29</f>
        <v>20</v>
      </c>
      <c r="N29" s="45">
        <v>100.0</v>
      </c>
      <c r="O29" s="46">
        <f t="shared" si="4"/>
        <v>0.5</v>
      </c>
      <c r="P29" s="44" t="s">
        <v>38</v>
      </c>
    </row>
    <row r="30">
      <c r="A30" s="1"/>
      <c r="B30" s="47">
        <v>44572.0</v>
      </c>
      <c r="C30" s="22" t="s">
        <v>17</v>
      </c>
      <c r="D30" s="23">
        <v>200.0</v>
      </c>
      <c r="E30" s="23">
        <v>200.0</v>
      </c>
      <c r="F30" s="24">
        <v>1000.0</v>
      </c>
      <c r="G30" s="24">
        <v>100.0</v>
      </c>
      <c r="H30" s="25">
        <f t="shared" si="1"/>
        <v>0.1</v>
      </c>
      <c r="I30" s="26">
        <f t="shared" si="2"/>
        <v>2</v>
      </c>
      <c r="J30" s="27">
        <v>300.0</v>
      </c>
      <c r="K30" s="43">
        <f t="shared" si="3"/>
        <v>0.6666666667</v>
      </c>
      <c r="L30" s="27">
        <v>10.0</v>
      </c>
      <c r="M30" s="43">
        <f t="shared" si="5"/>
        <v>20</v>
      </c>
      <c r="N30" s="45">
        <v>100.0</v>
      </c>
      <c r="O30" s="46">
        <f t="shared" si="4"/>
        <v>0.5</v>
      </c>
    </row>
    <row r="31">
      <c r="A31" s="1"/>
      <c r="B31" s="47">
        <v>44573.0</v>
      </c>
      <c r="C31" s="22" t="s">
        <v>18</v>
      </c>
      <c r="D31" s="23">
        <v>200.0</v>
      </c>
      <c r="E31" s="23">
        <v>200.0</v>
      </c>
      <c r="F31" s="24">
        <v>1000.0</v>
      </c>
      <c r="G31" s="24">
        <v>100.0</v>
      </c>
      <c r="H31" s="25">
        <f t="shared" si="1"/>
        <v>0.1</v>
      </c>
      <c r="I31" s="26">
        <f t="shared" si="2"/>
        <v>2</v>
      </c>
      <c r="J31" s="27">
        <v>300.0</v>
      </c>
      <c r="K31" s="45">
        <v>0.0</v>
      </c>
      <c r="L31" s="27">
        <v>10.0</v>
      </c>
      <c r="M31" s="43">
        <f t="shared" si="5"/>
        <v>20</v>
      </c>
      <c r="N31" s="45">
        <v>100.0</v>
      </c>
      <c r="O31" s="46">
        <f t="shared" si="4"/>
        <v>0.5</v>
      </c>
    </row>
    <row r="32">
      <c r="A32" s="1"/>
      <c r="B32" s="47">
        <v>44574.0</v>
      </c>
      <c r="C32" s="22" t="s">
        <v>19</v>
      </c>
      <c r="D32" s="23">
        <v>200.0</v>
      </c>
      <c r="E32" s="23">
        <v>200.0</v>
      </c>
      <c r="F32" s="24">
        <v>1000.0</v>
      </c>
      <c r="G32" s="24">
        <v>100.0</v>
      </c>
      <c r="H32" s="25">
        <f t="shared" si="1"/>
        <v>0.1</v>
      </c>
      <c r="I32" s="26">
        <f t="shared" si="2"/>
        <v>2</v>
      </c>
      <c r="J32" s="27">
        <v>300.0</v>
      </c>
      <c r="K32" s="43">
        <f t="shared" ref="K32:K34" si="6">E32/J32</f>
        <v>0.6666666667</v>
      </c>
      <c r="L32" s="27">
        <v>10.0</v>
      </c>
      <c r="M32" s="43">
        <f t="shared" si="5"/>
        <v>20</v>
      </c>
      <c r="N32" s="45">
        <v>100.0</v>
      </c>
      <c r="O32" s="46">
        <f t="shared" si="4"/>
        <v>0.5</v>
      </c>
    </row>
    <row r="33">
      <c r="A33" s="1"/>
      <c r="B33" s="47">
        <v>44575.0</v>
      </c>
      <c r="C33" s="22" t="s">
        <v>12</v>
      </c>
      <c r="D33" s="23">
        <v>200.0</v>
      </c>
      <c r="E33" s="23">
        <v>200.0</v>
      </c>
      <c r="F33" s="24">
        <v>1000.0</v>
      </c>
      <c r="G33" s="24">
        <v>100.0</v>
      </c>
      <c r="H33" s="25">
        <f t="shared" si="1"/>
        <v>0.1</v>
      </c>
      <c r="I33" s="26">
        <f t="shared" si="2"/>
        <v>2</v>
      </c>
      <c r="J33" s="27">
        <v>300.0</v>
      </c>
      <c r="K33" s="43">
        <f t="shared" si="6"/>
        <v>0.6666666667</v>
      </c>
      <c r="L33" s="27">
        <v>10.0</v>
      </c>
      <c r="M33" s="43">
        <f t="shared" si="5"/>
        <v>20</v>
      </c>
      <c r="N33" s="45">
        <v>100.0</v>
      </c>
      <c r="O33" s="46">
        <f t="shared" si="4"/>
        <v>0.5</v>
      </c>
    </row>
    <row r="34">
      <c r="A34" s="1"/>
      <c r="B34" s="33" t="s">
        <v>25</v>
      </c>
      <c r="C34" s="34" t="s">
        <v>26</v>
      </c>
      <c r="D34" s="35">
        <f t="shared" ref="D34:G34" si="7">SUM(D10:D33)</f>
        <v>4800</v>
      </c>
      <c r="E34" s="34">
        <f t="shared" si="7"/>
        <v>4800</v>
      </c>
      <c r="F34" s="36">
        <f t="shared" si="7"/>
        <v>24000</v>
      </c>
      <c r="G34" s="36">
        <f t="shared" si="7"/>
        <v>2400</v>
      </c>
      <c r="H34" s="37">
        <f t="shared" si="1"/>
        <v>0.1</v>
      </c>
      <c r="I34" s="38">
        <f t="shared" si="2"/>
        <v>2</v>
      </c>
      <c r="J34" s="36">
        <f>SUM(J10:J33)</f>
        <v>7200</v>
      </c>
      <c r="K34" s="39">
        <f t="shared" si="6"/>
        <v>0.6666666667</v>
      </c>
      <c r="L34" s="36">
        <f>SUM(L10:L33)</f>
        <v>50</v>
      </c>
      <c r="M34" s="35">
        <f t="shared" si="5"/>
        <v>96</v>
      </c>
      <c r="N34" s="35">
        <f>SUM(N10:N33)</f>
        <v>500</v>
      </c>
      <c r="O34" s="48">
        <f t="shared" si="4"/>
        <v>0.1041666667</v>
      </c>
      <c r="P34" s="40"/>
    </row>
    <row r="35">
      <c r="A35" s="1"/>
      <c r="B35" s="31"/>
      <c r="D35" s="2"/>
      <c r="E35" s="1"/>
      <c r="F35" s="1"/>
      <c r="G35" s="1"/>
      <c r="H35" s="1"/>
      <c r="I35" s="1"/>
      <c r="J35" s="1"/>
      <c r="K35" s="2"/>
      <c r="L35" s="2"/>
      <c r="M35" s="2"/>
      <c r="N35" s="2"/>
      <c r="O35" s="2"/>
      <c r="P35" s="2"/>
    </row>
    <row r="36">
      <c r="A36" s="1"/>
      <c r="B36" s="31"/>
      <c r="C36" s="31"/>
      <c r="D36" s="2"/>
      <c r="E36" s="1"/>
      <c r="F36" s="1"/>
      <c r="G36" s="1"/>
      <c r="H36" s="1"/>
      <c r="I36" s="1"/>
      <c r="J36" s="1"/>
      <c r="K36" s="2"/>
      <c r="L36" s="2"/>
      <c r="M36" s="2"/>
      <c r="N36" s="2"/>
      <c r="O36" s="2"/>
      <c r="P36" s="2"/>
    </row>
    <row r="37">
      <c r="A37" s="1"/>
      <c r="B37" s="31"/>
      <c r="C37" s="31"/>
      <c r="D37" s="2"/>
      <c r="E37" s="1"/>
      <c r="F37" s="1"/>
      <c r="G37" s="1"/>
      <c r="H37" s="1"/>
      <c r="I37" s="1"/>
      <c r="J37" s="1"/>
      <c r="K37" s="2"/>
      <c r="L37" s="2"/>
      <c r="M37" s="2"/>
      <c r="N37" s="2"/>
      <c r="O37" s="2"/>
      <c r="P37" s="2"/>
    </row>
    <row r="38">
      <c r="A38" s="1"/>
      <c r="B38" s="49" t="s">
        <v>39</v>
      </c>
      <c r="C38" s="50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"/>
    </row>
    <row r="39">
      <c r="A39" s="1"/>
      <c r="B39" s="51" t="s">
        <v>40</v>
      </c>
      <c r="C39" s="5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2"/>
    </row>
    <row r="40">
      <c r="A40" s="1"/>
      <c r="B40" s="51" t="s">
        <v>41</v>
      </c>
      <c r="C40" s="5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2"/>
    </row>
    <row r="41">
      <c r="A41" s="1"/>
      <c r="B41" s="53" t="s">
        <v>42</v>
      </c>
      <c r="C41" s="5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2"/>
    </row>
    <row r="42">
      <c r="A42" s="1"/>
      <c r="B42" s="53" t="s">
        <v>43</v>
      </c>
      <c r="C42" s="5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2"/>
    </row>
    <row r="43">
      <c r="A43" s="1"/>
      <c r="B43" s="54" t="s">
        <v>44</v>
      </c>
      <c r="C43" s="55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2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2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2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2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2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2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2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2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2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2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2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2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2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2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2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2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2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2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2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2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2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2"/>
    </row>
  </sheetData>
  <mergeCells count="6">
    <mergeCell ref="C6:E6"/>
    <mergeCell ref="J6:K6"/>
    <mergeCell ref="B8:O8"/>
    <mergeCell ref="B9:C9"/>
    <mergeCell ref="P29:P33"/>
    <mergeCell ref="B35:C35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23.13"/>
  </cols>
  <sheetData>
    <row r="1">
      <c r="D1" s="56" t="s">
        <v>45</v>
      </c>
      <c r="E1" s="57" t="s">
        <v>46</v>
      </c>
    </row>
    <row r="2">
      <c r="D2" s="56" t="s">
        <v>47</v>
      </c>
      <c r="E2" s="57" t="s">
        <v>48</v>
      </c>
    </row>
    <row r="3">
      <c r="D3" s="56" t="s">
        <v>49</v>
      </c>
      <c r="E3" s="57" t="s">
        <v>50</v>
      </c>
    </row>
    <row r="4">
      <c r="D4" s="56" t="s">
        <v>51</v>
      </c>
      <c r="E4" s="57" t="s">
        <v>52</v>
      </c>
    </row>
  </sheetData>
  <mergeCells count="1">
    <mergeCell ref="A1:C6"/>
  </mergeCells>
  <hyperlinks>
    <hyperlink r:id="rId1" ref="E1"/>
    <hyperlink r:id="rId2" ref="E2"/>
    <hyperlink r:id="rId3" ref="E3"/>
    <hyperlink r:id="rId4" ref="E4"/>
  </hyperlinks>
  <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0"/>
    <col customWidth="1" min="2" max="2" width="14.25"/>
    <col customWidth="1" min="3" max="3" width="12.25"/>
    <col customWidth="1" min="4" max="4" width="55.88"/>
    <col customWidth="1" min="5" max="5" width="12.75"/>
    <col customWidth="1" min="6" max="6" width="11.63"/>
    <col customWidth="1" min="7" max="7" width="9.88"/>
    <col customWidth="1" min="8" max="8" width="9.25"/>
    <col customWidth="1" min="9" max="9" width="9.38"/>
    <col customWidth="1" min="10" max="10" width="9.75"/>
    <col customWidth="1" min="11" max="11" width="8.13"/>
    <col customWidth="1" min="12" max="12" width="13.5"/>
    <col customWidth="1" min="13" max="13" width="10.63"/>
    <col customWidth="1" min="14" max="14" width="12.38"/>
    <col customWidth="1" hidden="1" min="15" max="15" width="11.88"/>
    <col customWidth="1" min="16" max="16" width="10.0"/>
    <col customWidth="1" min="17" max="17" width="43.1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</row>
    <row r="2">
      <c r="A2" s="1"/>
      <c r="B2" s="1"/>
      <c r="C2" s="3"/>
      <c r="D2" s="3"/>
      <c r="E2" s="3"/>
      <c r="F2" s="4"/>
      <c r="G2" s="4"/>
      <c r="H2" s="4"/>
      <c r="I2" s="1"/>
      <c r="J2" s="1"/>
      <c r="K2" s="1"/>
      <c r="L2" s="2"/>
      <c r="M2" s="2"/>
      <c r="N2" s="1"/>
      <c r="O2" s="1"/>
      <c r="P2" s="1"/>
      <c r="Q2" s="2"/>
    </row>
    <row r="3">
      <c r="A3" s="1"/>
      <c r="B3" s="1"/>
      <c r="C3" s="3"/>
      <c r="D3" s="3"/>
      <c r="E3" s="3"/>
      <c r="F3" s="4"/>
      <c r="G3" s="4"/>
      <c r="H3" s="4"/>
      <c r="I3" s="1"/>
      <c r="J3" s="1"/>
      <c r="K3" s="1"/>
      <c r="L3" s="2"/>
      <c r="M3" s="58"/>
      <c r="N3" s="1"/>
      <c r="O3" s="1"/>
      <c r="P3" s="1"/>
      <c r="Q3" s="2"/>
    </row>
    <row r="4">
      <c r="A4" s="1"/>
      <c r="B4" s="1"/>
      <c r="C4" s="3"/>
      <c r="D4" s="3"/>
      <c r="E4" s="3"/>
      <c r="F4" s="4"/>
      <c r="G4" s="4"/>
      <c r="H4" s="4"/>
      <c r="I4" s="1"/>
      <c r="J4" s="1"/>
      <c r="K4" s="1"/>
      <c r="L4" s="58"/>
      <c r="M4" s="58"/>
      <c r="N4" s="1"/>
      <c r="O4" s="1"/>
      <c r="P4" s="1"/>
      <c r="Q4" s="2"/>
    </row>
    <row r="5">
      <c r="A5" s="1"/>
      <c r="B5" s="1"/>
      <c r="C5" s="3"/>
      <c r="D5" s="3"/>
      <c r="E5" s="3"/>
      <c r="F5" s="4"/>
      <c r="G5" s="4"/>
      <c r="H5" s="4"/>
      <c r="I5" s="1"/>
      <c r="J5" s="1"/>
      <c r="K5" s="1"/>
      <c r="L5" s="1"/>
      <c r="M5" s="1"/>
      <c r="N5" s="1"/>
      <c r="O5" s="1"/>
      <c r="P5" s="1"/>
      <c r="Q5" s="2"/>
    </row>
    <row r="6" ht="21.75" customHeight="1">
      <c r="A6" s="1"/>
      <c r="B6" s="5" t="s">
        <v>53</v>
      </c>
      <c r="C6" s="3"/>
      <c r="D6" s="1"/>
      <c r="E6" s="1"/>
      <c r="F6" s="4"/>
      <c r="G6" s="4"/>
      <c r="H6" s="4"/>
      <c r="I6" s="1"/>
      <c r="J6" s="1"/>
      <c r="K6" s="1"/>
      <c r="L6" s="1"/>
      <c r="M6" s="1"/>
      <c r="N6" s="1"/>
      <c r="O6" s="1"/>
      <c r="P6" s="1"/>
      <c r="Q6" s="2"/>
    </row>
    <row r="7">
      <c r="A7" s="6"/>
      <c r="B7" s="7" t="s">
        <v>1</v>
      </c>
      <c r="C7" s="8">
        <f>D39</f>
        <v>0</v>
      </c>
      <c r="F7" s="9"/>
      <c r="G7" s="10"/>
      <c r="H7" s="9"/>
      <c r="I7" s="9"/>
      <c r="J7" s="11"/>
      <c r="L7" s="9"/>
      <c r="M7" s="6"/>
      <c r="N7" s="12"/>
      <c r="O7" s="12"/>
      <c r="P7" s="12"/>
      <c r="Q7" s="12"/>
    </row>
    <row r="8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6"/>
    </row>
    <row r="9">
      <c r="A9" s="9"/>
      <c r="B9" s="13" t="s">
        <v>2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5"/>
      <c r="O9" s="59"/>
      <c r="P9" s="59"/>
      <c r="Q9" s="16"/>
    </row>
    <row r="10">
      <c r="A10" s="12"/>
      <c r="B10" s="17" t="s">
        <v>3</v>
      </c>
      <c r="C10" s="15"/>
      <c r="D10" s="19" t="s">
        <v>54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20"/>
    </row>
    <row r="11">
      <c r="A11" s="1"/>
      <c r="B11" s="21">
        <v>44228.0</v>
      </c>
      <c r="C11" s="60" t="s">
        <v>55</v>
      </c>
      <c r="D11" s="61" t="s">
        <v>56</v>
      </c>
      <c r="E11" s="23"/>
      <c r="F11" s="24"/>
      <c r="G11" s="24"/>
      <c r="H11" s="25"/>
      <c r="I11" s="26"/>
      <c r="J11" s="27"/>
      <c r="K11" s="28"/>
      <c r="L11" s="62"/>
      <c r="M11" s="63"/>
      <c r="N11" s="25"/>
      <c r="O11" s="64"/>
      <c r="P11" s="65"/>
      <c r="Q11" s="30"/>
    </row>
    <row r="12">
      <c r="A12" s="1"/>
      <c r="B12" s="21">
        <v>44229.0</v>
      </c>
      <c r="C12" s="60" t="s">
        <v>57</v>
      </c>
      <c r="D12" s="61" t="s">
        <v>58</v>
      </c>
      <c r="E12" s="23"/>
      <c r="F12" s="24"/>
      <c r="G12" s="24"/>
      <c r="H12" s="25"/>
      <c r="I12" s="26"/>
      <c r="J12" s="27"/>
      <c r="K12" s="28"/>
      <c r="L12" s="62"/>
      <c r="M12" s="63"/>
      <c r="N12" s="25"/>
      <c r="O12" s="64"/>
      <c r="P12" s="65"/>
      <c r="Q12" s="30"/>
    </row>
    <row r="13">
      <c r="A13" s="1"/>
      <c r="B13" s="21">
        <v>44230.0</v>
      </c>
      <c r="C13" s="60" t="s">
        <v>59</v>
      </c>
      <c r="D13" s="61" t="s">
        <v>60</v>
      </c>
      <c r="E13" s="23"/>
      <c r="F13" s="24"/>
      <c r="G13" s="24"/>
      <c r="H13" s="25"/>
      <c r="I13" s="26"/>
      <c r="J13" s="27"/>
      <c r="K13" s="28"/>
      <c r="L13" s="62"/>
      <c r="M13" s="63"/>
      <c r="N13" s="25"/>
      <c r="O13" s="64"/>
      <c r="P13" s="65"/>
      <c r="Q13" s="30"/>
    </row>
    <row r="14">
      <c r="A14" s="1"/>
      <c r="B14" s="21">
        <v>44231.0</v>
      </c>
      <c r="C14" s="60" t="s">
        <v>61</v>
      </c>
      <c r="D14" s="61" t="s">
        <v>62</v>
      </c>
      <c r="E14" s="23"/>
      <c r="F14" s="24"/>
      <c r="G14" s="24"/>
      <c r="H14" s="25"/>
      <c r="I14" s="66"/>
      <c r="J14" s="27"/>
      <c r="K14" s="28"/>
      <c r="L14" s="62"/>
      <c r="M14" s="63"/>
      <c r="N14" s="25"/>
      <c r="O14" s="64"/>
      <c r="P14" s="65"/>
      <c r="Q14" s="30"/>
    </row>
    <row r="15">
      <c r="A15" s="1"/>
      <c r="B15" s="21">
        <v>44232.0</v>
      </c>
      <c r="C15" s="60" t="s">
        <v>63</v>
      </c>
      <c r="D15" s="61" t="s">
        <v>64</v>
      </c>
      <c r="E15" s="23"/>
      <c r="F15" s="24"/>
      <c r="G15" s="24"/>
      <c r="H15" s="25"/>
      <c r="I15" s="66"/>
      <c r="J15" s="27"/>
      <c r="K15" s="28"/>
      <c r="L15" s="62"/>
      <c r="M15" s="63"/>
      <c r="N15" s="25"/>
      <c r="O15" s="64"/>
      <c r="P15" s="65"/>
      <c r="Q15" s="30"/>
    </row>
    <row r="16">
      <c r="A16" s="1"/>
      <c r="B16" s="21">
        <v>44233.0</v>
      </c>
      <c r="C16" s="60" t="s">
        <v>65</v>
      </c>
      <c r="D16" s="61" t="s">
        <v>66</v>
      </c>
      <c r="E16" s="23"/>
      <c r="F16" s="24"/>
      <c r="G16" s="24"/>
      <c r="H16" s="25"/>
      <c r="I16" s="66"/>
      <c r="J16" s="27"/>
      <c r="K16" s="28"/>
      <c r="L16" s="62"/>
      <c r="M16" s="63"/>
      <c r="N16" s="25"/>
      <c r="O16" s="64"/>
      <c r="P16" s="65"/>
      <c r="Q16" s="30"/>
    </row>
    <row r="17">
      <c r="A17" s="1"/>
      <c r="B17" s="21">
        <v>44234.0</v>
      </c>
      <c r="C17" s="60" t="s">
        <v>67</v>
      </c>
      <c r="D17" s="61" t="s">
        <v>68</v>
      </c>
      <c r="E17" s="23"/>
      <c r="F17" s="24"/>
      <c r="G17" s="24"/>
      <c r="H17" s="25"/>
      <c r="I17" s="66"/>
      <c r="J17" s="27"/>
      <c r="K17" s="28"/>
      <c r="L17" s="62"/>
      <c r="M17" s="63"/>
      <c r="N17" s="25"/>
      <c r="O17" s="64"/>
      <c r="P17" s="65"/>
      <c r="Q17" s="30"/>
    </row>
    <row r="18">
      <c r="A18" s="1"/>
      <c r="B18" s="21">
        <v>44235.0</v>
      </c>
      <c r="C18" s="60" t="s">
        <v>55</v>
      </c>
      <c r="D18" s="61" t="s">
        <v>69</v>
      </c>
      <c r="E18" s="23"/>
      <c r="F18" s="24"/>
      <c r="G18" s="24"/>
      <c r="H18" s="25"/>
      <c r="I18" s="66"/>
      <c r="J18" s="27"/>
      <c r="K18" s="28"/>
      <c r="L18" s="62"/>
      <c r="M18" s="63"/>
      <c r="N18" s="25"/>
      <c r="O18" s="64"/>
      <c r="P18" s="65"/>
      <c r="Q18" s="30"/>
    </row>
    <row r="19">
      <c r="A19" s="1"/>
      <c r="B19" s="21">
        <v>44236.0</v>
      </c>
      <c r="C19" s="60" t="s">
        <v>57</v>
      </c>
      <c r="D19" s="61" t="s">
        <v>70</v>
      </c>
      <c r="E19" s="23"/>
      <c r="F19" s="24"/>
      <c r="G19" s="24"/>
      <c r="H19" s="25"/>
      <c r="I19" s="66"/>
      <c r="J19" s="27"/>
      <c r="K19" s="28"/>
      <c r="L19" s="62"/>
      <c r="M19" s="63"/>
      <c r="N19" s="25"/>
      <c r="O19" s="64"/>
      <c r="P19" s="65"/>
      <c r="Q19" s="30"/>
    </row>
    <row r="20">
      <c r="A20" s="1"/>
      <c r="B20" s="21">
        <v>44237.0</v>
      </c>
      <c r="C20" s="60" t="s">
        <v>59</v>
      </c>
      <c r="D20" s="61" t="s">
        <v>71</v>
      </c>
      <c r="E20" s="23"/>
      <c r="F20" s="24"/>
      <c r="G20" s="24"/>
      <c r="H20" s="25"/>
      <c r="I20" s="66"/>
      <c r="J20" s="27"/>
      <c r="K20" s="28"/>
      <c r="L20" s="62"/>
      <c r="M20" s="63"/>
      <c r="N20" s="25"/>
      <c r="O20" s="64"/>
      <c r="P20" s="65"/>
      <c r="Q20" s="30"/>
    </row>
    <row r="21">
      <c r="A21" s="1"/>
      <c r="B21" s="21">
        <v>44238.0</v>
      </c>
      <c r="C21" s="60" t="s">
        <v>61</v>
      </c>
      <c r="D21" s="67" t="s">
        <v>72</v>
      </c>
      <c r="E21" s="23"/>
      <c r="F21" s="24"/>
      <c r="G21" s="24"/>
      <c r="H21" s="25"/>
      <c r="I21" s="66"/>
      <c r="J21" s="27"/>
      <c r="K21" s="28"/>
      <c r="L21" s="62"/>
      <c r="M21" s="63"/>
      <c r="N21" s="25"/>
      <c r="O21" s="64"/>
      <c r="P21" s="65"/>
      <c r="Q21" s="30"/>
    </row>
    <row r="22">
      <c r="A22" s="1"/>
      <c r="B22" s="21">
        <v>44239.0</v>
      </c>
      <c r="C22" s="60" t="s">
        <v>63</v>
      </c>
      <c r="D22" s="61" t="s">
        <v>73</v>
      </c>
      <c r="E22" s="23"/>
      <c r="F22" s="24"/>
      <c r="G22" s="24"/>
      <c r="H22" s="25"/>
      <c r="I22" s="66"/>
      <c r="J22" s="27"/>
      <c r="K22" s="28"/>
      <c r="L22" s="62"/>
      <c r="M22" s="63"/>
      <c r="N22" s="25"/>
      <c r="O22" s="64"/>
      <c r="P22" s="65"/>
      <c r="Q22" s="30"/>
    </row>
    <row r="23">
      <c r="A23" s="1"/>
      <c r="B23" s="21">
        <v>44240.0</v>
      </c>
      <c r="C23" s="60" t="s">
        <v>65</v>
      </c>
      <c r="D23" s="61" t="s">
        <v>74</v>
      </c>
      <c r="E23" s="23"/>
      <c r="F23" s="24"/>
      <c r="G23" s="24"/>
      <c r="H23" s="25"/>
      <c r="I23" s="66"/>
      <c r="J23" s="27"/>
      <c r="K23" s="28"/>
      <c r="L23" s="62"/>
      <c r="M23" s="63"/>
      <c r="N23" s="25"/>
      <c r="O23" s="64"/>
      <c r="P23" s="65"/>
      <c r="Q23" s="30"/>
    </row>
    <row r="24">
      <c r="A24" s="1"/>
      <c r="B24" s="21">
        <v>44241.0</v>
      </c>
      <c r="C24" s="60" t="s">
        <v>67</v>
      </c>
      <c r="D24" s="61" t="s">
        <v>75</v>
      </c>
      <c r="E24" s="23"/>
      <c r="F24" s="24"/>
      <c r="G24" s="24"/>
      <c r="H24" s="25"/>
      <c r="I24" s="66"/>
      <c r="J24" s="27"/>
      <c r="K24" s="28"/>
      <c r="L24" s="62"/>
      <c r="M24" s="63"/>
      <c r="N24" s="25"/>
      <c r="O24" s="64"/>
      <c r="P24" s="65"/>
      <c r="Q24" s="30"/>
    </row>
    <row r="25">
      <c r="A25" s="1"/>
      <c r="B25" s="21">
        <v>44242.0</v>
      </c>
      <c r="C25" s="60" t="s">
        <v>55</v>
      </c>
      <c r="D25" s="61" t="s">
        <v>76</v>
      </c>
      <c r="E25" s="23"/>
      <c r="F25" s="24"/>
      <c r="G25" s="24"/>
      <c r="H25" s="25"/>
      <c r="I25" s="66"/>
      <c r="J25" s="27"/>
      <c r="K25" s="28"/>
      <c r="L25" s="62"/>
      <c r="M25" s="63"/>
      <c r="N25" s="25"/>
      <c r="O25" s="64"/>
      <c r="P25" s="65"/>
      <c r="Q25" s="30"/>
    </row>
    <row r="26">
      <c r="A26" s="1"/>
      <c r="B26" s="21">
        <v>44243.0</v>
      </c>
      <c r="C26" s="60" t="s">
        <v>57</v>
      </c>
      <c r="D26" s="61" t="s">
        <v>77</v>
      </c>
      <c r="E26" s="23"/>
      <c r="F26" s="24"/>
      <c r="G26" s="24"/>
      <c r="H26" s="25"/>
      <c r="I26" s="66"/>
      <c r="J26" s="27"/>
      <c r="K26" s="28"/>
      <c r="L26" s="62"/>
      <c r="M26" s="63"/>
      <c r="N26" s="25"/>
      <c r="O26" s="64"/>
      <c r="P26" s="65"/>
      <c r="Q26" s="68"/>
    </row>
    <row r="27">
      <c r="A27" s="2"/>
      <c r="B27" s="21">
        <v>44244.0</v>
      </c>
      <c r="C27" s="60" t="s">
        <v>59</v>
      </c>
      <c r="D27" s="61" t="s">
        <v>78</v>
      </c>
      <c r="E27" s="23"/>
      <c r="F27" s="24"/>
      <c r="G27" s="24"/>
      <c r="H27" s="25"/>
      <c r="I27" s="66"/>
      <c r="J27" s="27"/>
      <c r="K27" s="28"/>
      <c r="L27" s="62"/>
      <c r="M27" s="63"/>
      <c r="N27" s="25"/>
      <c r="O27" s="64"/>
      <c r="P27" s="65"/>
      <c r="Q27" s="69"/>
    </row>
    <row r="28">
      <c r="A28" s="1"/>
      <c r="B28" s="21">
        <v>44245.0</v>
      </c>
      <c r="C28" s="60" t="s">
        <v>61</v>
      </c>
      <c r="D28" s="61" t="s">
        <v>79</v>
      </c>
      <c r="E28" s="23"/>
      <c r="F28" s="24"/>
      <c r="G28" s="24"/>
      <c r="H28" s="25"/>
      <c r="I28" s="66"/>
      <c r="J28" s="27"/>
      <c r="K28" s="28"/>
      <c r="L28" s="62"/>
      <c r="M28" s="63"/>
      <c r="N28" s="25"/>
      <c r="O28" s="64"/>
      <c r="P28" s="65"/>
      <c r="Q28" s="30"/>
    </row>
    <row r="29">
      <c r="A29" s="1"/>
      <c r="B29" s="21">
        <v>44246.0</v>
      </c>
      <c r="C29" s="60" t="s">
        <v>63</v>
      </c>
      <c r="D29" s="61" t="s">
        <v>80</v>
      </c>
      <c r="E29" s="23"/>
      <c r="F29" s="24"/>
      <c r="G29" s="24"/>
      <c r="H29" s="25"/>
      <c r="I29" s="26"/>
      <c r="J29" s="27"/>
      <c r="K29" s="28"/>
      <c r="L29" s="62"/>
      <c r="M29" s="63"/>
      <c r="N29" s="25"/>
      <c r="O29" s="64"/>
      <c r="P29" s="65"/>
      <c r="Q29" s="30"/>
    </row>
    <row r="30">
      <c r="A30" s="2"/>
      <c r="B30" s="21">
        <v>44247.0</v>
      </c>
      <c r="C30" s="60" t="s">
        <v>65</v>
      </c>
      <c r="D30" s="61" t="s">
        <v>81</v>
      </c>
      <c r="E30" s="23"/>
      <c r="F30" s="24"/>
      <c r="G30" s="24"/>
      <c r="H30" s="25"/>
      <c r="I30" s="26"/>
      <c r="J30" s="27"/>
      <c r="K30" s="28"/>
      <c r="L30" s="62"/>
      <c r="M30" s="63"/>
      <c r="N30" s="25"/>
      <c r="O30" s="64"/>
      <c r="P30" s="65"/>
      <c r="Q30" s="69"/>
    </row>
    <row r="31">
      <c r="A31" s="1"/>
      <c r="B31" s="21">
        <v>44248.0</v>
      </c>
      <c r="C31" s="60" t="s">
        <v>67</v>
      </c>
      <c r="D31" s="61" t="s">
        <v>82</v>
      </c>
      <c r="E31" s="23"/>
      <c r="F31" s="24"/>
      <c r="G31" s="24"/>
      <c r="H31" s="25"/>
      <c r="I31" s="26"/>
      <c r="J31" s="27"/>
      <c r="K31" s="28"/>
      <c r="L31" s="62"/>
      <c r="M31" s="63"/>
      <c r="N31" s="25"/>
      <c r="O31" s="64"/>
      <c r="P31" s="65"/>
      <c r="Q31" s="31"/>
    </row>
    <row r="32">
      <c r="A32" s="1"/>
      <c r="B32" s="21">
        <v>44249.0</v>
      </c>
      <c r="C32" s="60" t="s">
        <v>55</v>
      </c>
      <c r="D32" s="61" t="s">
        <v>83</v>
      </c>
      <c r="E32" s="23"/>
      <c r="F32" s="24"/>
      <c r="G32" s="24"/>
      <c r="H32" s="25"/>
      <c r="I32" s="26"/>
      <c r="J32" s="27"/>
      <c r="K32" s="28"/>
      <c r="L32" s="62"/>
      <c r="M32" s="63"/>
      <c r="N32" s="25"/>
      <c r="O32" s="64"/>
      <c r="P32" s="65"/>
      <c r="Q32" s="30"/>
    </row>
    <row r="33">
      <c r="A33" s="1"/>
      <c r="B33" s="21">
        <v>44250.0</v>
      </c>
      <c r="C33" s="60" t="s">
        <v>57</v>
      </c>
      <c r="D33" s="61" t="s">
        <v>84</v>
      </c>
      <c r="E33" s="23"/>
      <c r="F33" s="24"/>
      <c r="G33" s="24"/>
      <c r="H33" s="25"/>
      <c r="I33" s="26"/>
      <c r="J33" s="27"/>
      <c r="K33" s="28"/>
      <c r="L33" s="62"/>
      <c r="M33" s="63"/>
      <c r="N33" s="25"/>
      <c r="O33" s="64"/>
      <c r="P33" s="65"/>
      <c r="Q33" s="30"/>
    </row>
    <row r="34">
      <c r="A34" s="1"/>
      <c r="B34" s="21">
        <v>44251.0</v>
      </c>
      <c r="C34" s="60" t="s">
        <v>59</v>
      </c>
      <c r="D34" s="61" t="s">
        <v>85</v>
      </c>
      <c r="E34" s="23"/>
      <c r="F34" s="24"/>
      <c r="G34" s="24"/>
      <c r="H34" s="25"/>
      <c r="I34" s="26"/>
      <c r="J34" s="27"/>
      <c r="K34" s="28"/>
      <c r="L34" s="62"/>
      <c r="M34" s="63"/>
      <c r="N34" s="25"/>
      <c r="O34" s="64"/>
      <c r="P34" s="65"/>
      <c r="Q34" s="30"/>
    </row>
    <row r="35">
      <c r="A35" s="1"/>
      <c r="B35" s="21">
        <v>44252.0</v>
      </c>
      <c r="C35" s="60" t="s">
        <v>61</v>
      </c>
      <c r="D35" s="61" t="s">
        <v>86</v>
      </c>
      <c r="E35" s="23"/>
      <c r="F35" s="24"/>
      <c r="G35" s="24"/>
      <c r="H35" s="25"/>
      <c r="I35" s="26"/>
      <c r="J35" s="27"/>
      <c r="K35" s="28"/>
      <c r="L35" s="62"/>
      <c r="M35" s="63"/>
      <c r="N35" s="25"/>
      <c r="O35" s="64"/>
      <c r="P35" s="65"/>
      <c r="Q35" s="30"/>
    </row>
    <row r="36">
      <c r="A36" s="1"/>
      <c r="B36" s="21">
        <v>44253.0</v>
      </c>
      <c r="C36" s="60" t="s">
        <v>63</v>
      </c>
      <c r="D36" s="61" t="s">
        <v>87</v>
      </c>
      <c r="E36" s="23"/>
      <c r="F36" s="24"/>
      <c r="G36" s="24"/>
      <c r="H36" s="25"/>
      <c r="I36" s="26"/>
      <c r="J36" s="27"/>
      <c r="K36" s="28"/>
      <c r="L36" s="62"/>
      <c r="M36" s="63"/>
      <c r="N36" s="25"/>
      <c r="O36" s="64"/>
      <c r="P36" s="65"/>
      <c r="Q36" s="30"/>
    </row>
    <row r="37">
      <c r="A37" s="1"/>
      <c r="B37" s="21">
        <v>44254.0</v>
      </c>
      <c r="C37" s="60" t="s">
        <v>65</v>
      </c>
      <c r="D37" s="70" t="s">
        <v>88</v>
      </c>
      <c r="E37" s="23"/>
      <c r="F37" s="24"/>
      <c r="G37" s="24"/>
      <c r="H37" s="25"/>
      <c r="I37" s="26"/>
      <c r="J37" s="27"/>
      <c r="K37" s="28"/>
      <c r="L37" s="62"/>
      <c r="M37" s="63"/>
      <c r="N37" s="25"/>
      <c r="O37" s="64"/>
      <c r="P37" s="65"/>
      <c r="Q37" s="30"/>
    </row>
    <row r="38">
      <c r="A38" s="1"/>
      <c r="B38" s="21">
        <v>44255.0</v>
      </c>
      <c r="C38" s="60" t="s">
        <v>67</v>
      </c>
      <c r="D38" s="61" t="s">
        <v>89</v>
      </c>
      <c r="E38" s="23"/>
      <c r="F38" s="24"/>
      <c r="G38" s="24"/>
      <c r="H38" s="25"/>
      <c r="I38" s="26"/>
      <c r="J38" s="27"/>
      <c r="K38" s="28"/>
      <c r="L38" s="62"/>
      <c r="M38" s="63"/>
      <c r="N38" s="25"/>
      <c r="O38" s="64"/>
      <c r="P38" s="65"/>
      <c r="Q38" s="30"/>
    </row>
    <row r="39">
      <c r="A39" s="1"/>
      <c r="B39" s="33" t="s">
        <v>25</v>
      </c>
      <c r="C39" s="34" t="s">
        <v>26</v>
      </c>
      <c r="D39" s="35">
        <f t="shared" ref="D39:G39" si="1">SUM(D11:D38)</f>
        <v>0</v>
      </c>
      <c r="E39" s="34">
        <f t="shared" si="1"/>
        <v>0</v>
      </c>
      <c r="F39" s="36">
        <f t="shared" si="1"/>
        <v>0</v>
      </c>
      <c r="G39" s="36">
        <f t="shared" si="1"/>
        <v>0</v>
      </c>
      <c r="H39" s="37" t="str">
        <f>G39/F39</f>
        <v>#DIV/0!</v>
      </c>
      <c r="I39" s="38" t="str">
        <f>E39/G39</f>
        <v>#DIV/0!</v>
      </c>
      <c r="J39" s="36">
        <f>SUM(J11:J38)</f>
        <v>0</v>
      </c>
      <c r="K39" s="39" t="str">
        <f>E39/J39</f>
        <v>#DIV/0!</v>
      </c>
      <c r="L39" s="71">
        <f t="shared" ref="L39:M39" si="2">SUM(L11:L38)</f>
        <v>0</v>
      </c>
      <c r="M39" s="35">
        <f t="shared" si="2"/>
        <v>0</v>
      </c>
      <c r="N39" s="37" t="str">
        <f>J39/G39</f>
        <v>#DIV/0!</v>
      </c>
      <c r="O39" s="34">
        <f>sum(O11:O38)</f>
        <v>0</v>
      </c>
      <c r="P39" s="72" t="str">
        <f>L39/E39</f>
        <v>#DIV/0!</v>
      </c>
      <c r="Q39" s="40"/>
    </row>
    <row r="40">
      <c r="A40" s="1"/>
      <c r="B40" s="31"/>
      <c r="D40" s="2"/>
      <c r="E40" s="1"/>
      <c r="F40" s="1"/>
      <c r="G40" s="1"/>
      <c r="H40" s="1"/>
      <c r="I40" s="1"/>
      <c r="J40" s="1"/>
      <c r="K40" s="2"/>
      <c r="L40" s="1"/>
      <c r="M40" s="73"/>
      <c r="N40" s="1"/>
      <c r="O40" s="1"/>
      <c r="P40" s="1"/>
      <c r="Q40" s="2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74"/>
      <c r="N41" s="1"/>
      <c r="O41" s="1"/>
      <c r="P41" s="1"/>
      <c r="Q41" s="2"/>
    </row>
    <row r="42">
      <c r="A42" s="1"/>
      <c r="B42" s="1"/>
      <c r="C42" s="1"/>
      <c r="D42" s="1"/>
      <c r="E42" s="1"/>
      <c r="F42" s="1"/>
      <c r="G42" s="1"/>
      <c r="H42" s="73"/>
      <c r="I42" s="1"/>
      <c r="J42" s="1"/>
      <c r="K42" s="1"/>
      <c r="L42" s="1"/>
      <c r="M42" s="73"/>
      <c r="N42" s="1"/>
      <c r="O42" s="1"/>
      <c r="P42" s="1"/>
      <c r="Q42" s="2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2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2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2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2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2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2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2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2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2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2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2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2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2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2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2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2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2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2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2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2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2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2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2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2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2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2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2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2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2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2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2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2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2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2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2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2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2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2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2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2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2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2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2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2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2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2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2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2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2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2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2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2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2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2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2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2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2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2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2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2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2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2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2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2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2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2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2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2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2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2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2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2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2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2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2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2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2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2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2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2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2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2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2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2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2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2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2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2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2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2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2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2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2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2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2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2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2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2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2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2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2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2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2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2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2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2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2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2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2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2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2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2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2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2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2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2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2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2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2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2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2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2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2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2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2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2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2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2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2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2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2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2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2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2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2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2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2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2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2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2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2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2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2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2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2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2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2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2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2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2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2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2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2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2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2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2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2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2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2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2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2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2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2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2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2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2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2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2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2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2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2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2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2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2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2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2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2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2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2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2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2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2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2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2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2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2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2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2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2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2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2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2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2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2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2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2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2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2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2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2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2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2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2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2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2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2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2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2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2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2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2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2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2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2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2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2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2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2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2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2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2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2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2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2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2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2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2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2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2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2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2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2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2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2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2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2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2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2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2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2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2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2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2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2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2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2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2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2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2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2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2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2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2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2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2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2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2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2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2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2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2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2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2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2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2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2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2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2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2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2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2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2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2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2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2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2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2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2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2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2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2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2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2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2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2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2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2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2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2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2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2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2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2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2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2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2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2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2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2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2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2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2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2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2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2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2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2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2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2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2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2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2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2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2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2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2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2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2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2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2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2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2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2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2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2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2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2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2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2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2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2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2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2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2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2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2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2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2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2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2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2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2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2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2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2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2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2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2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2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2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2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2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2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2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2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2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2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2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2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2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2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2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2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2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2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2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2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2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2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2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2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2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2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2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2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2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2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2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2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2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2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2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2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2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2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2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2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2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2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2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2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2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2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2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2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2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2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2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2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2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2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2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2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2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2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2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2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2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2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2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2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2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2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2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2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2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2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2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2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2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2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2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2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2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2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2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2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2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2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2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2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2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2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2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2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2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2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2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2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2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2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2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2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2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2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2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2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2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2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2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2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2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2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2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2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2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2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2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2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2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2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2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2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2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2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2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2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2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2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2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2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2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2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2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2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2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2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2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2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2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2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2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2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2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2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2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2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2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2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2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2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2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2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2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2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2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2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2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2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2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2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2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2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2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2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2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2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2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2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2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2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2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2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2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2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2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2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2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2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2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2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2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2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2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2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2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2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2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2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2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2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2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2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2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2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2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2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2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2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2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2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2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2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2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2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2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2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2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2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2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2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2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2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2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2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2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2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2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2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2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2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2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2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2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2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2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2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2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2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2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2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2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2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2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2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2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2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2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2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2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2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2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2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2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2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2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2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2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2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2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2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2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2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2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2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2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2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2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2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2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2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2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2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2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2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2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2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2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2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2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2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2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2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2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2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2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2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2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2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2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2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2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2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2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2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2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2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2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2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2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2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2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2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2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2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2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2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2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2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2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2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2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2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2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2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2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2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2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2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2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2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2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2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2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2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2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2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2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2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2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2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2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2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2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2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2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2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2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2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2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2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2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2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2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2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2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2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2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2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2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2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2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2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2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2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2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2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2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2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2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2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2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2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2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2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2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2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2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2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2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2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2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2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2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2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2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2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2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2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2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2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2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2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2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2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2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2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2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2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2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2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2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2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2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2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2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2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2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2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2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2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2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2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2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2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2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2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2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2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2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2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2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2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2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2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2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2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2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2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2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2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2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2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2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2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2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2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2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2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2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2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2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2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2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2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2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2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2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2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2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2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2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2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2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2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2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2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2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2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2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2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2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2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2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2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2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2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2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2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2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2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2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2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2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2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2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2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2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2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2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2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2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2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2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2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2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2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2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2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2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2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2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2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2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2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2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2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2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2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2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2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2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2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2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2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2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2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2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2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2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2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2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2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2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2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2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2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2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2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2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2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2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2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2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2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2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2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2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2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2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2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2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2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2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2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2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2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2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2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2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2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2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2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2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2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2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2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2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2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2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2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2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2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2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2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2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2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2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2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2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2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2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2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2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2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2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2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2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2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2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2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2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2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2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2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2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2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2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2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2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2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2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2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2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2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2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2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2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2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2"/>
    </row>
  </sheetData>
  <mergeCells count="5">
    <mergeCell ref="C7:E7"/>
    <mergeCell ref="J7:K7"/>
    <mergeCell ref="B9:N9"/>
    <mergeCell ref="B10:C10"/>
    <mergeCell ref="B40:C40"/>
  </mergeCells>
  <hyperlinks>
    <hyperlink r:id="rId1" ref="D11"/>
    <hyperlink r:id="rId2" ref="D12"/>
    <hyperlink r:id="rId3" ref="D13"/>
    <hyperlink r:id="rId4" ref="D14"/>
    <hyperlink r:id="rId5" ref="D15"/>
    <hyperlink r:id="rId6" ref="D16"/>
    <hyperlink r:id="rId7" ref="D17"/>
    <hyperlink r:id="rId8" ref="D18"/>
    <hyperlink r:id="rId9" ref="D19"/>
    <hyperlink r:id="rId10" ref="D20"/>
    <hyperlink r:id="rId11" ref="D21"/>
    <hyperlink r:id="rId12" ref="D22"/>
    <hyperlink r:id="rId13" ref="D23"/>
    <hyperlink r:id="rId14" ref="D24"/>
    <hyperlink r:id="rId15" ref="D25"/>
    <hyperlink r:id="rId16" ref="D26"/>
    <hyperlink r:id="rId17" ref="D27"/>
    <hyperlink r:id="rId18" ref="D28"/>
    <hyperlink r:id="rId19" ref="D29"/>
    <hyperlink r:id="rId20" ref="D30"/>
    <hyperlink r:id="rId21" ref="D31"/>
    <hyperlink r:id="rId22" ref="D32"/>
    <hyperlink r:id="rId23" ref="D33"/>
    <hyperlink r:id="rId24" ref="D34"/>
    <hyperlink r:id="rId25" ref="D35"/>
    <hyperlink r:id="rId26" ref="D36"/>
    <hyperlink r:id="rId27" ref="D37"/>
    <hyperlink r:id="rId28" ref="D38"/>
  </hyperlinks>
  <drawing r:id="rId29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0"/>
    <col customWidth="1" min="2" max="2" width="14.25"/>
    <col customWidth="1" min="3" max="3" width="12.25"/>
    <col customWidth="1" min="4" max="4" width="55.88"/>
    <col customWidth="1" min="5" max="5" width="12.75"/>
    <col customWidth="1" min="6" max="6" width="11.63"/>
    <col customWidth="1" min="7" max="7" width="9.88"/>
    <col customWidth="1" min="8" max="8" width="9.25"/>
    <col customWidth="1" min="9" max="9" width="9.38"/>
    <col customWidth="1" min="10" max="10" width="9.75"/>
    <col customWidth="1" min="11" max="11" width="8.13"/>
    <col customWidth="1" min="12" max="12" width="13.5"/>
    <col customWidth="1" min="13" max="13" width="10.63"/>
    <col customWidth="1" min="14" max="14" width="12.38"/>
    <col customWidth="1" hidden="1" min="15" max="15" width="11.88"/>
    <col customWidth="1" min="16" max="16" width="10.0"/>
    <col customWidth="1" min="17" max="17" width="43.1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</row>
    <row r="2">
      <c r="A2" s="1"/>
      <c r="B2" s="1"/>
      <c r="C2" s="3"/>
      <c r="D2" s="3"/>
      <c r="E2" s="3"/>
      <c r="F2" s="4"/>
      <c r="G2" s="4"/>
      <c r="H2" s="4"/>
      <c r="I2" s="1"/>
      <c r="J2" s="1"/>
      <c r="K2" s="1"/>
      <c r="L2" s="2"/>
      <c r="M2" s="2"/>
      <c r="N2" s="1"/>
      <c r="O2" s="1"/>
      <c r="P2" s="1"/>
      <c r="Q2" s="2"/>
    </row>
    <row r="3">
      <c r="A3" s="1"/>
      <c r="B3" s="1"/>
      <c r="C3" s="3"/>
      <c r="D3" s="3"/>
      <c r="E3" s="3"/>
      <c r="F3" s="4"/>
      <c r="G3" s="4"/>
      <c r="H3" s="4"/>
      <c r="I3" s="1"/>
      <c r="J3" s="1"/>
      <c r="K3" s="1"/>
      <c r="L3" s="2"/>
      <c r="M3" s="58"/>
      <c r="N3" s="1"/>
      <c r="O3" s="1"/>
      <c r="P3" s="1"/>
      <c r="Q3" s="2"/>
    </row>
    <row r="4">
      <c r="A4" s="1"/>
      <c r="B4" s="1"/>
      <c r="C4" s="3"/>
      <c r="D4" s="3"/>
      <c r="E4" s="3"/>
      <c r="F4" s="4"/>
      <c r="G4" s="4"/>
      <c r="H4" s="4"/>
      <c r="I4" s="1"/>
      <c r="J4" s="1"/>
      <c r="K4" s="1"/>
      <c r="L4" s="58"/>
      <c r="M4" s="58"/>
      <c r="N4" s="1"/>
      <c r="O4" s="1"/>
      <c r="P4" s="1"/>
      <c r="Q4" s="2"/>
    </row>
    <row r="5">
      <c r="A5" s="1"/>
      <c r="B5" s="1"/>
      <c r="C5" s="3"/>
      <c r="D5" s="3"/>
      <c r="E5" s="3"/>
      <c r="F5" s="4"/>
      <c r="G5" s="4"/>
      <c r="H5" s="4"/>
      <c r="I5" s="1"/>
      <c r="J5" s="1"/>
      <c r="K5" s="1"/>
      <c r="L5" s="1"/>
      <c r="M5" s="1"/>
      <c r="N5" s="1"/>
      <c r="O5" s="1"/>
      <c r="P5" s="1"/>
      <c r="Q5" s="2"/>
    </row>
    <row r="6" ht="21.75" customHeight="1">
      <c r="A6" s="1"/>
      <c r="B6" s="5" t="s">
        <v>53</v>
      </c>
      <c r="C6" s="3"/>
      <c r="D6" s="1"/>
      <c r="E6" s="1"/>
      <c r="F6" s="4"/>
      <c r="G6" s="4"/>
      <c r="H6" s="4"/>
      <c r="I6" s="1"/>
      <c r="J6" s="1"/>
      <c r="K6" s="1"/>
      <c r="L6" s="1"/>
      <c r="M6" s="1"/>
      <c r="N6" s="1"/>
      <c r="O6" s="1"/>
      <c r="P6" s="1"/>
      <c r="Q6" s="2"/>
    </row>
    <row r="7">
      <c r="A7" s="6"/>
      <c r="B7" s="7" t="s">
        <v>1</v>
      </c>
      <c r="C7" s="8">
        <f>D42</f>
        <v>0</v>
      </c>
      <c r="F7" s="9"/>
      <c r="G7" s="10"/>
      <c r="H7" s="9"/>
      <c r="I7" s="9"/>
      <c r="J7" s="11"/>
      <c r="L7" s="9"/>
      <c r="M7" s="6"/>
      <c r="N7" s="12"/>
      <c r="O7" s="12"/>
      <c r="P7" s="12"/>
      <c r="Q7" s="12"/>
    </row>
    <row r="8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6"/>
    </row>
    <row r="9">
      <c r="A9" s="9"/>
      <c r="B9" s="13" t="s">
        <v>2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5"/>
      <c r="O9" s="59"/>
      <c r="P9" s="59"/>
      <c r="Q9" s="16"/>
    </row>
    <row r="10">
      <c r="A10" s="12"/>
      <c r="B10" s="17" t="s">
        <v>3</v>
      </c>
      <c r="C10" s="15"/>
      <c r="D10" s="19" t="s">
        <v>54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20"/>
    </row>
    <row r="11">
      <c r="A11" s="1"/>
      <c r="B11" s="21">
        <v>44256.0</v>
      </c>
      <c r="C11" s="60" t="s">
        <v>55</v>
      </c>
      <c r="D11" s="61" t="s">
        <v>90</v>
      </c>
      <c r="E11" s="23"/>
      <c r="F11" s="24"/>
      <c r="G11" s="24"/>
      <c r="H11" s="25"/>
      <c r="I11" s="26"/>
      <c r="J11" s="27"/>
      <c r="K11" s="28"/>
      <c r="L11" s="62"/>
      <c r="M11" s="63"/>
      <c r="N11" s="25"/>
      <c r="O11" s="64"/>
      <c r="P11" s="65"/>
      <c r="Q11" s="30"/>
    </row>
    <row r="12">
      <c r="A12" s="1"/>
      <c r="B12" s="21">
        <v>44257.0</v>
      </c>
      <c r="C12" s="60" t="s">
        <v>57</v>
      </c>
      <c r="D12" s="61" t="s">
        <v>91</v>
      </c>
      <c r="E12" s="23"/>
      <c r="F12" s="24"/>
      <c r="G12" s="24"/>
      <c r="H12" s="25"/>
      <c r="I12" s="26"/>
      <c r="J12" s="27"/>
      <c r="K12" s="28"/>
      <c r="L12" s="62"/>
      <c r="M12" s="63"/>
      <c r="N12" s="25"/>
      <c r="O12" s="64"/>
      <c r="P12" s="65"/>
      <c r="Q12" s="30"/>
    </row>
    <row r="13">
      <c r="A13" s="1"/>
      <c r="B13" s="21">
        <v>44258.0</v>
      </c>
      <c r="C13" s="60" t="s">
        <v>59</v>
      </c>
      <c r="D13" s="61" t="s">
        <v>92</v>
      </c>
      <c r="E13" s="23"/>
      <c r="F13" s="24"/>
      <c r="G13" s="24"/>
      <c r="H13" s="25"/>
      <c r="I13" s="26"/>
      <c r="J13" s="27"/>
      <c r="K13" s="28"/>
      <c r="L13" s="62"/>
      <c r="M13" s="63"/>
      <c r="N13" s="25"/>
      <c r="O13" s="64"/>
      <c r="P13" s="65"/>
      <c r="Q13" s="30"/>
    </row>
    <row r="14">
      <c r="A14" s="1"/>
      <c r="B14" s="21">
        <v>44259.0</v>
      </c>
      <c r="C14" s="60" t="s">
        <v>61</v>
      </c>
      <c r="D14" s="61" t="s">
        <v>93</v>
      </c>
      <c r="E14" s="23"/>
      <c r="F14" s="24"/>
      <c r="G14" s="24"/>
      <c r="H14" s="25"/>
      <c r="I14" s="66"/>
      <c r="J14" s="27"/>
      <c r="K14" s="28"/>
      <c r="L14" s="62"/>
      <c r="M14" s="63"/>
      <c r="N14" s="25"/>
      <c r="O14" s="64"/>
      <c r="P14" s="65"/>
      <c r="Q14" s="30"/>
    </row>
    <row r="15">
      <c r="A15" s="1"/>
      <c r="B15" s="21">
        <v>44260.0</v>
      </c>
      <c r="C15" s="60" t="s">
        <v>63</v>
      </c>
      <c r="D15" s="61" t="s">
        <v>94</v>
      </c>
      <c r="E15" s="23"/>
      <c r="F15" s="24"/>
      <c r="G15" s="24"/>
      <c r="H15" s="25"/>
      <c r="I15" s="66"/>
      <c r="J15" s="27"/>
      <c r="K15" s="28"/>
      <c r="L15" s="62"/>
      <c r="M15" s="63"/>
      <c r="N15" s="25"/>
      <c r="O15" s="64"/>
      <c r="P15" s="65"/>
      <c r="Q15" s="30"/>
    </row>
    <row r="16">
      <c r="A16" s="1"/>
      <c r="B16" s="21">
        <v>44261.0</v>
      </c>
      <c r="C16" s="60" t="s">
        <v>65</v>
      </c>
      <c r="D16" s="23"/>
      <c r="E16" s="23"/>
      <c r="F16" s="24"/>
      <c r="G16" s="24"/>
      <c r="H16" s="25"/>
      <c r="I16" s="66"/>
      <c r="J16" s="27"/>
      <c r="K16" s="28"/>
      <c r="L16" s="62"/>
      <c r="M16" s="63"/>
      <c r="N16" s="25"/>
      <c r="O16" s="64"/>
      <c r="P16" s="65"/>
      <c r="Q16" s="30"/>
    </row>
    <row r="17">
      <c r="A17" s="1"/>
      <c r="B17" s="21">
        <v>44262.0</v>
      </c>
      <c r="C17" s="60" t="s">
        <v>67</v>
      </c>
      <c r="D17" s="23"/>
      <c r="E17" s="23"/>
      <c r="F17" s="24"/>
      <c r="G17" s="24"/>
      <c r="H17" s="25"/>
      <c r="I17" s="66"/>
      <c r="J17" s="27"/>
      <c r="K17" s="28"/>
      <c r="L17" s="62"/>
      <c r="M17" s="63"/>
      <c r="N17" s="25"/>
      <c r="O17" s="64"/>
      <c r="P17" s="65"/>
      <c r="Q17" s="30"/>
    </row>
    <row r="18">
      <c r="A18" s="1"/>
      <c r="B18" s="21">
        <v>44263.0</v>
      </c>
      <c r="C18" s="60" t="s">
        <v>55</v>
      </c>
      <c r="D18" s="23"/>
      <c r="E18" s="23"/>
      <c r="F18" s="24"/>
      <c r="G18" s="24"/>
      <c r="H18" s="25"/>
      <c r="I18" s="66"/>
      <c r="J18" s="27"/>
      <c r="K18" s="28"/>
      <c r="L18" s="62"/>
      <c r="M18" s="63"/>
      <c r="N18" s="25"/>
      <c r="O18" s="64"/>
      <c r="P18" s="65"/>
      <c r="Q18" s="30"/>
    </row>
    <row r="19">
      <c r="A19" s="1"/>
      <c r="B19" s="21">
        <v>44264.0</v>
      </c>
      <c r="C19" s="60" t="s">
        <v>57</v>
      </c>
      <c r="D19" s="23"/>
      <c r="E19" s="23"/>
      <c r="F19" s="24"/>
      <c r="G19" s="24"/>
      <c r="H19" s="25"/>
      <c r="I19" s="66"/>
      <c r="J19" s="27"/>
      <c r="K19" s="28"/>
      <c r="L19" s="62"/>
      <c r="M19" s="63"/>
      <c r="N19" s="25"/>
      <c r="O19" s="64"/>
      <c r="P19" s="65"/>
      <c r="Q19" s="30"/>
    </row>
    <row r="20">
      <c r="A20" s="1"/>
      <c r="B20" s="21">
        <v>44265.0</v>
      </c>
      <c r="C20" s="60" t="s">
        <v>59</v>
      </c>
      <c r="D20" s="23"/>
      <c r="E20" s="23"/>
      <c r="F20" s="24"/>
      <c r="G20" s="24"/>
      <c r="H20" s="25"/>
      <c r="I20" s="66"/>
      <c r="J20" s="27"/>
      <c r="K20" s="28"/>
      <c r="L20" s="62"/>
      <c r="M20" s="63"/>
      <c r="N20" s="25"/>
      <c r="O20" s="64"/>
      <c r="P20" s="65"/>
      <c r="Q20" s="30"/>
    </row>
    <row r="21">
      <c r="A21" s="1"/>
      <c r="B21" s="21">
        <v>44266.0</v>
      </c>
      <c r="C21" s="60" t="s">
        <v>61</v>
      </c>
      <c r="D21" s="67"/>
      <c r="E21" s="23"/>
      <c r="F21" s="24"/>
      <c r="G21" s="24"/>
      <c r="H21" s="25"/>
      <c r="I21" s="66"/>
      <c r="J21" s="27"/>
      <c r="K21" s="28"/>
      <c r="L21" s="62"/>
      <c r="M21" s="63"/>
      <c r="N21" s="25"/>
      <c r="O21" s="64"/>
      <c r="P21" s="65"/>
      <c r="Q21" s="30"/>
    </row>
    <row r="22">
      <c r="A22" s="1"/>
      <c r="B22" s="21">
        <v>44267.0</v>
      </c>
      <c r="C22" s="60" t="s">
        <v>63</v>
      </c>
      <c r="D22" s="23"/>
      <c r="E22" s="23"/>
      <c r="F22" s="24"/>
      <c r="G22" s="24"/>
      <c r="H22" s="25"/>
      <c r="I22" s="66"/>
      <c r="J22" s="27"/>
      <c r="K22" s="28"/>
      <c r="L22" s="62"/>
      <c r="M22" s="63"/>
      <c r="N22" s="25"/>
      <c r="O22" s="64"/>
      <c r="P22" s="65"/>
      <c r="Q22" s="30"/>
    </row>
    <row r="23">
      <c r="A23" s="1"/>
      <c r="B23" s="21">
        <v>44268.0</v>
      </c>
      <c r="C23" s="60" t="s">
        <v>65</v>
      </c>
      <c r="D23" s="23"/>
      <c r="E23" s="23"/>
      <c r="F23" s="24"/>
      <c r="G23" s="24"/>
      <c r="H23" s="25"/>
      <c r="I23" s="66"/>
      <c r="J23" s="27"/>
      <c r="K23" s="28"/>
      <c r="L23" s="62"/>
      <c r="M23" s="63"/>
      <c r="N23" s="25"/>
      <c r="O23" s="64"/>
      <c r="P23" s="65"/>
      <c r="Q23" s="30"/>
    </row>
    <row r="24">
      <c r="A24" s="1"/>
      <c r="B24" s="21">
        <v>44269.0</v>
      </c>
      <c r="C24" s="60" t="s">
        <v>67</v>
      </c>
      <c r="D24" s="23"/>
      <c r="E24" s="23"/>
      <c r="F24" s="24"/>
      <c r="G24" s="24"/>
      <c r="H24" s="25"/>
      <c r="I24" s="66"/>
      <c r="J24" s="27"/>
      <c r="K24" s="28"/>
      <c r="L24" s="62"/>
      <c r="M24" s="63"/>
      <c r="N24" s="25"/>
      <c r="O24" s="64"/>
      <c r="P24" s="65"/>
      <c r="Q24" s="30"/>
    </row>
    <row r="25">
      <c r="A25" s="1"/>
      <c r="B25" s="21">
        <v>44270.0</v>
      </c>
      <c r="C25" s="60" t="s">
        <v>55</v>
      </c>
      <c r="D25" s="23"/>
      <c r="E25" s="23"/>
      <c r="F25" s="24"/>
      <c r="G25" s="24"/>
      <c r="H25" s="25"/>
      <c r="I25" s="66"/>
      <c r="J25" s="27"/>
      <c r="K25" s="28"/>
      <c r="L25" s="62"/>
      <c r="M25" s="63"/>
      <c r="N25" s="25"/>
      <c r="O25" s="64"/>
      <c r="P25" s="65"/>
      <c r="Q25" s="30"/>
    </row>
    <row r="26">
      <c r="A26" s="1"/>
      <c r="B26" s="21">
        <v>44271.0</v>
      </c>
      <c r="C26" s="60" t="s">
        <v>57</v>
      </c>
      <c r="D26" s="23"/>
      <c r="E26" s="23"/>
      <c r="F26" s="24"/>
      <c r="G26" s="24"/>
      <c r="H26" s="25"/>
      <c r="I26" s="66"/>
      <c r="J26" s="27"/>
      <c r="K26" s="28"/>
      <c r="L26" s="62"/>
      <c r="M26" s="63"/>
      <c r="N26" s="25"/>
      <c r="O26" s="64"/>
      <c r="P26" s="65"/>
      <c r="Q26" s="68"/>
    </row>
    <row r="27">
      <c r="A27" s="2"/>
      <c r="B27" s="21">
        <v>44272.0</v>
      </c>
      <c r="C27" s="60" t="s">
        <v>59</v>
      </c>
      <c r="D27" s="23"/>
      <c r="E27" s="23"/>
      <c r="F27" s="24"/>
      <c r="G27" s="24"/>
      <c r="H27" s="25"/>
      <c r="I27" s="66"/>
      <c r="J27" s="27"/>
      <c r="K27" s="28"/>
      <c r="L27" s="62"/>
      <c r="M27" s="63"/>
      <c r="N27" s="25"/>
      <c r="O27" s="64"/>
      <c r="P27" s="65"/>
      <c r="Q27" s="69"/>
    </row>
    <row r="28">
      <c r="A28" s="1"/>
      <c r="B28" s="21">
        <v>44273.0</v>
      </c>
      <c r="C28" s="60" t="s">
        <v>61</v>
      </c>
      <c r="D28" s="23"/>
      <c r="E28" s="23"/>
      <c r="F28" s="24"/>
      <c r="G28" s="24"/>
      <c r="H28" s="25"/>
      <c r="I28" s="66"/>
      <c r="J28" s="27"/>
      <c r="K28" s="28"/>
      <c r="L28" s="62"/>
      <c r="M28" s="63"/>
      <c r="N28" s="25"/>
      <c r="O28" s="64"/>
      <c r="P28" s="65"/>
      <c r="Q28" s="30"/>
    </row>
    <row r="29">
      <c r="A29" s="1"/>
      <c r="B29" s="21">
        <v>44274.0</v>
      </c>
      <c r="C29" s="60" t="s">
        <v>63</v>
      </c>
      <c r="D29" s="23"/>
      <c r="E29" s="23"/>
      <c r="F29" s="24"/>
      <c r="G29" s="24"/>
      <c r="H29" s="25"/>
      <c r="I29" s="26"/>
      <c r="J29" s="27"/>
      <c r="K29" s="28"/>
      <c r="L29" s="62"/>
      <c r="M29" s="63"/>
      <c r="N29" s="25"/>
      <c r="O29" s="64"/>
      <c r="P29" s="65"/>
      <c r="Q29" s="30"/>
    </row>
    <row r="30">
      <c r="A30" s="2"/>
      <c r="B30" s="21">
        <v>44275.0</v>
      </c>
      <c r="C30" s="60" t="s">
        <v>65</v>
      </c>
      <c r="D30" s="23"/>
      <c r="E30" s="23"/>
      <c r="F30" s="24"/>
      <c r="G30" s="24"/>
      <c r="H30" s="25"/>
      <c r="I30" s="26"/>
      <c r="J30" s="27"/>
      <c r="K30" s="28"/>
      <c r="L30" s="62"/>
      <c r="M30" s="63"/>
      <c r="N30" s="25"/>
      <c r="O30" s="64"/>
      <c r="P30" s="65"/>
      <c r="Q30" s="69"/>
    </row>
    <row r="31">
      <c r="A31" s="1"/>
      <c r="B31" s="21">
        <v>44276.0</v>
      </c>
      <c r="C31" s="60" t="s">
        <v>67</v>
      </c>
      <c r="D31" s="23"/>
      <c r="E31" s="23"/>
      <c r="F31" s="24"/>
      <c r="G31" s="24"/>
      <c r="H31" s="25"/>
      <c r="I31" s="26"/>
      <c r="J31" s="27"/>
      <c r="K31" s="28"/>
      <c r="L31" s="62"/>
      <c r="M31" s="63"/>
      <c r="N31" s="25"/>
      <c r="O31" s="64"/>
      <c r="P31" s="65"/>
      <c r="Q31" s="31"/>
    </row>
    <row r="32">
      <c r="A32" s="1"/>
      <c r="B32" s="21">
        <v>44277.0</v>
      </c>
      <c r="C32" s="60" t="s">
        <v>55</v>
      </c>
      <c r="D32" s="23"/>
      <c r="E32" s="23"/>
      <c r="F32" s="24"/>
      <c r="G32" s="24"/>
      <c r="H32" s="25"/>
      <c r="I32" s="26"/>
      <c r="J32" s="27"/>
      <c r="K32" s="28"/>
      <c r="L32" s="62"/>
      <c r="M32" s="63"/>
      <c r="N32" s="25"/>
      <c r="O32" s="64"/>
      <c r="P32" s="65"/>
      <c r="Q32" s="30"/>
    </row>
    <row r="33">
      <c r="A33" s="1"/>
      <c r="B33" s="21">
        <v>44278.0</v>
      </c>
      <c r="C33" s="60" t="s">
        <v>57</v>
      </c>
      <c r="D33" s="23"/>
      <c r="E33" s="23"/>
      <c r="F33" s="24"/>
      <c r="G33" s="24"/>
      <c r="H33" s="25"/>
      <c r="I33" s="26"/>
      <c r="J33" s="27"/>
      <c r="K33" s="28"/>
      <c r="L33" s="62"/>
      <c r="M33" s="63"/>
      <c r="N33" s="25"/>
      <c r="O33" s="64"/>
      <c r="P33" s="65"/>
      <c r="Q33" s="30"/>
    </row>
    <row r="34">
      <c r="A34" s="1"/>
      <c r="B34" s="21">
        <v>44279.0</v>
      </c>
      <c r="C34" s="60" t="s">
        <v>59</v>
      </c>
      <c r="D34" s="23"/>
      <c r="E34" s="23"/>
      <c r="F34" s="24"/>
      <c r="G34" s="24"/>
      <c r="H34" s="25"/>
      <c r="I34" s="26"/>
      <c r="J34" s="27"/>
      <c r="K34" s="28"/>
      <c r="L34" s="62"/>
      <c r="M34" s="63"/>
      <c r="N34" s="25"/>
      <c r="O34" s="64"/>
      <c r="P34" s="65"/>
      <c r="Q34" s="30"/>
    </row>
    <row r="35">
      <c r="A35" s="1"/>
      <c r="B35" s="21">
        <v>44280.0</v>
      </c>
      <c r="C35" s="60" t="s">
        <v>61</v>
      </c>
      <c r="D35" s="23"/>
      <c r="E35" s="23"/>
      <c r="F35" s="24"/>
      <c r="G35" s="24"/>
      <c r="H35" s="25"/>
      <c r="I35" s="26"/>
      <c r="J35" s="27"/>
      <c r="K35" s="28"/>
      <c r="L35" s="62"/>
      <c r="M35" s="63"/>
      <c r="N35" s="25"/>
      <c r="O35" s="64"/>
      <c r="P35" s="65"/>
      <c r="Q35" s="30"/>
    </row>
    <row r="36">
      <c r="A36" s="1"/>
      <c r="B36" s="21">
        <v>44281.0</v>
      </c>
      <c r="C36" s="60" t="s">
        <v>63</v>
      </c>
      <c r="D36" s="23"/>
      <c r="E36" s="23"/>
      <c r="F36" s="24"/>
      <c r="G36" s="24"/>
      <c r="H36" s="25"/>
      <c r="I36" s="26"/>
      <c r="J36" s="27"/>
      <c r="K36" s="28"/>
      <c r="L36" s="62"/>
      <c r="M36" s="63"/>
      <c r="N36" s="25"/>
      <c r="O36" s="64"/>
      <c r="P36" s="65"/>
      <c r="Q36" s="30"/>
    </row>
    <row r="37">
      <c r="A37" s="1"/>
      <c r="B37" s="21">
        <v>44282.0</v>
      </c>
      <c r="C37" s="60" t="s">
        <v>65</v>
      </c>
      <c r="D37" s="70"/>
      <c r="E37" s="23"/>
      <c r="F37" s="24"/>
      <c r="G37" s="24"/>
      <c r="H37" s="25"/>
      <c r="I37" s="26"/>
      <c r="J37" s="27"/>
      <c r="K37" s="28"/>
      <c r="L37" s="62"/>
      <c r="M37" s="63"/>
      <c r="N37" s="25"/>
      <c r="O37" s="64"/>
      <c r="P37" s="65"/>
      <c r="Q37" s="30"/>
    </row>
    <row r="38">
      <c r="A38" s="1"/>
      <c r="B38" s="21">
        <v>44283.0</v>
      </c>
      <c r="C38" s="60" t="s">
        <v>67</v>
      </c>
      <c r="D38" s="23"/>
      <c r="E38" s="23"/>
      <c r="F38" s="24"/>
      <c r="G38" s="24"/>
      <c r="H38" s="25"/>
      <c r="I38" s="26"/>
      <c r="J38" s="27"/>
      <c r="K38" s="28"/>
      <c r="L38" s="62"/>
      <c r="M38" s="63"/>
      <c r="N38" s="25"/>
      <c r="O38" s="64"/>
      <c r="P38" s="65"/>
      <c r="Q38" s="30"/>
    </row>
    <row r="39">
      <c r="A39" s="1"/>
      <c r="B39" s="21">
        <v>44284.0</v>
      </c>
      <c r="C39" s="60" t="s">
        <v>55</v>
      </c>
      <c r="D39" s="23"/>
      <c r="E39" s="23"/>
      <c r="F39" s="24"/>
      <c r="G39" s="24"/>
      <c r="H39" s="25"/>
      <c r="I39" s="75"/>
      <c r="J39" s="27"/>
      <c r="K39" s="28"/>
      <c r="L39" s="62"/>
      <c r="M39" s="63"/>
      <c r="N39" s="25"/>
      <c r="O39" s="64"/>
      <c r="P39" s="65"/>
      <c r="Q39" s="30"/>
    </row>
    <row r="40">
      <c r="A40" s="1"/>
      <c r="B40" s="21">
        <v>44285.0</v>
      </c>
      <c r="C40" s="60" t="s">
        <v>57</v>
      </c>
      <c r="D40" s="23"/>
      <c r="E40" s="23"/>
      <c r="F40" s="24"/>
      <c r="G40" s="24"/>
      <c r="H40" s="25"/>
      <c r="I40" s="75"/>
      <c r="J40" s="27"/>
      <c r="K40" s="28"/>
      <c r="L40" s="62"/>
      <c r="M40" s="63"/>
      <c r="N40" s="25"/>
      <c r="O40" s="64"/>
      <c r="P40" s="65"/>
      <c r="Q40" s="30"/>
    </row>
    <row r="41">
      <c r="A41" s="1"/>
      <c r="B41" s="21">
        <v>44286.0</v>
      </c>
      <c r="C41" s="60" t="s">
        <v>59</v>
      </c>
      <c r="D41" s="23"/>
      <c r="E41" s="23"/>
      <c r="F41" s="24"/>
      <c r="G41" s="24"/>
      <c r="H41" s="25"/>
      <c r="I41" s="75"/>
      <c r="J41" s="27"/>
      <c r="K41" s="28"/>
      <c r="L41" s="62"/>
      <c r="M41" s="63"/>
      <c r="N41" s="25"/>
      <c r="O41" s="64"/>
      <c r="P41" s="65"/>
      <c r="Q41" s="30"/>
    </row>
    <row r="42">
      <c r="A42" s="1"/>
      <c r="B42" s="33" t="s">
        <v>25</v>
      </c>
      <c r="C42" s="34" t="s">
        <v>26</v>
      </c>
      <c r="D42" s="35">
        <f t="shared" ref="D42:G42" si="1">SUM(D11:D41)</f>
        <v>0</v>
      </c>
      <c r="E42" s="34">
        <f t="shared" si="1"/>
        <v>0</v>
      </c>
      <c r="F42" s="36">
        <f t="shared" si="1"/>
        <v>0</v>
      </c>
      <c r="G42" s="36">
        <f t="shared" si="1"/>
        <v>0</v>
      </c>
      <c r="H42" s="37" t="str">
        <f>G42/F42</f>
        <v>#DIV/0!</v>
      </c>
      <c r="I42" s="38" t="str">
        <f>E42/G42</f>
        <v>#DIV/0!</v>
      </c>
      <c r="J42" s="36">
        <f>SUM(J11:J41)</f>
        <v>0</v>
      </c>
      <c r="K42" s="39" t="str">
        <f>E42/J42</f>
        <v>#DIV/0!</v>
      </c>
      <c r="L42" s="71">
        <f t="shared" ref="L42:M42" si="2">SUM(L11:L41)</f>
        <v>0</v>
      </c>
      <c r="M42" s="35">
        <f t="shared" si="2"/>
        <v>0</v>
      </c>
      <c r="N42" s="37" t="str">
        <f>J42/G42</f>
        <v>#DIV/0!</v>
      </c>
      <c r="O42" s="34">
        <f>sum(O11:O40)</f>
        <v>0</v>
      </c>
      <c r="P42" s="72" t="str">
        <f>L42/E42</f>
        <v>#DIV/0!</v>
      </c>
      <c r="Q42" s="40"/>
    </row>
    <row r="43">
      <c r="A43" s="1"/>
      <c r="B43" s="31"/>
      <c r="D43" s="2"/>
      <c r="E43" s="1"/>
      <c r="F43" s="1"/>
      <c r="G43" s="1"/>
      <c r="H43" s="1"/>
      <c r="I43" s="1"/>
      <c r="J43" s="1"/>
      <c r="K43" s="2"/>
      <c r="L43" s="1"/>
      <c r="M43" s="73"/>
      <c r="N43" s="1"/>
      <c r="O43" s="1"/>
      <c r="P43" s="1"/>
      <c r="Q43" s="2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74"/>
      <c r="N44" s="1"/>
      <c r="O44" s="1"/>
      <c r="P44" s="1"/>
      <c r="Q44" s="2"/>
    </row>
    <row r="45">
      <c r="A45" s="1"/>
      <c r="B45" s="1"/>
      <c r="C45" s="1"/>
      <c r="D45" s="1"/>
      <c r="E45" s="1"/>
      <c r="F45" s="1"/>
      <c r="G45" s="1"/>
      <c r="H45" s="73"/>
      <c r="I45" s="1"/>
      <c r="J45" s="1"/>
      <c r="K45" s="1"/>
      <c r="L45" s="1"/>
      <c r="M45" s="73"/>
      <c r="N45" s="1"/>
      <c r="O45" s="1"/>
      <c r="P45" s="1"/>
      <c r="Q45" s="2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2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2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2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2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2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2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2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2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2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2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2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2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2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2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2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2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2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2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2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2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2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2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2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2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2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2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2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2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2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2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2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2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2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2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2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2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2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2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2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2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2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2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2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2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2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2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2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2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2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2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2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2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2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2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2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2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2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2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2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2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2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2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2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2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2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2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2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2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2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2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2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2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2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2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2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2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2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2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2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2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2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2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2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2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2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2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2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2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2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2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2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2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2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2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2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2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2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2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2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2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2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2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2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2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2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2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2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2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2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2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2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2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2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2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2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2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2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2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2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2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2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2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2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2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2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2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2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2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2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2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2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2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2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2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2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2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2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2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2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2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2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2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2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2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2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2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2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2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2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2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2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2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2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2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2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2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2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2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2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2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2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2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2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2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2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2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2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2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2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2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2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2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2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2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2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2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2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2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2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2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2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2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2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2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2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2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2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2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2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2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2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2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2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2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2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2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2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2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2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2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2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2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2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2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2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2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2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2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2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2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2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2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2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2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2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2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2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2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2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2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2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2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2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2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2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2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2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2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2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2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2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2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2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2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2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2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2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2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2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2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2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2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2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2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2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2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2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2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2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2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2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2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2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2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2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2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2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2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2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2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2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2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2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2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2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2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2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2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2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2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2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2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2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2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2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2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2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2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2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2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2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2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2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2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2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2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2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2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2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2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2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2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2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2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2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2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2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2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2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2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2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2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2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2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2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2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2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2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2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2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2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2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2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2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2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2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2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2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2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2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2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2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2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2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2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2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2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2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2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2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2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2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2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2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2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2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2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2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2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2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2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2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2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2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2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2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2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2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2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2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2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2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2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2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2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2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2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2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2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2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2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2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2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2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2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2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2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2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2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2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2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2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2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2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2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2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2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2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2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2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2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2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2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2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2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2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2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2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2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2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2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2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2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2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2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2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2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2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2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2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2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2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2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2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2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2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2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2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2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2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2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2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2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2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2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2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2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2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2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2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2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2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2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2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2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2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2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2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2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2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2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2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2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2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2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2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2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2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2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2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2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2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2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2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2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2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2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2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2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2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2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2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2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2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2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2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2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2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2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2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2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2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2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2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2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2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2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2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2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2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2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2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2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2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2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2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2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2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2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2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2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2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2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2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2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2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2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2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2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2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2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2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2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2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2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2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2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2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2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2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2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2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2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2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2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2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2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2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2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2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2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2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2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2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2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2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2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2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2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2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2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2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2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2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2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2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2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2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2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2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2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2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2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2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2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2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2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2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2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2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2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2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2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2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2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2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2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2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2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2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2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2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2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2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2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2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2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2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2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2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2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2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2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2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2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2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2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2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2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2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2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2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2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2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2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2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2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2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2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2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2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2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2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2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2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2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2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2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2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2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2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2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2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2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2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2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2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2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2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2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2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2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2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2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2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2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2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2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2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2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2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2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2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2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2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2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2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2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2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2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2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2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2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2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2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2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2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2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2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2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2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2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2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2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2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2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2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2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2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2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2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2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2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2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2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2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2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2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2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2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2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2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2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2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2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2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2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2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2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2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2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2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2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2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2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2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2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2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2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2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2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2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2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2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2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2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2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2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2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2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2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2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2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2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2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2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2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2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2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2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2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2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2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2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2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2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2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2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2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2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2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2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2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2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2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2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2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2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2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2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2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2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2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2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2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2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2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2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2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2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2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2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2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2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2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2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2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2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2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2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2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2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2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2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2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2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2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2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2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2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2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2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2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2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2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2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2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2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2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2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2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2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2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2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2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2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2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2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2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2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2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2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2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2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2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2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2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2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2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2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2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2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2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2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2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2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2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2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2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2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2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2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2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2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2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2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2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2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2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2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2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2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2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2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2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2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2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2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2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2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2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2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2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2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2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2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2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2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2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2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2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2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2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2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2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2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2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2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2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2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2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2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2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2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2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2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2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2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2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2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2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2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2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2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2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2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2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2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2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2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2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2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2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2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2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2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2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2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2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2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2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2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2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2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2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2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2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2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2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2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2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2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2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2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2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2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2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2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2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2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2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2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2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2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2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2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2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2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2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2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2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2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2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2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2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2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2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2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2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2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2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2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2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2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2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2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2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2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2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2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2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2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2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2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2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2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2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2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2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2"/>
    </row>
  </sheetData>
  <mergeCells count="5">
    <mergeCell ref="C7:E7"/>
    <mergeCell ref="J7:K7"/>
    <mergeCell ref="B9:N9"/>
    <mergeCell ref="B10:C10"/>
    <mergeCell ref="B43:C43"/>
  </mergeCells>
  <hyperlinks>
    <hyperlink r:id="rId1" ref="D11"/>
    <hyperlink r:id="rId2" ref="D12"/>
    <hyperlink r:id="rId3" ref="D13"/>
    <hyperlink r:id="rId4" ref="D14"/>
    <hyperlink r:id="rId5" ref="D15"/>
  </hyperlinks>
  <drawing r:id="rId6"/>
</worksheet>
</file>