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0120 Produto" sheetId="1" r:id="rId4"/>
  </sheets>
  <definedNames/>
  <calcPr/>
  <extLst>
    <ext uri="GoogleSheetsCustomDataVersion1">
      <go:sheetsCustomData xmlns:go="http://customooxmlschemas.google.com/" r:id="rId5" roundtripDataSignature="AMtx7mjshzkc7ud82a+kgIhfB8lJa3Bvdg=="/>
    </ext>
  </extLst>
</workbook>
</file>

<file path=xl/sharedStrings.xml><?xml version="1.0" encoding="utf-8"?>
<sst xmlns="http://schemas.openxmlformats.org/spreadsheetml/2006/main" count="51" uniqueCount="50">
  <si>
    <t>Corretor Postural - Break Even R$ 50</t>
  </si>
  <si>
    <t>Dia</t>
  </si>
  <si>
    <t>Pedidos</t>
  </si>
  <si>
    <t>Pagos</t>
  </si>
  <si>
    <t>Cartão</t>
  </si>
  <si>
    <t>Boleto Convert</t>
  </si>
  <si>
    <t>Reembolso</t>
  </si>
  <si>
    <t>%</t>
  </si>
  <si>
    <t>Vendido</t>
  </si>
  <si>
    <t>Marketing</t>
  </si>
  <si>
    <t>Unidade</t>
  </si>
  <si>
    <t>Custo de Produto</t>
  </si>
  <si>
    <t>Preço Site</t>
  </si>
  <si>
    <t>MP 5.0%</t>
  </si>
  <si>
    <t>Lucro</t>
  </si>
  <si>
    <t>ROI</t>
  </si>
  <si>
    <t>Custo Operacional</t>
  </si>
  <si>
    <t>1 de Janeiro</t>
  </si>
  <si>
    <t>2 de Janeiro</t>
  </si>
  <si>
    <t>3 de Janeiro</t>
  </si>
  <si>
    <t>4 de Janeiro</t>
  </si>
  <si>
    <t>5 de Janeiro</t>
  </si>
  <si>
    <t>6 de Janeiro</t>
  </si>
  <si>
    <t>7 de Janeiro</t>
  </si>
  <si>
    <t>8 de Janeiro</t>
  </si>
  <si>
    <t>9 de Janeiro</t>
  </si>
  <si>
    <t>10 de Janeiro</t>
  </si>
  <si>
    <t>11 de Janeiro</t>
  </si>
  <si>
    <t>12 de Janeiro</t>
  </si>
  <si>
    <t>13 de Janeiro</t>
  </si>
  <si>
    <t>14 de Janeiro</t>
  </si>
  <si>
    <t>15 de Janeiro</t>
  </si>
  <si>
    <t>16 de Janeiro</t>
  </si>
  <si>
    <t>17 de Janeiro</t>
  </si>
  <si>
    <t>18 de Janeiro</t>
  </si>
  <si>
    <t>19 de Janeiro</t>
  </si>
  <si>
    <t>20 de Janeiro</t>
  </si>
  <si>
    <t>21 de Janeiro</t>
  </si>
  <si>
    <t>22 de Janeiro</t>
  </si>
  <si>
    <t>23 de Janeiro</t>
  </si>
  <si>
    <t>24 de Janeiro</t>
  </si>
  <si>
    <t>25 de Janeiro</t>
  </si>
  <si>
    <t>26 de Janeiro</t>
  </si>
  <si>
    <t>27 de Janeiro</t>
  </si>
  <si>
    <t>28 de Janeiro</t>
  </si>
  <si>
    <t>29 de Janeiro</t>
  </si>
  <si>
    <t>30 de Janeiro</t>
  </si>
  <si>
    <t>31 de Janeiro</t>
  </si>
  <si>
    <t>TOTAL</t>
  </si>
  <si>
    <t>-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</si>
</sst>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&quot;$&quot;#,##0.00"/>
  </numFmts>
  <fonts count="15">
    <font>
      <sz val="10.0"/>
      <color rgb="FF000000"/>
      <name val="Arial"/>
    </font>
    <font>
      <b/>
      <color rgb="FFFFFFFF"/>
      <name val="Arial"/>
    </font>
    <font/>
    <font>
      <b/>
      <sz val="12.0"/>
      <color rgb="FFFFFFFF"/>
      <name val="Arial"/>
    </font>
    <font>
      <color theme="1"/>
      <name val="Arial"/>
    </font>
    <font>
      <sz val="9.0"/>
      <color rgb="FF000000"/>
      <name val="Arial"/>
    </font>
    <font>
      <sz val="9.0"/>
      <color theme="1"/>
      <name val="Arial"/>
    </font>
    <font>
      <sz val="9.0"/>
      <color rgb="FF00A200"/>
      <name val="Arial"/>
    </font>
    <font>
      <sz val="9.0"/>
      <color rgb="FFFF0000"/>
      <name val="Arial"/>
    </font>
    <font>
      <sz val="9.0"/>
      <color rgb="FF9900FF"/>
      <name val="Arial"/>
    </font>
    <font>
      <sz val="9.0"/>
      <color rgb="FF0000FF"/>
      <name val="Arial"/>
    </font>
    <font>
      <sz val="9.0"/>
      <color rgb="FFB45F06"/>
      <name val="Arial"/>
    </font>
    <font>
      <b/>
      <sz val="12.0"/>
      <color rgb="FFF3F3F3"/>
      <name val="Arial"/>
    </font>
    <font>
      <color rgb="FFFFFFFF"/>
      <name val="Arial"/>
    </font>
    <font>
      <sz val="12.0"/>
      <color rgb="FFFF0000"/>
      <name val="Arial"/>
    </font>
  </fonts>
  <fills count="11">
    <fill>
      <patternFill patternType="none"/>
    </fill>
    <fill>
      <patternFill patternType="lightGray"/>
    </fill>
    <fill>
      <patternFill patternType="solid">
        <fgColor rgb="FF000000"/>
        <bgColor rgb="FF000000"/>
      </patternFill>
    </fill>
    <fill>
      <patternFill patternType="solid">
        <fgColor rgb="FF00A200"/>
        <bgColor rgb="FF00A200"/>
      </patternFill>
    </fill>
    <fill>
      <patternFill patternType="solid">
        <fgColor rgb="FFFF0000"/>
        <bgColor rgb="FFFF0000"/>
      </patternFill>
    </fill>
    <fill>
      <patternFill patternType="solid">
        <fgColor rgb="FF9900FF"/>
        <bgColor rgb="FF9900FF"/>
      </patternFill>
    </fill>
    <fill>
      <patternFill patternType="solid">
        <fgColor rgb="FF0000FF"/>
        <bgColor rgb="FF0000FF"/>
      </patternFill>
    </fill>
    <fill>
      <patternFill patternType="solid">
        <fgColor rgb="FFB45F06"/>
        <bgColor rgb="FFB45F06"/>
      </patternFill>
    </fill>
    <fill>
      <patternFill patternType="solid">
        <fgColor rgb="FF6AA84F"/>
        <bgColor rgb="FF6AA84F"/>
      </patternFill>
    </fill>
    <fill>
      <patternFill patternType="solid">
        <fgColor rgb="FFB7B7B7"/>
        <bgColor rgb="FFB7B7B7"/>
      </patternFill>
    </fill>
    <fill>
      <patternFill patternType="solid">
        <fgColor rgb="FFD9D9D9"/>
        <bgColor rgb="FFD9D9D9"/>
      </patternFill>
    </fill>
  </fills>
  <borders count="12">
    <border/>
    <border>
      <left/>
      <top/>
      <bottom style="thin">
        <color rgb="FFFFFFFF"/>
      </bottom>
    </border>
    <border>
      <top/>
      <bottom style="thin">
        <color rgb="FFFFFFFF"/>
      </bottom>
    </border>
    <border>
      <left/>
      <right style="thin">
        <color rgb="FFFFFFFF"/>
      </right>
      <bottom/>
    </border>
    <border>
      <right style="thin">
        <color rgb="FFFFFFFF"/>
      </right>
      <bottom/>
    </border>
    <border>
      <right style="thin">
        <color rgb="FFFFFFFF"/>
      </right>
      <bottom style="thin">
        <color rgb="FFFFFFFF"/>
      </bottom>
    </border>
    <border>
      <right style="thin">
        <color rgb="FFFFFFFF"/>
      </right>
    </border>
    <border>
      <right/>
      <bottom/>
    </border>
    <border>
      <right/>
    </border>
    <border>
      <left/>
      <right/>
      <bottom style="thin">
        <color rgb="FFFFFFFF"/>
      </bottom>
    </border>
    <border>
      <right/>
      <bottom style="thin">
        <color rgb="FFFFFFFF"/>
      </bottom>
    </border>
    <border>
      <left/>
      <right/>
      <bottom/>
    </border>
  </borders>
  <cellStyleXfs count="1">
    <xf borderId="0" fillId="0" fontId="0" numFmtId="0" applyAlignment="1" applyFont="1"/>
  </cellStyleXfs>
  <cellXfs count="43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readingOrder="0" vertical="center"/>
    </xf>
    <xf borderId="2" fillId="0" fontId="2" numFmtId="0" xfId="0" applyBorder="1" applyFont="1"/>
    <xf borderId="3" fillId="2" fontId="3" numFmtId="0" xfId="0" applyAlignment="1" applyBorder="1" applyFont="1">
      <alignment vertical="bottom"/>
    </xf>
    <xf borderId="4" fillId="2" fontId="3" numFmtId="0" xfId="0" applyAlignment="1" applyBorder="1" applyFont="1">
      <alignment horizontal="center" vertical="bottom"/>
    </xf>
    <xf borderId="4" fillId="3" fontId="3" numFmtId="0" xfId="0" applyAlignment="1" applyBorder="1" applyFill="1" applyFont="1">
      <alignment horizontal="center" vertical="bottom"/>
    </xf>
    <xf borderId="5" fillId="4" fontId="3" numFmtId="0" xfId="0" applyAlignment="1" applyBorder="1" applyFill="1" applyFont="1">
      <alignment horizontal="center" vertical="bottom"/>
    </xf>
    <xf borderId="6" fillId="5" fontId="3" numFmtId="0" xfId="0" applyAlignment="1" applyBorder="1" applyFill="1" applyFont="1">
      <alignment horizontal="center" vertical="bottom"/>
    </xf>
    <xf borderId="4" fillId="5" fontId="3" numFmtId="0" xfId="0" applyAlignment="1" applyBorder="1" applyFont="1">
      <alignment horizontal="center" vertical="bottom"/>
    </xf>
    <xf borderId="6" fillId="6" fontId="3" numFmtId="164" xfId="0" applyAlignment="1" applyBorder="1" applyFill="1" applyFont="1" applyNumberFormat="1">
      <alignment horizontal="center" vertical="bottom"/>
    </xf>
    <xf borderId="4" fillId="7" fontId="3" numFmtId="0" xfId="0" applyAlignment="1" applyBorder="1" applyFill="1" applyFont="1">
      <alignment horizontal="center" vertical="bottom"/>
    </xf>
    <xf borderId="7" fillId="6" fontId="3" numFmtId="0" xfId="0" applyAlignment="1" applyBorder="1" applyFont="1">
      <alignment horizontal="center" vertical="bottom"/>
    </xf>
    <xf borderId="8" fillId="8" fontId="3" numFmtId="0" xfId="0" applyAlignment="1" applyBorder="1" applyFill="1" applyFont="1">
      <alignment horizontal="center" shrinkToFit="0" vertical="bottom" wrapText="0"/>
    </xf>
    <xf borderId="9" fillId="9" fontId="4" numFmtId="0" xfId="0" applyAlignment="1" applyBorder="1" applyFill="1" applyFont="1">
      <alignment vertical="bottom"/>
    </xf>
    <xf borderId="10" fillId="9" fontId="5" numFmtId="0" xfId="0" applyAlignment="1" applyBorder="1" applyFont="1">
      <alignment horizontal="center" readingOrder="0" vertical="bottom"/>
    </xf>
    <xf borderId="10" fillId="9" fontId="6" numFmtId="3" xfId="0" applyAlignment="1" applyBorder="1" applyFont="1" applyNumberFormat="1">
      <alignment horizontal="center" vertical="bottom"/>
    </xf>
    <xf borderId="10" fillId="9" fontId="5" numFmtId="3" xfId="0" applyAlignment="1" applyBorder="1" applyFont="1" applyNumberFormat="1">
      <alignment horizontal="center" readingOrder="0" vertical="bottom"/>
    </xf>
    <xf borderId="10" fillId="9" fontId="5" numFmtId="10" xfId="0" applyAlignment="1" applyBorder="1" applyFont="1" applyNumberFormat="1">
      <alignment horizontal="center" vertical="bottom"/>
    </xf>
    <xf borderId="10" fillId="9" fontId="7" numFmtId="164" xfId="0" applyAlignment="1" applyBorder="1" applyFont="1" applyNumberFormat="1">
      <alignment horizontal="center" vertical="bottom"/>
    </xf>
    <xf borderId="10" fillId="9" fontId="8" numFmtId="164" xfId="0" applyAlignment="1" applyBorder="1" applyFont="1" applyNumberFormat="1">
      <alignment horizontal="center" readingOrder="0" vertical="bottom"/>
    </xf>
    <xf borderId="10" fillId="9" fontId="9" numFmtId="164" xfId="0" applyAlignment="1" applyBorder="1" applyFont="1" applyNumberFormat="1">
      <alignment horizontal="center" readingOrder="0" vertical="bottom"/>
    </xf>
    <xf borderId="10" fillId="9" fontId="9" numFmtId="164" xfId="0" applyAlignment="1" applyBorder="1" applyFont="1" applyNumberFormat="1">
      <alignment horizontal="center" vertical="bottom"/>
    </xf>
    <xf borderId="10" fillId="9" fontId="10" numFmtId="164" xfId="0" applyAlignment="1" applyBorder="1" applyFont="1" applyNumberFormat="1">
      <alignment horizontal="center" vertical="bottom"/>
    </xf>
    <xf borderId="10" fillId="9" fontId="11" numFmtId="164" xfId="0" applyAlignment="1" applyBorder="1" applyFont="1" applyNumberFormat="1">
      <alignment horizontal="center" vertical="bottom"/>
    </xf>
    <xf borderId="10" fillId="10" fontId="6" numFmtId="164" xfId="0" applyAlignment="1" applyBorder="1" applyFill="1" applyFont="1" applyNumberFormat="1">
      <alignment horizontal="center" vertical="bottom"/>
    </xf>
    <xf borderId="10" fillId="9" fontId="10" numFmtId="10" xfId="0" applyAlignment="1" applyBorder="1" applyFont="1" applyNumberFormat="1">
      <alignment horizontal="center" vertical="bottom"/>
    </xf>
    <xf borderId="0" fillId="0" fontId="4" numFmtId="164" xfId="0" applyAlignment="1" applyFont="1" applyNumberFormat="1">
      <alignment horizontal="center" vertical="bottom"/>
    </xf>
    <xf borderId="10" fillId="9" fontId="5" numFmtId="3" xfId="0" applyAlignment="1" applyBorder="1" applyFont="1" applyNumberFormat="1">
      <alignment horizontal="center" vertical="bottom"/>
    </xf>
    <xf borderId="10" fillId="9" fontId="8" numFmtId="164" xfId="0" applyAlignment="1" applyBorder="1" applyFont="1" applyNumberFormat="1">
      <alignment horizontal="center" vertical="bottom"/>
    </xf>
    <xf borderId="10" fillId="9" fontId="5" numFmtId="0" xfId="0" applyAlignment="1" applyBorder="1" applyFont="1">
      <alignment horizontal="center" vertical="bottom"/>
    </xf>
    <xf borderId="10" fillId="9" fontId="6" numFmtId="0" xfId="0" applyAlignment="1" applyBorder="1" applyFont="1">
      <alignment horizontal="center" vertical="bottom"/>
    </xf>
    <xf borderId="11" fillId="2" fontId="1" numFmtId="0" xfId="0" applyAlignment="1" applyBorder="1" applyFont="1">
      <alignment horizontal="right" vertical="bottom"/>
    </xf>
    <xf borderId="7" fillId="2" fontId="3" numFmtId="0" xfId="0" applyAlignment="1" applyBorder="1" applyFont="1">
      <alignment horizontal="center" vertical="bottom"/>
    </xf>
    <xf borderId="7" fillId="2" fontId="3" numFmtId="3" xfId="0" applyAlignment="1" applyBorder="1" applyFont="1" applyNumberFormat="1">
      <alignment horizontal="center" vertical="bottom"/>
    </xf>
    <xf borderId="7" fillId="3" fontId="4" numFmtId="164" xfId="0" applyAlignment="1" applyBorder="1" applyFont="1" applyNumberFormat="1">
      <alignment vertical="bottom"/>
    </xf>
    <xf borderId="7" fillId="3" fontId="4" numFmtId="164" xfId="0" applyAlignment="1" applyBorder="1" applyFont="1" applyNumberFormat="1">
      <alignment horizontal="right" vertical="bottom"/>
    </xf>
    <xf borderId="7" fillId="4" fontId="3" numFmtId="164" xfId="0" applyAlignment="1" applyBorder="1" applyFont="1" applyNumberFormat="1">
      <alignment horizontal="center" vertical="bottom"/>
    </xf>
    <xf borderId="7" fillId="5" fontId="12" numFmtId="164" xfId="0" applyAlignment="1" applyBorder="1" applyFont="1" applyNumberFormat="1">
      <alignment horizontal="center" vertical="bottom"/>
    </xf>
    <xf borderId="7" fillId="5" fontId="13" numFmtId="164" xfId="0" applyAlignment="1" applyBorder="1" applyFont="1" applyNumberFormat="1">
      <alignment horizontal="center" vertical="bottom"/>
    </xf>
    <xf borderId="7" fillId="7" fontId="3" numFmtId="164" xfId="0" applyAlignment="1" applyBorder="1" applyFont="1" applyNumberFormat="1">
      <alignment horizontal="center" vertical="bottom"/>
    </xf>
    <xf borderId="7" fillId="2" fontId="14" numFmtId="164" xfId="0" applyAlignment="1" applyBorder="1" applyFont="1" applyNumberFormat="1">
      <alignment horizontal="center" vertical="bottom"/>
    </xf>
    <xf borderId="7" fillId="6" fontId="3" numFmtId="10" xfId="0" applyAlignment="1" applyBorder="1" applyFont="1" applyNumberFormat="1">
      <alignment horizontal="center" vertical="bottom"/>
    </xf>
    <xf borderId="0" fillId="3" fontId="3" numFmtId="164" xfId="0" applyAlignment="1" applyFont="1" applyNumberFormat="1">
      <alignment horizontal="center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1" max="1" width="14.57"/>
    <col customWidth="1" min="2" max="2" width="9.86"/>
    <col customWidth="1" min="3" max="3" width="9.57"/>
    <col customWidth="1" min="4" max="4" width="9.0"/>
    <col customWidth="1" min="5" max="5" width="17.14"/>
    <col customWidth="1" min="6" max="6" width="13.14"/>
    <col customWidth="1" min="7" max="7" width="7.29"/>
    <col customWidth="1" min="10" max="10" width="12.43"/>
    <col customWidth="1" min="11" max="11" width="22.29"/>
    <col customWidth="1" min="13" max="13" width="14.29"/>
    <col customWidth="1" min="16" max="16" width="21.29"/>
  </cols>
  <sheetData>
    <row r="1" ht="30.7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5" t="s">
        <v>8</v>
      </c>
      <c r="I2" s="6" t="s">
        <v>9</v>
      </c>
      <c r="J2" s="7" t="s">
        <v>10</v>
      </c>
      <c r="K2" s="8" t="s">
        <v>11</v>
      </c>
      <c r="L2" s="9" t="s">
        <v>12</v>
      </c>
      <c r="M2" s="10" t="s">
        <v>13</v>
      </c>
      <c r="N2" s="4" t="s">
        <v>14</v>
      </c>
      <c r="O2" s="11" t="s">
        <v>15</v>
      </c>
      <c r="P2" s="12" t="s">
        <v>16</v>
      </c>
    </row>
    <row r="3">
      <c r="A3" s="13" t="s">
        <v>17</v>
      </c>
      <c r="B3" s="14">
        <v>20.0</v>
      </c>
      <c r="C3" s="15">
        <f t="shared" ref="C3:C33" si="1">D3+E3-F3</f>
        <v>12</v>
      </c>
      <c r="D3" s="16">
        <v>10.0</v>
      </c>
      <c r="E3" s="16">
        <v>2.0</v>
      </c>
      <c r="F3" s="16">
        <v>0.0</v>
      </c>
      <c r="G3" s="17">
        <f t="shared" ref="G3:G33" si="2">(C3/B3)</f>
        <v>0.6</v>
      </c>
      <c r="H3" s="18">
        <f t="shared" ref="H3:H33" si="3">(D3+E3-F3)*L3</f>
        <v>1078.8</v>
      </c>
      <c r="I3" s="19">
        <v>100.0</v>
      </c>
      <c r="J3" s="20">
        <v>29.0</v>
      </c>
      <c r="K3" s="21">
        <f t="shared" ref="K3:K33" si="4">J3*(D3+E3-F3)</f>
        <v>348</v>
      </c>
      <c r="L3" s="22">
        <v>89.9</v>
      </c>
      <c r="M3" s="23">
        <f t="shared" ref="M3:M4" si="5">H3*0.05</f>
        <v>53.94</v>
      </c>
      <c r="N3" s="24">
        <f t="shared" ref="N3:N33" si="6">H3-I3-K3-M3</f>
        <v>576.86</v>
      </c>
      <c r="O3" s="25">
        <f t="shared" ref="O3:O34" si="7">(H3-P3)/P3</f>
        <v>1.149260868</v>
      </c>
      <c r="P3" s="26">
        <f t="shared" ref="P3:P33" si="8">I3+K3+M3</f>
        <v>501.94</v>
      </c>
    </row>
    <row r="4">
      <c r="A4" s="13" t="s">
        <v>18</v>
      </c>
      <c r="B4" s="14">
        <v>10.0</v>
      </c>
      <c r="C4" s="15">
        <f t="shared" si="1"/>
        <v>0</v>
      </c>
      <c r="D4" s="27">
        <v>0.0</v>
      </c>
      <c r="E4" s="27">
        <v>0.0</v>
      </c>
      <c r="F4" s="27">
        <v>0.0</v>
      </c>
      <c r="G4" s="17">
        <f t="shared" si="2"/>
        <v>0</v>
      </c>
      <c r="H4" s="18">
        <f t="shared" si="3"/>
        <v>0</v>
      </c>
      <c r="I4" s="28">
        <v>0.0</v>
      </c>
      <c r="J4" s="21">
        <v>0.0</v>
      </c>
      <c r="K4" s="21">
        <f t="shared" si="4"/>
        <v>0</v>
      </c>
      <c r="L4" s="22">
        <v>89.9</v>
      </c>
      <c r="M4" s="23">
        <f t="shared" si="5"/>
        <v>0</v>
      </c>
      <c r="N4" s="24">
        <f t="shared" si="6"/>
        <v>0</v>
      </c>
      <c r="O4" s="25" t="str">
        <f t="shared" si="7"/>
        <v>#DIV/0!</v>
      </c>
      <c r="P4" s="26">
        <f t="shared" si="8"/>
        <v>0</v>
      </c>
    </row>
    <row r="5">
      <c r="A5" s="13" t="s">
        <v>19</v>
      </c>
      <c r="B5" s="14">
        <v>25.0</v>
      </c>
      <c r="C5" s="15">
        <f t="shared" si="1"/>
        <v>12</v>
      </c>
      <c r="D5" s="16">
        <v>2.0</v>
      </c>
      <c r="E5" s="16">
        <v>10.0</v>
      </c>
      <c r="F5" s="27">
        <v>0.0</v>
      </c>
      <c r="G5" s="17">
        <f t="shared" si="2"/>
        <v>0.48</v>
      </c>
      <c r="H5" s="18">
        <f t="shared" si="3"/>
        <v>1078.8</v>
      </c>
      <c r="I5" s="28">
        <v>0.0</v>
      </c>
      <c r="J5" s="21">
        <v>0.0</v>
      </c>
      <c r="K5" s="21">
        <f t="shared" si="4"/>
        <v>0</v>
      </c>
      <c r="L5" s="22">
        <v>89.9</v>
      </c>
      <c r="M5" s="23">
        <f t="shared" ref="M5:M33" si="9">H5*0.054</f>
        <v>58.2552</v>
      </c>
      <c r="N5" s="24">
        <f t="shared" si="6"/>
        <v>1020.5448</v>
      </c>
      <c r="O5" s="25">
        <f t="shared" si="7"/>
        <v>17.51851852</v>
      </c>
      <c r="P5" s="26">
        <f t="shared" si="8"/>
        <v>58.2552</v>
      </c>
    </row>
    <row r="6">
      <c r="A6" s="13" t="s">
        <v>20</v>
      </c>
      <c r="B6" s="29">
        <v>0.0</v>
      </c>
      <c r="C6" s="15">
        <f t="shared" si="1"/>
        <v>10</v>
      </c>
      <c r="D6" s="16">
        <v>10.0</v>
      </c>
      <c r="E6" s="27">
        <v>0.0</v>
      </c>
      <c r="F6" s="27">
        <v>0.0</v>
      </c>
      <c r="G6" s="17" t="str">
        <f t="shared" si="2"/>
        <v>#DIV/0!</v>
      </c>
      <c r="H6" s="18">
        <f t="shared" si="3"/>
        <v>899</v>
      </c>
      <c r="I6" s="19">
        <v>300.0</v>
      </c>
      <c r="J6" s="21">
        <v>0.0</v>
      </c>
      <c r="K6" s="21">
        <f t="shared" si="4"/>
        <v>0</v>
      </c>
      <c r="L6" s="22">
        <v>89.9</v>
      </c>
      <c r="M6" s="23">
        <f t="shared" si="9"/>
        <v>48.546</v>
      </c>
      <c r="N6" s="24">
        <f t="shared" si="6"/>
        <v>550.454</v>
      </c>
      <c r="O6" s="25">
        <f t="shared" si="7"/>
        <v>1.579286522</v>
      </c>
      <c r="P6" s="26">
        <f t="shared" si="8"/>
        <v>348.546</v>
      </c>
    </row>
    <row r="7">
      <c r="A7" s="13" t="s">
        <v>21</v>
      </c>
      <c r="B7" s="29">
        <v>0.0</v>
      </c>
      <c r="C7" s="15">
        <f t="shared" si="1"/>
        <v>0</v>
      </c>
      <c r="D7" s="27">
        <v>0.0</v>
      </c>
      <c r="E7" s="27">
        <v>0.0</v>
      </c>
      <c r="F7" s="27">
        <v>0.0</v>
      </c>
      <c r="G7" s="17" t="str">
        <f t="shared" si="2"/>
        <v>#DIV/0!</v>
      </c>
      <c r="H7" s="18">
        <f t="shared" si="3"/>
        <v>0</v>
      </c>
      <c r="I7" s="28">
        <v>0.0</v>
      </c>
      <c r="J7" s="21">
        <v>0.0</v>
      </c>
      <c r="K7" s="21">
        <f t="shared" si="4"/>
        <v>0</v>
      </c>
      <c r="L7" s="22">
        <v>89.9</v>
      </c>
      <c r="M7" s="23">
        <f t="shared" si="9"/>
        <v>0</v>
      </c>
      <c r="N7" s="24">
        <f t="shared" si="6"/>
        <v>0</v>
      </c>
      <c r="O7" s="25" t="str">
        <f t="shared" si="7"/>
        <v>#DIV/0!</v>
      </c>
      <c r="P7" s="26">
        <f t="shared" si="8"/>
        <v>0</v>
      </c>
    </row>
    <row r="8" ht="14.25" customHeight="1">
      <c r="A8" s="13" t="s">
        <v>22</v>
      </c>
      <c r="B8" s="29">
        <v>0.0</v>
      </c>
      <c r="C8" s="15">
        <f t="shared" si="1"/>
        <v>0</v>
      </c>
      <c r="D8" s="27">
        <v>0.0</v>
      </c>
      <c r="E8" s="27">
        <v>0.0</v>
      </c>
      <c r="F8" s="27">
        <v>0.0</v>
      </c>
      <c r="G8" s="17" t="str">
        <f t="shared" si="2"/>
        <v>#DIV/0!</v>
      </c>
      <c r="H8" s="18">
        <f t="shared" si="3"/>
        <v>0</v>
      </c>
      <c r="I8" s="28">
        <v>0.0</v>
      </c>
      <c r="J8" s="21">
        <v>0.0</v>
      </c>
      <c r="K8" s="21">
        <f t="shared" si="4"/>
        <v>0</v>
      </c>
      <c r="L8" s="22">
        <v>89.9</v>
      </c>
      <c r="M8" s="23">
        <f t="shared" si="9"/>
        <v>0</v>
      </c>
      <c r="N8" s="24">
        <f t="shared" si="6"/>
        <v>0</v>
      </c>
      <c r="O8" s="25" t="str">
        <f t="shared" si="7"/>
        <v>#DIV/0!</v>
      </c>
      <c r="P8" s="26">
        <f t="shared" si="8"/>
        <v>0</v>
      </c>
    </row>
    <row r="9">
      <c r="A9" s="13" t="s">
        <v>23</v>
      </c>
      <c r="B9" s="29">
        <v>0.0</v>
      </c>
      <c r="C9" s="15">
        <f t="shared" si="1"/>
        <v>0</v>
      </c>
      <c r="D9" s="27">
        <v>0.0</v>
      </c>
      <c r="E9" s="27">
        <v>0.0</v>
      </c>
      <c r="F9" s="27">
        <v>0.0</v>
      </c>
      <c r="G9" s="17" t="str">
        <f t="shared" si="2"/>
        <v>#DIV/0!</v>
      </c>
      <c r="H9" s="18">
        <f t="shared" si="3"/>
        <v>0</v>
      </c>
      <c r="I9" s="28">
        <v>0.0</v>
      </c>
      <c r="J9" s="21">
        <v>0.0</v>
      </c>
      <c r="K9" s="21">
        <f t="shared" si="4"/>
        <v>0</v>
      </c>
      <c r="L9" s="22">
        <v>89.9</v>
      </c>
      <c r="M9" s="23">
        <f t="shared" si="9"/>
        <v>0</v>
      </c>
      <c r="N9" s="24">
        <f t="shared" si="6"/>
        <v>0</v>
      </c>
      <c r="O9" s="25" t="str">
        <f t="shared" si="7"/>
        <v>#DIV/0!</v>
      </c>
      <c r="P9" s="26">
        <f t="shared" si="8"/>
        <v>0</v>
      </c>
    </row>
    <row r="10">
      <c r="A10" s="13" t="s">
        <v>24</v>
      </c>
      <c r="B10" s="29">
        <v>0.0</v>
      </c>
      <c r="C10" s="15">
        <f t="shared" si="1"/>
        <v>0</v>
      </c>
      <c r="D10" s="27">
        <v>0.0</v>
      </c>
      <c r="E10" s="27">
        <v>0.0</v>
      </c>
      <c r="F10" s="27">
        <v>0.0</v>
      </c>
      <c r="G10" s="17" t="str">
        <f t="shared" si="2"/>
        <v>#DIV/0!</v>
      </c>
      <c r="H10" s="18">
        <f t="shared" si="3"/>
        <v>0</v>
      </c>
      <c r="I10" s="28">
        <v>0.0</v>
      </c>
      <c r="J10" s="21">
        <v>0.0</v>
      </c>
      <c r="K10" s="21">
        <f t="shared" si="4"/>
        <v>0</v>
      </c>
      <c r="L10" s="22">
        <v>89.9</v>
      </c>
      <c r="M10" s="23">
        <f t="shared" si="9"/>
        <v>0</v>
      </c>
      <c r="N10" s="24">
        <f t="shared" si="6"/>
        <v>0</v>
      </c>
      <c r="O10" s="25" t="str">
        <f t="shared" si="7"/>
        <v>#DIV/0!</v>
      </c>
      <c r="P10" s="26">
        <f t="shared" si="8"/>
        <v>0</v>
      </c>
    </row>
    <row r="11">
      <c r="A11" s="13" t="s">
        <v>25</v>
      </c>
      <c r="B11" s="29">
        <v>0.0</v>
      </c>
      <c r="C11" s="15">
        <f t="shared" si="1"/>
        <v>0</v>
      </c>
      <c r="D11" s="27">
        <v>0.0</v>
      </c>
      <c r="E11" s="27">
        <v>0.0</v>
      </c>
      <c r="F11" s="27">
        <v>0.0</v>
      </c>
      <c r="G11" s="17" t="str">
        <f t="shared" si="2"/>
        <v>#DIV/0!</v>
      </c>
      <c r="H11" s="18">
        <f t="shared" si="3"/>
        <v>0</v>
      </c>
      <c r="I11" s="28">
        <v>0.0</v>
      </c>
      <c r="J11" s="21">
        <v>0.0</v>
      </c>
      <c r="K11" s="21">
        <f t="shared" si="4"/>
        <v>0</v>
      </c>
      <c r="L11" s="22">
        <v>89.9</v>
      </c>
      <c r="M11" s="23">
        <f t="shared" si="9"/>
        <v>0</v>
      </c>
      <c r="N11" s="24">
        <f t="shared" si="6"/>
        <v>0</v>
      </c>
      <c r="O11" s="25" t="str">
        <f t="shared" si="7"/>
        <v>#DIV/0!</v>
      </c>
      <c r="P11" s="26">
        <f t="shared" si="8"/>
        <v>0</v>
      </c>
    </row>
    <row r="12">
      <c r="A12" s="13" t="s">
        <v>26</v>
      </c>
      <c r="B12" s="29">
        <v>0.0</v>
      </c>
      <c r="C12" s="15">
        <f t="shared" si="1"/>
        <v>0</v>
      </c>
      <c r="D12" s="27">
        <v>0.0</v>
      </c>
      <c r="E12" s="27">
        <v>0.0</v>
      </c>
      <c r="F12" s="27">
        <v>0.0</v>
      </c>
      <c r="G12" s="17" t="str">
        <f t="shared" si="2"/>
        <v>#DIV/0!</v>
      </c>
      <c r="H12" s="18">
        <f t="shared" si="3"/>
        <v>0</v>
      </c>
      <c r="I12" s="28">
        <v>0.0</v>
      </c>
      <c r="J12" s="21">
        <v>0.0</v>
      </c>
      <c r="K12" s="21">
        <f t="shared" si="4"/>
        <v>0</v>
      </c>
      <c r="L12" s="22">
        <v>89.9</v>
      </c>
      <c r="M12" s="23">
        <f t="shared" si="9"/>
        <v>0</v>
      </c>
      <c r="N12" s="24">
        <f t="shared" si="6"/>
        <v>0</v>
      </c>
      <c r="O12" s="25" t="str">
        <f t="shared" si="7"/>
        <v>#DIV/0!</v>
      </c>
      <c r="P12" s="26">
        <f t="shared" si="8"/>
        <v>0</v>
      </c>
    </row>
    <row r="13">
      <c r="A13" s="13" t="s">
        <v>27</v>
      </c>
      <c r="B13" s="29">
        <v>0.0</v>
      </c>
      <c r="C13" s="15">
        <f t="shared" si="1"/>
        <v>0</v>
      </c>
      <c r="D13" s="27">
        <v>0.0</v>
      </c>
      <c r="E13" s="27">
        <v>0.0</v>
      </c>
      <c r="F13" s="27">
        <v>0.0</v>
      </c>
      <c r="G13" s="17" t="str">
        <f t="shared" si="2"/>
        <v>#DIV/0!</v>
      </c>
      <c r="H13" s="18">
        <f t="shared" si="3"/>
        <v>0</v>
      </c>
      <c r="I13" s="28">
        <v>0.0</v>
      </c>
      <c r="J13" s="21">
        <v>0.0</v>
      </c>
      <c r="K13" s="21">
        <f t="shared" si="4"/>
        <v>0</v>
      </c>
      <c r="L13" s="22">
        <v>89.9</v>
      </c>
      <c r="M13" s="23">
        <f t="shared" si="9"/>
        <v>0</v>
      </c>
      <c r="N13" s="24">
        <f t="shared" si="6"/>
        <v>0</v>
      </c>
      <c r="O13" s="25" t="str">
        <f t="shared" si="7"/>
        <v>#DIV/0!</v>
      </c>
      <c r="P13" s="26">
        <f t="shared" si="8"/>
        <v>0</v>
      </c>
    </row>
    <row r="14">
      <c r="A14" s="13" t="s">
        <v>28</v>
      </c>
      <c r="B14" s="29">
        <v>0.0</v>
      </c>
      <c r="C14" s="15">
        <f t="shared" si="1"/>
        <v>0</v>
      </c>
      <c r="D14" s="27">
        <v>0.0</v>
      </c>
      <c r="E14" s="27">
        <v>0.0</v>
      </c>
      <c r="F14" s="27">
        <v>0.0</v>
      </c>
      <c r="G14" s="17" t="str">
        <f t="shared" si="2"/>
        <v>#DIV/0!</v>
      </c>
      <c r="H14" s="18">
        <f t="shared" si="3"/>
        <v>0</v>
      </c>
      <c r="I14" s="28">
        <v>0.0</v>
      </c>
      <c r="J14" s="21">
        <v>0.0</v>
      </c>
      <c r="K14" s="21">
        <f t="shared" si="4"/>
        <v>0</v>
      </c>
      <c r="L14" s="22">
        <v>89.9</v>
      </c>
      <c r="M14" s="23">
        <f t="shared" si="9"/>
        <v>0</v>
      </c>
      <c r="N14" s="24">
        <f t="shared" si="6"/>
        <v>0</v>
      </c>
      <c r="O14" s="25" t="str">
        <f t="shared" si="7"/>
        <v>#DIV/0!</v>
      </c>
      <c r="P14" s="26">
        <f t="shared" si="8"/>
        <v>0</v>
      </c>
    </row>
    <row r="15">
      <c r="A15" s="13" t="s">
        <v>29</v>
      </c>
      <c r="B15" s="30">
        <v>0.0</v>
      </c>
      <c r="C15" s="15">
        <f t="shared" si="1"/>
        <v>0</v>
      </c>
      <c r="D15" s="27">
        <v>0.0</v>
      </c>
      <c r="E15" s="27">
        <v>0.0</v>
      </c>
      <c r="F15" s="27">
        <v>0.0</v>
      </c>
      <c r="G15" s="17" t="str">
        <f t="shared" si="2"/>
        <v>#DIV/0!</v>
      </c>
      <c r="H15" s="18">
        <f t="shared" si="3"/>
        <v>0</v>
      </c>
      <c r="I15" s="28">
        <v>0.0</v>
      </c>
      <c r="J15" s="21">
        <v>0.0</v>
      </c>
      <c r="K15" s="21">
        <f t="shared" si="4"/>
        <v>0</v>
      </c>
      <c r="L15" s="22">
        <v>89.9</v>
      </c>
      <c r="M15" s="23">
        <f t="shared" si="9"/>
        <v>0</v>
      </c>
      <c r="N15" s="24">
        <f t="shared" si="6"/>
        <v>0</v>
      </c>
      <c r="O15" s="25" t="str">
        <f t="shared" si="7"/>
        <v>#DIV/0!</v>
      </c>
      <c r="P15" s="26">
        <f t="shared" si="8"/>
        <v>0</v>
      </c>
    </row>
    <row r="16">
      <c r="A16" s="13" t="s">
        <v>30</v>
      </c>
      <c r="B16" s="30">
        <v>0.0</v>
      </c>
      <c r="C16" s="15">
        <f t="shared" si="1"/>
        <v>0</v>
      </c>
      <c r="D16" s="27">
        <v>0.0</v>
      </c>
      <c r="E16" s="27">
        <v>0.0</v>
      </c>
      <c r="F16" s="27">
        <v>0.0</v>
      </c>
      <c r="G16" s="17" t="str">
        <f t="shared" si="2"/>
        <v>#DIV/0!</v>
      </c>
      <c r="H16" s="18">
        <f t="shared" si="3"/>
        <v>0</v>
      </c>
      <c r="I16" s="28">
        <v>0.0</v>
      </c>
      <c r="J16" s="21">
        <v>0.0</v>
      </c>
      <c r="K16" s="21">
        <f t="shared" si="4"/>
        <v>0</v>
      </c>
      <c r="L16" s="22">
        <v>89.9</v>
      </c>
      <c r="M16" s="23">
        <f t="shared" si="9"/>
        <v>0</v>
      </c>
      <c r="N16" s="24">
        <f t="shared" si="6"/>
        <v>0</v>
      </c>
      <c r="O16" s="25" t="str">
        <f t="shared" si="7"/>
        <v>#DIV/0!</v>
      </c>
      <c r="P16" s="26">
        <f t="shared" si="8"/>
        <v>0</v>
      </c>
    </row>
    <row r="17">
      <c r="A17" s="13" t="s">
        <v>31</v>
      </c>
      <c r="B17" s="30">
        <v>0.0</v>
      </c>
      <c r="C17" s="15">
        <f t="shared" si="1"/>
        <v>0</v>
      </c>
      <c r="D17" s="27">
        <v>0.0</v>
      </c>
      <c r="E17" s="27">
        <v>0.0</v>
      </c>
      <c r="F17" s="27">
        <v>0.0</v>
      </c>
      <c r="G17" s="17" t="str">
        <f t="shared" si="2"/>
        <v>#DIV/0!</v>
      </c>
      <c r="H17" s="18">
        <f t="shared" si="3"/>
        <v>0</v>
      </c>
      <c r="I17" s="28">
        <v>0.0</v>
      </c>
      <c r="J17" s="21">
        <v>0.0</v>
      </c>
      <c r="K17" s="21">
        <f t="shared" si="4"/>
        <v>0</v>
      </c>
      <c r="L17" s="22">
        <v>89.9</v>
      </c>
      <c r="M17" s="23">
        <f t="shared" si="9"/>
        <v>0</v>
      </c>
      <c r="N17" s="24">
        <f t="shared" si="6"/>
        <v>0</v>
      </c>
      <c r="O17" s="25" t="str">
        <f t="shared" si="7"/>
        <v>#DIV/0!</v>
      </c>
      <c r="P17" s="26">
        <f t="shared" si="8"/>
        <v>0</v>
      </c>
    </row>
    <row r="18">
      <c r="A18" s="13" t="s">
        <v>32</v>
      </c>
      <c r="B18" s="30">
        <v>0.0</v>
      </c>
      <c r="C18" s="15">
        <f t="shared" si="1"/>
        <v>0</v>
      </c>
      <c r="D18" s="27">
        <v>0.0</v>
      </c>
      <c r="E18" s="27">
        <v>0.0</v>
      </c>
      <c r="F18" s="27">
        <v>0.0</v>
      </c>
      <c r="G18" s="17" t="str">
        <f t="shared" si="2"/>
        <v>#DIV/0!</v>
      </c>
      <c r="H18" s="18">
        <f t="shared" si="3"/>
        <v>0</v>
      </c>
      <c r="I18" s="28">
        <v>0.0</v>
      </c>
      <c r="J18" s="21">
        <v>0.0</v>
      </c>
      <c r="K18" s="21">
        <f t="shared" si="4"/>
        <v>0</v>
      </c>
      <c r="L18" s="22">
        <v>89.9</v>
      </c>
      <c r="M18" s="23">
        <f t="shared" si="9"/>
        <v>0</v>
      </c>
      <c r="N18" s="24">
        <f t="shared" si="6"/>
        <v>0</v>
      </c>
      <c r="O18" s="25" t="str">
        <f t="shared" si="7"/>
        <v>#DIV/0!</v>
      </c>
      <c r="P18" s="26">
        <f t="shared" si="8"/>
        <v>0</v>
      </c>
    </row>
    <row r="19">
      <c r="A19" s="13" t="s">
        <v>33</v>
      </c>
      <c r="B19" s="30">
        <v>0.0</v>
      </c>
      <c r="C19" s="15">
        <f t="shared" si="1"/>
        <v>0</v>
      </c>
      <c r="D19" s="27">
        <v>0.0</v>
      </c>
      <c r="E19" s="27">
        <v>0.0</v>
      </c>
      <c r="F19" s="27">
        <v>0.0</v>
      </c>
      <c r="G19" s="17" t="str">
        <f t="shared" si="2"/>
        <v>#DIV/0!</v>
      </c>
      <c r="H19" s="18">
        <f t="shared" si="3"/>
        <v>0</v>
      </c>
      <c r="I19" s="28">
        <v>0.0</v>
      </c>
      <c r="J19" s="21">
        <v>0.0</v>
      </c>
      <c r="K19" s="21">
        <f t="shared" si="4"/>
        <v>0</v>
      </c>
      <c r="L19" s="22">
        <v>89.9</v>
      </c>
      <c r="M19" s="23">
        <f t="shared" si="9"/>
        <v>0</v>
      </c>
      <c r="N19" s="24">
        <f t="shared" si="6"/>
        <v>0</v>
      </c>
      <c r="O19" s="25" t="str">
        <f t="shared" si="7"/>
        <v>#DIV/0!</v>
      </c>
      <c r="P19" s="26">
        <f t="shared" si="8"/>
        <v>0</v>
      </c>
    </row>
    <row r="20">
      <c r="A20" s="13" t="s">
        <v>34</v>
      </c>
      <c r="B20" s="30">
        <v>0.0</v>
      </c>
      <c r="C20" s="15">
        <f t="shared" si="1"/>
        <v>0</v>
      </c>
      <c r="D20" s="27">
        <v>0.0</v>
      </c>
      <c r="E20" s="27">
        <v>0.0</v>
      </c>
      <c r="F20" s="27">
        <v>0.0</v>
      </c>
      <c r="G20" s="17" t="str">
        <f t="shared" si="2"/>
        <v>#DIV/0!</v>
      </c>
      <c r="H20" s="18">
        <f t="shared" si="3"/>
        <v>0</v>
      </c>
      <c r="I20" s="28">
        <v>0.0</v>
      </c>
      <c r="J20" s="21">
        <v>0.0</v>
      </c>
      <c r="K20" s="21">
        <f t="shared" si="4"/>
        <v>0</v>
      </c>
      <c r="L20" s="22">
        <v>89.9</v>
      </c>
      <c r="M20" s="23">
        <f t="shared" si="9"/>
        <v>0</v>
      </c>
      <c r="N20" s="24">
        <f t="shared" si="6"/>
        <v>0</v>
      </c>
      <c r="O20" s="25" t="str">
        <f t="shared" si="7"/>
        <v>#DIV/0!</v>
      </c>
      <c r="P20" s="26">
        <f t="shared" si="8"/>
        <v>0</v>
      </c>
    </row>
    <row r="21">
      <c r="A21" s="13" t="s">
        <v>35</v>
      </c>
      <c r="B21" s="30">
        <v>0.0</v>
      </c>
      <c r="C21" s="15">
        <f t="shared" si="1"/>
        <v>0</v>
      </c>
      <c r="D21" s="27">
        <v>0.0</v>
      </c>
      <c r="E21" s="27">
        <v>0.0</v>
      </c>
      <c r="F21" s="27">
        <v>0.0</v>
      </c>
      <c r="G21" s="17" t="str">
        <f t="shared" si="2"/>
        <v>#DIV/0!</v>
      </c>
      <c r="H21" s="18">
        <f t="shared" si="3"/>
        <v>0</v>
      </c>
      <c r="I21" s="28">
        <v>0.0</v>
      </c>
      <c r="J21" s="21">
        <v>0.0</v>
      </c>
      <c r="K21" s="21">
        <f t="shared" si="4"/>
        <v>0</v>
      </c>
      <c r="L21" s="22">
        <v>89.9</v>
      </c>
      <c r="M21" s="23">
        <f t="shared" si="9"/>
        <v>0</v>
      </c>
      <c r="N21" s="24">
        <f t="shared" si="6"/>
        <v>0</v>
      </c>
      <c r="O21" s="25" t="str">
        <f t="shared" si="7"/>
        <v>#DIV/0!</v>
      </c>
      <c r="P21" s="26">
        <f t="shared" si="8"/>
        <v>0</v>
      </c>
    </row>
    <row r="22">
      <c r="A22" s="13" t="s">
        <v>36</v>
      </c>
      <c r="B22" s="30">
        <v>0.0</v>
      </c>
      <c r="C22" s="15">
        <f t="shared" si="1"/>
        <v>0</v>
      </c>
      <c r="D22" s="27">
        <v>0.0</v>
      </c>
      <c r="E22" s="27">
        <v>0.0</v>
      </c>
      <c r="F22" s="27">
        <v>0.0</v>
      </c>
      <c r="G22" s="17" t="str">
        <f t="shared" si="2"/>
        <v>#DIV/0!</v>
      </c>
      <c r="H22" s="18">
        <f t="shared" si="3"/>
        <v>0</v>
      </c>
      <c r="I22" s="28">
        <v>0.0</v>
      </c>
      <c r="J22" s="21">
        <v>0.0</v>
      </c>
      <c r="K22" s="21">
        <f t="shared" si="4"/>
        <v>0</v>
      </c>
      <c r="L22" s="22">
        <v>89.9</v>
      </c>
      <c r="M22" s="23">
        <f t="shared" si="9"/>
        <v>0</v>
      </c>
      <c r="N22" s="24">
        <f t="shared" si="6"/>
        <v>0</v>
      </c>
      <c r="O22" s="25" t="str">
        <f t="shared" si="7"/>
        <v>#DIV/0!</v>
      </c>
      <c r="P22" s="26">
        <f t="shared" si="8"/>
        <v>0</v>
      </c>
    </row>
    <row r="23">
      <c r="A23" s="13" t="s">
        <v>37</v>
      </c>
      <c r="B23" s="30">
        <v>0.0</v>
      </c>
      <c r="C23" s="15">
        <f t="shared" si="1"/>
        <v>0</v>
      </c>
      <c r="D23" s="27">
        <v>0.0</v>
      </c>
      <c r="E23" s="27">
        <v>0.0</v>
      </c>
      <c r="F23" s="27">
        <v>0.0</v>
      </c>
      <c r="G23" s="17" t="str">
        <f t="shared" si="2"/>
        <v>#DIV/0!</v>
      </c>
      <c r="H23" s="18">
        <f t="shared" si="3"/>
        <v>0</v>
      </c>
      <c r="I23" s="28">
        <v>0.0</v>
      </c>
      <c r="J23" s="21">
        <v>0.0</v>
      </c>
      <c r="K23" s="21">
        <f t="shared" si="4"/>
        <v>0</v>
      </c>
      <c r="L23" s="22">
        <v>89.9</v>
      </c>
      <c r="M23" s="23">
        <f t="shared" si="9"/>
        <v>0</v>
      </c>
      <c r="N23" s="24">
        <f t="shared" si="6"/>
        <v>0</v>
      </c>
      <c r="O23" s="25" t="str">
        <f t="shared" si="7"/>
        <v>#DIV/0!</v>
      </c>
      <c r="P23" s="26">
        <f t="shared" si="8"/>
        <v>0</v>
      </c>
    </row>
    <row r="24">
      <c r="A24" s="13" t="s">
        <v>38</v>
      </c>
      <c r="B24" s="30">
        <v>0.0</v>
      </c>
      <c r="C24" s="15">
        <f t="shared" si="1"/>
        <v>0</v>
      </c>
      <c r="D24" s="27">
        <v>0.0</v>
      </c>
      <c r="E24" s="27">
        <v>0.0</v>
      </c>
      <c r="F24" s="27">
        <v>0.0</v>
      </c>
      <c r="G24" s="17" t="str">
        <f t="shared" si="2"/>
        <v>#DIV/0!</v>
      </c>
      <c r="H24" s="18">
        <f t="shared" si="3"/>
        <v>0</v>
      </c>
      <c r="I24" s="28">
        <v>0.0</v>
      </c>
      <c r="J24" s="21">
        <v>0.0</v>
      </c>
      <c r="K24" s="21">
        <f t="shared" si="4"/>
        <v>0</v>
      </c>
      <c r="L24" s="22">
        <v>89.9</v>
      </c>
      <c r="M24" s="23">
        <f t="shared" si="9"/>
        <v>0</v>
      </c>
      <c r="N24" s="24">
        <f t="shared" si="6"/>
        <v>0</v>
      </c>
      <c r="O24" s="25" t="str">
        <f t="shared" si="7"/>
        <v>#DIV/0!</v>
      </c>
      <c r="P24" s="26">
        <f t="shared" si="8"/>
        <v>0</v>
      </c>
    </row>
    <row r="25">
      <c r="A25" s="13" t="s">
        <v>39</v>
      </c>
      <c r="B25" s="30">
        <v>0.0</v>
      </c>
      <c r="C25" s="15">
        <f t="shared" si="1"/>
        <v>0</v>
      </c>
      <c r="D25" s="27">
        <v>0.0</v>
      </c>
      <c r="E25" s="27">
        <v>0.0</v>
      </c>
      <c r="F25" s="27">
        <v>0.0</v>
      </c>
      <c r="G25" s="17" t="str">
        <f t="shared" si="2"/>
        <v>#DIV/0!</v>
      </c>
      <c r="H25" s="18">
        <f t="shared" si="3"/>
        <v>0</v>
      </c>
      <c r="I25" s="28">
        <v>0.0</v>
      </c>
      <c r="J25" s="21">
        <v>0.0</v>
      </c>
      <c r="K25" s="21">
        <f t="shared" si="4"/>
        <v>0</v>
      </c>
      <c r="L25" s="22">
        <v>89.9</v>
      </c>
      <c r="M25" s="23">
        <f t="shared" si="9"/>
        <v>0</v>
      </c>
      <c r="N25" s="24">
        <f t="shared" si="6"/>
        <v>0</v>
      </c>
      <c r="O25" s="25" t="str">
        <f t="shared" si="7"/>
        <v>#DIV/0!</v>
      </c>
      <c r="P25" s="26">
        <f t="shared" si="8"/>
        <v>0</v>
      </c>
    </row>
    <row r="26">
      <c r="A26" s="13" t="s">
        <v>40</v>
      </c>
      <c r="B26" s="30">
        <v>0.0</v>
      </c>
      <c r="C26" s="15">
        <f t="shared" si="1"/>
        <v>0</v>
      </c>
      <c r="D26" s="27">
        <v>0.0</v>
      </c>
      <c r="E26" s="27">
        <v>0.0</v>
      </c>
      <c r="F26" s="27">
        <v>0.0</v>
      </c>
      <c r="G26" s="17" t="str">
        <f t="shared" si="2"/>
        <v>#DIV/0!</v>
      </c>
      <c r="H26" s="18">
        <f t="shared" si="3"/>
        <v>0</v>
      </c>
      <c r="I26" s="28">
        <v>0.0</v>
      </c>
      <c r="J26" s="21">
        <v>0.0</v>
      </c>
      <c r="K26" s="21">
        <f t="shared" si="4"/>
        <v>0</v>
      </c>
      <c r="L26" s="22">
        <v>89.9</v>
      </c>
      <c r="M26" s="23">
        <f t="shared" si="9"/>
        <v>0</v>
      </c>
      <c r="N26" s="24">
        <f t="shared" si="6"/>
        <v>0</v>
      </c>
      <c r="O26" s="25" t="str">
        <f t="shared" si="7"/>
        <v>#DIV/0!</v>
      </c>
      <c r="P26" s="26">
        <f t="shared" si="8"/>
        <v>0</v>
      </c>
    </row>
    <row r="27">
      <c r="A27" s="13" t="s">
        <v>41</v>
      </c>
      <c r="B27" s="30">
        <v>0.0</v>
      </c>
      <c r="C27" s="15">
        <f t="shared" si="1"/>
        <v>0</v>
      </c>
      <c r="D27" s="27">
        <v>0.0</v>
      </c>
      <c r="E27" s="27">
        <v>0.0</v>
      </c>
      <c r="F27" s="27">
        <v>0.0</v>
      </c>
      <c r="G27" s="17" t="str">
        <f t="shared" si="2"/>
        <v>#DIV/0!</v>
      </c>
      <c r="H27" s="18">
        <f t="shared" si="3"/>
        <v>0</v>
      </c>
      <c r="I27" s="28">
        <v>0.0</v>
      </c>
      <c r="J27" s="21">
        <v>0.0</v>
      </c>
      <c r="K27" s="21">
        <f t="shared" si="4"/>
        <v>0</v>
      </c>
      <c r="L27" s="22">
        <v>89.9</v>
      </c>
      <c r="M27" s="23">
        <f t="shared" si="9"/>
        <v>0</v>
      </c>
      <c r="N27" s="24">
        <f t="shared" si="6"/>
        <v>0</v>
      </c>
      <c r="O27" s="25" t="str">
        <f t="shared" si="7"/>
        <v>#DIV/0!</v>
      </c>
      <c r="P27" s="26">
        <f t="shared" si="8"/>
        <v>0</v>
      </c>
    </row>
    <row r="28">
      <c r="A28" s="13" t="s">
        <v>42</v>
      </c>
      <c r="B28" s="30">
        <v>0.0</v>
      </c>
      <c r="C28" s="15">
        <f t="shared" si="1"/>
        <v>0</v>
      </c>
      <c r="D28" s="27">
        <v>0.0</v>
      </c>
      <c r="E28" s="27">
        <v>0.0</v>
      </c>
      <c r="F28" s="27">
        <v>0.0</v>
      </c>
      <c r="G28" s="17" t="str">
        <f t="shared" si="2"/>
        <v>#DIV/0!</v>
      </c>
      <c r="H28" s="18">
        <f t="shared" si="3"/>
        <v>0</v>
      </c>
      <c r="I28" s="28">
        <v>0.0</v>
      </c>
      <c r="J28" s="21">
        <v>0.0</v>
      </c>
      <c r="K28" s="21">
        <f t="shared" si="4"/>
        <v>0</v>
      </c>
      <c r="L28" s="22">
        <v>89.9</v>
      </c>
      <c r="M28" s="23">
        <f t="shared" si="9"/>
        <v>0</v>
      </c>
      <c r="N28" s="24">
        <f t="shared" si="6"/>
        <v>0</v>
      </c>
      <c r="O28" s="25" t="str">
        <f t="shared" si="7"/>
        <v>#DIV/0!</v>
      </c>
      <c r="P28" s="26">
        <f t="shared" si="8"/>
        <v>0</v>
      </c>
    </row>
    <row r="29">
      <c r="A29" s="13" t="s">
        <v>43</v>
      </c>
      <c r="B29" s="30">
        <v>0.0</v>
      </c>
      <c r="C29" s="15">
        <f t="shared" si="1"/>
        <v>0</v>
      </c>
      <c r="D29" s="27">
        <v>0.0</v>
      </c>
      <c r="E29" s="27">
        <v>0.0</v>
      </c>
      <c r="F29" s="27">
        <v>0.0</v>
      </c>
      <c r="G29" s="17" t="str">
        <f t="shared" si="2"/>
        <v>#DIV/0!</v>
      </c>
      <c r="H29" s="18">
        <f t="shared" si="3"/>
        <v>0</v>
      </c>
      <c r="I29" s="28">
        <v>0.0</v>
      </c>
      <c r="J29" s="21">
        <v>0.0</v>
      </c>
      <c r="K29" s="21">
        <f t="shared" si="4"/>
        <v>0</v>
      </c>
      <c r="L29" s="22">
        <v>89.9</v>
      </c>
      <c r="M29" s="23">
        <f t="shared" si="9"/>
        <v>0</v>
      </c>
      <c r="N29" s="24">
        <f t="shared" si="6"/>
        <v>0</v>
      </c>
      <c r="O29" s="25" t="str">
        <f t="shared" si="7"/>
        <v>#DIV/0!</v>
      </c>
      <c r="P29" s="26">
        <f t="shared" si="8"/>
        <v>0</v>
      </c>
    </row>
    <row r="30">
      <c r="A30" s="13" t="s">
        <v>44</v>
      </c>
      <c r="B30" s="30">
        <v>0.0</v>
      </c>
      <c r="C30" s="15">
        <f t="shared" si="1"/>
        <v>0</v>
      </c>
      <c r="D30" s="27">
        <v>0.0</v>
      </c>
      <c r="E30" s="27">
        <v>0.0</v>
      </c>
      <c r="F30" s="27">
        <v>0.0</v>
      </c>
      <c r="G30" s="17" t="str">
        <f t="shared" si="2"/>
        <v>#DIV/0!</v>
      </c>
      <c r="H30" s="18">
        <f t="shared" si="3"/>
        <v>0</v>
      </c>
      <c r="I30" s="28">
        <v>0.0</v>
      </c>
      <c r="J30" s="21">
        <v>0.0</v>
      </c>
      <c r="K30" s="21">
        <f t="shared" si="4"/>
        <v>0</v>
      </c>
      <c r="L30" s="22">
        <v>89.9</v>
      </c>
      <c r="M30" s="23">
        <f t="shared" si="9"/>
        <v>0</v>
      </c>
      <c r="N30" s="24">
        <f t="shared" si="6"/>
        <v>0</v>
      </c>
      <c r="O30" s="25" t="str">
        <f t="shared" si="7"/>
        <v>#DIV/0!</v>
      </c>
      <c r="P30" s="26">
        <f t="shared" si="8"/>
        <v>0</v>
      </c>
    </row>
    <row r="31">
      <c r="A31" s="13" t="s">
        <v>45</v>
      </c>
      <c r="B31" s="30">
        <v>0.0</v>
      </c>
      <c r="C31" s="15">
        <f t="shared" si="1"/>
        <v>0</v>
      </c>
      <c r="D31" s="27">
        <v>0.0</v>
      </c>
      <c r="E31" s="27">
        <v>0.0</v>
      </c>
      <c r="F31" s="27">
        <v>0.0</v>
      </c>
      <c r="G31" s="17" t="str">
        <f t="shared" si="2"/>
        <v>#DIV/0!</v>
      </c>
      <c r="H31" s="18">
        <f t="shared" si="3"/>
        <v>0</v>
      </c>
      <c r="I31" s="28">
        <v>0.0</v>
      </c>
      <c r="J31" s="21">
        <v>0.0</v>
      </c>
      <c r="K31" s="21">
        <f t="shared" si="4"/>
        <v>0</v>
      </c>
      <c r="L31" s="22">
        <v>89.9</v>
      </c>
      <c r="M31" s="23">
        <f t="shared" si="9"/>
        <v>0</v>
      </c>
      <c r="N31" s="24">
        <f t="shared" si="6"/>
        <v>0</v>
      </c>
      <c r="O31" s="25" t="str">
        <f t="shared" si="7"/>
        <v>#DIV/0!</v>
      </c>
      <c r="P31" s="26">
        <f t="shared" si="8"/>
        <v>0</v>
      </c>
    </row>
    <row r="32">
      <c r="A32" s="13" t="s">
        <v>46</v>
      </c>
      <c r="B32" s="30">
        <v>0.0</v>
      </c>
      <c r="C32" s="15">
        <f t="shared" si="1"/>
        <v>0</v>
      </c>
      <c r="D32" s="27">
        <v>0.0</v>
      </c>
      <c r="E32" s="27">
        <v>0.0</v>
      </c>
      <c r="F32" s="27">
        <v>0.0</v>
      </c>
      <c r="G32" s="17" t="str">
        <f t="shared" si="2"/>
        <v>#DIV/0!</v>
      </c>
      <c r="H32" s="18">
        <f t="shared" si="3"/>
        <v>0</v>
      </c>
      <c r="I32" s="28">
        <v>0.0</v>
      </c>
      <c r="J32" s="21">
        <v>0.0</v>
      </c>
      <c r="K32" s="21">
        <f t="shared" si="4"/>
        <v>0</v>
      </c>
      <c r="L32" s="22">
        <v>89.9</v>
      </c>
      <c r="M32" s="23">
        <f t="shared" si="9"/>
        <v>0</v>
      </c>
      <c r="N32" s="24">
        <f t="shared" si="6"/>
        <v>0</v>
      </c>
      <c r="O32" s="25" t="str">
        <f t="shared" si="7"/>
        <v>#DIV/0!</v>
      </c>
      <c r="P32" s="26">
        <f t="shared" si="8"/>
        <v>0</v>
      </c>
    </row>
    <row r="33">
      <c r="A33" s="13" t="s">
        <v>47</v>
      </c>
      <c r="B33" s="30">
        <v>0.0</v>
      </c>
      <c r="C33" s="15">
        <f t="shared" si="1"/>
        <v>0</v>
      </c>
      <c r="D33" s="27">
        <v>0.0</v>
      </c>
      <c r="E33" s="27">
        <v>0.0</v>
      </c>
      <c r="F33" s="27">
        <v>0.0</v>
      </c>
      <c r="G33" s="17" t="str">
        <f t="shared" si="2"/>
        <v>#DIV/0!</v>
      </c>
      <c r="H33" s="18">
        <f t="shared" si="3"/>
        <v>0</v>
      </c>
      <c r="I33" s="28">
        <v>0.0</v>
      </c>
      <c r="J33" s="21">
        <v>0.0</v>
      </c>
      <c r="K33" s="21">
        <f t="shared" si="4"/>
        <v>0</v>
      </c>
      <c r="L33" s="22">
        <v>89.9</v>
      </c>
      <c r="M33" s="23">
        <f t="shared" si="9"/>
        <v>0</v>
      </c>
      <c r="N33" s="24">
        <f t="shared" si="6"/>
        <v>0</v>
      </c>
      <c r="O33" s="25" t="str">
        <f t="shared" si="7"/>
        <v>#DIV/0!</v>
      </c>
      <c r="P33" s="26">
        <f t="shared" si="8"/>
        <v>0</v>
      </c>
    </row>
    <row r="34">
      <c r="A34" s="31" t="s">
        <v>48</v>
      </c>
      <c r="B34" s="32">
        <f t="shared" ref="B34:I34" si="10">SUM(B3:B33)</f>
        <v>55</v>
      </c>
      <c r="C34" s="33">
        <f t="shared" si="10"/>
        <v>34</v>
      </c>
      <c r="D34" s="33">
        <f t="shared" si="10"/>
        <v>22</v>
      </c>
      <c r="E34" s="33">
        <f t="shared" si="10"/>
        <v>12</v>
      </c>
      <c r="F34" s="33">
        <f t="shared" si="10"/>
        <v>0</v>
      </c>
      <c r="G34" s="34" t="str">
        <f t="shared" si="10"/>
        <v>#DIV/0!</v>
      </c>
      <c r="H34" s="35">
        <f t="shared" si="10"/>
        <v>3056.6</v>
      </c>
      <c r="I34" s="36">
        <f t="shared" si="10"/>
        <v>400</v>
      </c>
      <c r="J34" s="37" t="s">
        <v>49</v>
      </c>
      <c r="K34" s="37">
        <f>SUM(K3:K33)</f>
        <v>348</v>
      </c>
      <c r="L34" s="38" t="s">
        <v>49</v>
      </c>
      <c r="M34" s="39">
        <f>SUM(M3:M33)</f>
        <v>160.7412</v>
      </c>
      <c r="N34" s="40">
        <f>SUM(N3:N33) -N35-N36-N37-N38</f>
        <v>2147.8588</v>
      </c>
      <c r="O34" s="41">
        <f t="shared" si="7"/>
        <v>2.363553892</v>
      </c>
      <c r="P34" s="42">
        <f>SUM(P3:P32)</f>
        <v>908.7412</v>
      </c>
    </row>
  </sheetData>
  <mergeCells count="1">
    <mergeCell ref="A1:P1"/>
  </mergeCells>
  <drawing r:id="rId1"/>
</worksheet>
</file>