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<sst xmlns="http://schemas.openxmlformats.org/spreadsheetml/2006/main" count="32" uniqueCount="24">
  <si>
    <t>Avaliação Média do Imóvel</t>
  </si>
  <si>
    <t>Item</t>
  </si>
  <si>
    <t>Aliquota/Taxa %</t>
  </si>
  <si>
    <t>Valor</t>
  </si>
  <si>
    <t>Variação</t>
  </si>
  <si>
    <t>Tipo de Desconto</t>
  </si>
  <si>
    <t xml:space="preserve">Valor arrematado </t>
  </si>
  <si>
    <t>-</t>
  </si>
  <si>
    <t>Diferença sobre valor de mercado</t>
  </si>
  <si>
    <t xml:space="preserve">Comissão Leiloeiro </t>
  </si>
  <si>
    <t xml:space="preserve">ITBI </t>
  </si>
  <si>
    <t xml:space="preserve">IPTU (DÍVIDA) </t>
  </si>
  <si>
    <t>Condomínio (dívida)</t>
  </si>
  <si>
    <t xml:space="preserve">Custas com cartório </t>
  </si>
  <si>
    <t xml:space="preserve">Carta de arrematação </t>
  </si>
  <si>
    <t xml:space="preserve">Condomínio (até vender) </t>
  </si>
  <si>
    <t xml:space="preserve">Corretor </t>
  </si>
  <si>
    <t xml:space="preserve">Reforma </t>
  </si>
  <si>
    <t xml:space="preserve">IR 15% </t>
  </si>
  <si>
    <t>Valor Total do imóvel</t>
  </si>
  <si>
    <t>Valor Total do imóvel com Imposto</t>
  </si>
  <si>
    <t>Desconto sobre valor de mercado</t>
  </si>
  <si>
    <t>Previsão de Lucro</t>
  </si>
  <si>
    <t>Margem de Lucro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</si>
</sst>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;(#,##0.00)"/>
    <numFmt numFmtId="165" formatCode="[$R$ -416]#,##0.00"/>
  </numFmts>
  <fonts count="3">
    <font>
      <sz val="10.0"/>
      <color rgb="FF000000"/>
      <name val="Arial"/>
      <scheme val="minor"/>
    </font>
    <font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164" xfId="0" applyBorder="1" applyFont="1" applyNumberFormat="1"/>
    <xf borderId="1" fillId="0" fontId="1" numFmtId="165" xfId="0" applyBorder="1" applyFont="1" applyNumberFormat="1"/>
    <xf borderId="1" fillId="0" fontId="1" numFmtId="10" xfId="0" applyBorder="1" applyFont="1" applyNumberFormat="1"/>
    <xf borderId="1" fillId="0" fontId="1" numFmtId="0" xfId="0" applyAlignment="1" applyBorder="1" applyFont="1">
      <alignment horizontal="left"/>
    </xf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2" fontId="1" numFmtId="10" xfId="0" applyBorder="1" applyFill="1" applyFont="1" applyNumberFormat="1"/>
    <xf borderId="0" fillId="0" fontId="1" numFmtId="10" xfId="0" applyFont="1" applyNumberFormat="1"/>
    <xf borderId="0" fillId="0" fontId="1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5.88"/>
    <col customWidth="1" min="3" max="3" width="13.13"/>
    <col customWidth="1" min="4" max="4" width="12.63"/>
    <col customWidth="1" min="5" max="5" width="12.25"/>
    <col customWidth="1" min="6" max="6" width="29.88"/>
  </cols>
  <sheetData>
    <row r="1" ht="15.75" customHeight="1"/>
    <row r="2" ht="15.75" customHeight="1">
      <c r="B2" s="1" t="s">
        <v>0</v>
      </c>
      <c r="C2" s="2">
        <v>800000.0</v>
      </c>
    </row>
    <row r="3" ht="15.75" customHeight="1"/>
    <row r="4" ht="15.75" customHeight="1"/>
    <row r="5" ht="15.75" customHeight="1">
      <c r="B5" s="1" t="s">
        <v>1</v>
      </c>
      <c r="C5" s="1" t="s">
        <v>2</v>
      </c>
      <c r="D5" s="3" t="s">
        <v>3</v>
      </c>
      <c r="E5" s="1" t="s">
        <v>4</v>
      </c>
      <c r="F5" s="1" t="s">
        <v>5</v>
      </c>
    </row>
    <row r="6" ht="15.75" customHeight="1">
      <c r="B6" s="1" t="s">
        <v>6</v>
      </c>
      <c r="C6" s="1" t="s">
        <v>7</v>
      </c>
      <c r="D6" s="3">
        <v>400000.0</v>
      </c>
      <c r="E6" s="4">
        <f>(C2-D6)/C2</f>
        <v>0.5</v>
      </c>
      <c r="F6" s="1" t="s">
        <v>8</v>
      </c>
    </row>
    <row r="7" ht="15.75" customHeight="1">
      <c r="B7" s="1" t="s">
        <v>9</v>
      </c>
      <c r="C7" s="5">
        <v>5.0</v>
      </c>
      <c r="D7" s="3">
        <f>D6*C7/100</f>
        <v>20000</v>
      </c>
      <c r="E7" s="6"/>
      <c r="F7" s="7"/>
    </row>
    <row r="8" ht="15.75" customHeight="1">
      <c r="B8" s="1" t="s">
        <v>10</v>
      </c>
      <c r="C8" s="5">
        <v>2.6</v>
      </c>
      <c r="D8" s="3">
        <f>D6*C8/100</f>
        <v>10400</v>
      </c>
      <c r="E8" s="8"/>
      <c r="F8" s="9"/>
    </row>
    <row r="9" ht="15.75" customHeight="1">
      <c r="B9" s="1" t="s">
        <v>11</v>
      </c>
      <c r="C9" s="1" t="s">
        <v>7</v>
      </c>
      <c r="D9" s="3">
        <v>0.0</v>
      </c>
      <c r="E9" s="8"/>
      <c r="F9" s="9"/>
    </row>
    <row r="10" ht="15.75" customHeight="1">
      <c r="B10" s="1" t="s">
        <v>12</v>
      </c>
      <c r="C10" s="1" t="s">
        <v>7</v>
      </c>
      <c r="D10" s="3">
        <v>0.0</v>
      </c>
      <c r="E10" s="8"/>
      <c r="F10" s="9"/>
    </row>
    <row r="11" ht="15.75" customHeight="1">
      <c r="B11" s="1" t="s">
        <v>13</v>
      </c>
      <c r="C11" s="1" t="s">
        <v>7</v>
      </c>
      <c r="D11" s="3">
        <v>2000.0</v>
      </c>
      <c r="E11" s="8"/>
      <c r="F11" s="9"/>
    </row>
    <row r="12" ht="15.75" customHeight="1">
      <c r="B12" s="1" t="s">
        <v>14</v>
      </c>
      <c r="C12" s="1" t="s">
        <v>7</v>
      </c>
      <c r="D12" s="3">
        <v>2000.0</v>
      </c>
      <c r="E12" s="8"/>
      <c r="F12" s="9"/>
    </row>
    <row r="13" ht="15.75" customHeight="1">
      <c r="B13" s="1" t="s">
        <v>15</v>
      </c>
      <c r="C13" s="1" t="s">
        <v>7</v>
      </c>
      <c r="D13" s="3">
        <v>4020.0</v>
      </c>
      <c r="E13" s="8"/>
      <c r="F13" s="9"/>
    </row>
    <row r="14" ht="15.75" customHeight="1">
      <c r="B14" s="1" t="s">
        <v>16</v>
      </c>
      <c r="C14" s="1"/>
      <c r="D14" s="3">
        <f>C2*C14/100</f>
        <v>0</v>
      </c>
      <c r="E14" s="8"/>
      <c r="F14" s="9"/>
    </row>
    <row r="15" ht="15.75" customHeight="1">
      <c r="B15" s="1" t="s">
        <v>17</v>
      </c>
      <c r="C15" s="1" t="s">
        <v>7</v>
      </c>
      <c r="D15" s="3">
        <v>5000.0</v>
      </c>
      <c r="E15" s="8"/>
      <c r="F15" s="9"/>
    </row>
    <row r="16" ht="15.75" customHeight="1">
      <c r="B16" s="1" t="s">
        <v>18</v>
      </c>
      <c r="C16" s="1" t="s">
        <v>7</v>
      </c>
      <c r="D16" s="3">
        <f>(C2-D17)*15/100</f>
        <v>53487</v>
      </c>
      <c r="E16" s="8"/>
      <c r="F16" s="9"/>
    </row>
    <row r="17" ht="15.75" customHeight="1">
      <c r="B17" s="1" t="s">
        <v>19</v>
      </c>
      <c r="C17" s="1"/>
      <c r="D17" s="3">
        <f>sum(D7:D15)+D6</f>
        <v>443420</v>
      </c>
      <c r="E17" s="10"/>
      <c r="F17" s="11"/>
    </row>
    <row r="18" ht="15.75" customHeight="1">
      <c r="B18" s="1" t="s">
        <v>20</v>
      </c>
      <c r="C18" s="1" t="s">
        <v>7</v>
      </c>
      <c r="D18" s="3">
        <f>D17+D16</f>
        <v>496907</v>
      </c>
      <c r="E18" s="4">
        <f>IFERROR(__xludf.DUMMYFUNCTION("to_percent((D18-C2)/C2)"),-0.37886625)</f>
        <v>-0.37886625</v>
      </c>
      <c r="F18" s="1" t="s">
        <v>21</v>
      </c>
    </row>
    <row r="19" ht="15.75" customHeight="1"/>
    <row r="20" ht="15.75" customHeight="1">
      <c r="B20" s="1" t="s">
        <v>22</v>
      </c>
      <c r="C20" s="3">
        <f>C2-D18</f>
        <v>303093</v>
      </c>
    </row>
    <row r="21" ht="15.75" customHeight="1">
      <c r="B21" s="1" t="s">
        <v>23</v>
      </c>
      <c r="C21" s="12">
        <f>abs(E18)</f>
        <v>0.37886625</v>
      </c>
    </row>
    <row r="22" ht="15.75" customHeight="1">
      <c r="C22" s="13"/>
      <c r="E22" s="14"/>
    </row>
    <row r="23" ht="15.75" customHeight="1">
      <c r="E23" s="14"/>
    </row>
    <row r="24" ht="15.75" customHeight="1">
      <c r="E24" s="14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E7:F17"/>
  </mergeCells>
  <drawing r:id="rId1"/>
</worksheet>
</file>