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 tabRatio="864"/>
  </bookViews>
  <sheets>
    <sheet name="Precificação" sheetId="3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37" l="1"/>
  <c r="K36" i="37"/>
  <c r="G46" i="37"/>
  <c r="G45" i="37"/>
  <c r="G44" i="37"/>
  <c r="G43" i="37"/>
  <c r="G42" i="37"/>
  <c r="G41" i="37"/>
  <c r="G40" i="37"/>
  <c r="G39" i="37"/>
  <c r="G38" i="37"/>
  <c r="G32" i="37"/>
  <c r="G31" i="37"/>
  <c r="G30" i="37"/>
  <c r="G29" i="37"/>
  <c r="G28" i="37"/>
  <c r="G27" i="37"/>
  <c r="G26" i="37"/>
  <c r="G25" i="37"/>
  <c r="G24" i="37"/>
  <c r="G23" i="37"/>
  <c r="G47" i="37" l="1"/>
  <c r="K42" i="37" s="1"/>
  <c r="K45" i="37" s="1"/>
  <c r="G33" i="37"/>
  <c r="G52" i="37" l="1"/>
  <c r="F52" i="37" l="1"/>
  <c r="F55" i="37" s="1"/>
  <c r="K38" i="37"/>
  <c r="L38" i="37" s="1"/>
</calcChain>
</file>

<file path=xl/sharedStrings.xml><?xml version="1.0" encoding="utf-8"?>
<sst xmlns="http://schemas.openxmlformats.org/spreadsheetml/2006/main" count="51" uniqueCount="46">
  <si>
    <t>VENDA</t>
  </si>
  <si>
    <t>R$</t>
  </si>
  <si>
    <t>MARGEM DE CONTRIBUIÇÃO</t>
  </si>
  <si>
    <t>1. Impostos %</t>
  </si>
  <si>
    <t>11. Valor de Compra</t>
  </si>
  <si>
    <t>13. Materiais</t>
  </si>
  <si>
    <t>20. Outros</t>
  </si>
  <si>
    <t>13. Outros</t>
  </si>
  <si>
    <t>2. Taxa Cartão %</t>
  </si>
  <si>
    <t>3. Comissão Revendedoras/ Repres.</t>
  </si>
  <si>
    <t>5. Frete</t>
  </si>
  <si>
    <t>4. Embalagens/ Tags</t>
  </si>
  <si>
    <t xml:space="preserve">6. </t>
  </si>
  <si>
    <t>7.</t>
  </si>
  <si>
    <t xml:space="preserve">8. </t>
  </si>
  <si>
    <t xml:space="preserve">9. </t>
  </si>
  <si>
    <t>10.</t>
  </si>
  <si>
    <t>12. Custo do Banho</t>
  </si>
  <si>
    <t>Preço Unitário do Produto</t>
  </si>
  <si>
    <t>Custos e Despesas Variáveis</t>
  </si>
  <si>
    <t>% do Preço</t>
  </si>
  <si>
    <t>Total</t>
  </si>
  <si>
    <t>Compra</t>
  </si>
  <si>
    <t>19. Outros</t>
  </si>
  <si>
    <t>16. Outros</t>
  </si>
  <si>
    <t>17. Outros</t>
  </si>
  <si>
    <t>18. Outros</t>
  </si>
  <si>
    <t>Gastos Mensais</t>
  </si>
  <si>
    <t>Ponto de equilibrio</t>
  </si>
  <si>
    <t>Markup</t>
  </si>
  <si>
    <t>Situação</t>
  </si>
  <si>
    <t>05. Contabilidade</t>
  </si>
  <si>
    <t>01. Prolabore</t>
  </si>
  <si>
    <t>03. Aluguel</t>
  </si>
  <si>
    <t>02. Salários Funcionários</t>
  </si>
  <si>
    <t>04. Sistema de gestão</t>
  </si>
  <si>
    <t>06. Energia</t>
  </si>
  <si>
    <t>07. Telefone</t>
  </si>
  <si>
    <t>08. Outros</t>
  </si>
  <si>
    <t>09. Outros</t>
  </si>
  <si>
    <t>10. Outros</t>
  </si>
  <si>
    <t>11. Outros</t>
  </si>
  <si>
    <t>12. Outros</t>
  </si>
  <si>
    <t>CUSTOS FIXO (TICKET MÉDIO)</t>
  </si>
  <si>
    <t>14. Frete (compra)</t>
  </si>
  <si>
    <t>15.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</si>
</sst>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Open Sans"/>
      <family val="2"/>
    </font>
    <font>
      <b/>
      <sz val="14"/>
      <color theme="3"/>
      <name val="Open Sans"/>
      <family val="2"/>
    </font>
    <font>
      <b/>
      <sz val="14"/>
      <color theme="1"/>
      <name val="Open Sans"/>
      <family val="2"/>
    </font>
    <font>
      <b/>
      <sz val="14"/>
      <color theme="1"/>
      <name val="Segoe"/>
    </font>
    <font>
      <b/>
      <sz val="14"/>
      <color theme="0"/>
      <name val="Open Sans"/>
      <family val="2"/>
    </font>
    <font>
      <b/>
      <sz val="14"/>
      <color theme="0"/>
      <name val="Open Sans"/>
    </font>
    <font>
      <b/>
      <sz val="14"/>
      <name val="Open Sans"/>
    </font>
    <font>
      <sz val="14"/>
      <color theme="1"/>
      <name val="Segoe"/>
    </font>
    <font>
      <sz val="14"/>
      <color theme="0"/>
      <name val="Open Sans"/>
    </font>
    <font>
      <b/>
      <sz val="14"/>
      <color theme="1"/>
      <name val="Open Sans"/>
    </font>
    <font>
      <sz val="14"/>
      <color theme="1"/>
      <name val="Open Sans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43" fontId="4" fillId="4" borderId="13" xfId="3" applyNumberFormat="1" applyFont="1" applyFill="1" applyBorder="1" applyAlignment="1">
      <alignment horizontal="center" vertical="center"/>
    </xf>
    <xf numFmtId="165" fontId="2" fillId="0" borderId="15" xfId="2" applyNumberFormat="1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165" fontId="2" fillId="0" borderId="18" xfId="2" applyNumberFormat="1" applyFont="1" applyBorder="1" applyAlignment="1">
      <alignment horizontal="center"/>
    </xf>
    <xf numFmtId="43" fontId="2" fillId="0" borderId="19" xfId="3" applyNumberFormat="1" applyFont="1" applyBorder="1" applyAlignment="1">
      <alignment horizontal="center" vertical="center"/>
    </xf>
    <xf numFmtId="43" fontId="2" fillId="0" borderId="20" xfId="3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165" fontId="2" fillId="0" borderId="24" xfId="2" applyNumberFormat="1" applyFont="1" applyBorder="1" applyAlignment="1">
      <alignment horizontal="center"/>
    </xf>
    <xf numFmtId="43" fontId="2" fillId="0" borderId="25" xfId="3" applyNumberFormat="1" applyFont="1" applyBorder="1" applyAlignment="1">
      <alignment horizontal="center" vertical="center"/>
    </xf>
    <xf numFmtId="43" fontId="4" fillId="4" borderId="1" xfId="3" applyNumberFormat="1" applyFont="1" applyFill="1" applyBorder="1" applyAlignment="1">
      <alignment horizontal="center" vertical="center"/>
    </xf>
    <xf numFmtId="0" fontId="2" fillId="5" borderId="0" xfId="0" applyFont="1" applyFill="1"/>
    <xf numFmtId="0" fontId="2" fillId="5" borderId="0" xfId="0" applyFont="1" applyFill="1" applyAlignment="1">
      <alignment horizontal="center" vertical="center"/>
    </xf>
    <xf numFmtId="164" fontId="3" fillId="5" borderId="11" xfId="1" applyFont="1" applyFill="1" applyBorder="1" applyAlignment="1">
      <alignment vertical="center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43" fontId="2" fillId="5" borderId="0" xfId="3" applyNumberFormat="1" applyFont="1" applyFill="1" applyAlignment="1">
      <alignment horizontal="center" vertical="center"/>
    </xf>
    <xf numFmtId="43" fontId="2" fillId="5" borderId="0" xfId="3" applyNumberFormat="1" applyFont="1" applyFill="1"/>
    <xf numFmtId="0" fontId="2" fillId="5" borderId="0" xfId="0" applyFont="1" applyFill="1" applyAlignment="1">
      <alignment horizontal="left"/>
    </xf>
    <xf numFmtId="0" fontId="5" fillId="5" borderId="0" xfId="0" applyFont="1" applyFill="1" applyBorder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2" fillId="6" borderId="2" xfId="0" applyFont="1" applyFill="1" applyBorder="1" applyAlignment="1"/>
    <xf numFmtId="0" fontId="2" fillId="6" borderId="3" xfId="0" applyFont="1" applyFill="1" applyBorder="1" applyAlignment="1"/>
    <xf numFmtId="0" fontId="2" fillId="6" borderId="4" xfId="0" applyFont="1" applyFill="1" applyBorder="1" applyAlignment="1"/>
    <xf numFmtId="0" fontId="2" fillId="6" borderId="11" xfId="0" applyFont="1" applyFill="1" applyBorder="1" applyAlignment="1"/>
    <xf numFmtId="0" fontId="2" fillId="6" borderId="0" xfId="0" applyFont="1" applyFill="1" applyBorder="1" applyAlignment="1"/>
    <xf numFmtId="0" fontId="2" fillId="6" borderId="8" xfId="0" applyFont="1" applyFill="1" applyBorder="1" applyAlignment="1"/>
    <xf numFmtId="0" fontId="2" fillId="6" borderId="5" xfId="0" applyFont="1" applyFill="1" applyBorder="1" applyAlignment="1"/>
    <xf numFmtId="0" fontId="2" fillId="6" borderId="6" xfId="0" applyFont="1" applyFill="1" applyBorder="1" applyAlignment="1"/>
    <xf numFmtId="0" fontId="2" fillId="6" borderId="7" xfId="0" applyFont="1" applyFill="1" applyBorder="1" applyAlignment="1"/>
    <xf numFmtId="43" fontId="7" fillId="7" borderId="26" xfId="3" applyNumberFormat="1" applyFont="1" applyFill="1" applyBorder="1"/>
    <xf numFmtId="43" fontId="7" fillId="7" borderId="21" xfId="3" applyNumberFormat="1" applyFont="1" applyFill="1" applyBorder="1"/>
    <xf numFmtId="43" fontId="7" fillId="7" borderId="22" xfId="3" applyNumberFormat="1" applyFont="1" applyFill="1" applyBorder="1"/>
    <xf numFmtId="43" fontId="7" fillId="7" borderId="10" xfId="3" applyNumberFormat="1" applyFont="1" applyFill="1" applyBorder="1"/>
    <xf numFmtId="164" fontId="6" fillId="7" borderId="1" xfId="1" applyFont="1" applyFill="1" applyBorder="1" applyAlignment="1">
      <alignment horizontal="center" vertical="center"/>
    </xf>
    <xf numFmtId="43" fontId="8" fillId="6" borderId="26" xfId="3" applyNumberFormat="1" applyFont="1" applyFill="1" applyBorder="1"/>
    <xf numFmtId="43" fontId="8" fillId="6" borderId="21" xfId="3" applyNumberFormat="1" applyFont="1" applyFill="1" applyBorder="1"/>
    <xf numFmtId="43" fontId="8" fillId="6" borderId="22" xfId="3" applyNumberFormat="1" applyFont="1" applyFill="1" applyBorder="1"/>
    <xf numFmtId="9" fontId="10" fillId="7" borderId="12" xfId="2" applyFont="1" applyFill="1" applyBorder="1" applyAlignment="1">
      <alignment horizontal="center" vertical="center"/>
    </xf>
    <xf numFmtId="165" fontId="11" fillId="0" borderId="15" xfId="2" applyNumberFormat="1" applyFont="1" applyBorder="1" applyAlignment="1">
      <alignment horizontal="center"/>
    </xf>
    <xf numFmtId="43" fontId="11" fillId="0" borderId="19" xfId="3" applyNumberFormat="1" applyFont="1" applyBorder="1" applyAlignment="1">
      <alignment horizontal="center" vertical="center"/>
    </xf>
    <xf numFmtId="44" fontId="11" fillId="8" borderId="11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" fontId="6" fillId="7" borderId="9" xfId="0" applyNumberFormat="1" applyFont="1" applyFill="1" applyBorder="1" applyAlignment="1">
      <alignment horizontal="center" vertical="center"/>
    </xf>
    <xf numFmtId="1" fontId="6" fillId="7" borderId="10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0" borderId="2" xfId="3" applyNumberFormat="1" applyFont="1" applyBorder="1" applyAlignment="1">
      <alignment horizontal="center" vertical="center" wrapText="1"/>
    </xf>
    <xf numFmtId="0" fontId="4" fillId="0" borderId="4" xfId="3" applyNumberFormat="1" applyFont="1" applyBorder="1" applyAlignment="1">
      <alignment horizontal="center" vertical="center" wrapText="1"/>
    </xf>
    <xf numFmtId="0" fontId="4" fillId="0" borderId="5" xfId="3" applyNumberFormat="1" applyFont="1" applyBorder="1" applyAlignment="1">
      <alignment horizontal="center" vertical="center" wrapText="1"/>
    </xf>
    <xf numFmtId="0" fontId="4" fillId="0" borderId="7" xfId="3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164" fontId="12" fillId="0" borderId="9" xfId="1" applyFont="1" applyFill="1" applyBorder="1" applyAlignment="1">
      <alignment horizontal="center" vertical="center"/>
    </xf>
    <xf numFmtId="164" fontId="12" fillId="0" borderId="10" xfId="1" applyFont="1" applyFill="1" applyBorder="1" applyAlignment="1">
      <alignment horizontal="center" vertical="center"/>
    </xf>
    <xf numFmtId="2" fontId="10" fillId="7" borderId="9" xfId="0" applyNumberFormat="1" applyFont="1" applyFill="1" applyBorder="1" applyAlignment="1">
      <alignment horizontal="center" vertical="center"/>
    </xf>
    <xf numFmtId="2" fontId="10" fillId="7" borderId="10" xfId="0" applyNumberFormat="1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7"/>
        </patternFill>
      </fill>
    </dxf>
    <dxf>
      <fill>
        <patternFill>
          <bgColor rgb="FFEFF9B5"/>
        </patternFill>
      </fill>
    </dxf>
  </dxfs>
  <tableStyles count="0" defaultTableStyle="TableStyleMedium2" defaultPivotStyle="PivotStyleLight16"/>
  <colors>
    <mruColors>
      <color rgb="FF15253B"/>
      <color rgb="FFF1850F"/>
      <color rgb="FF070C13"/>
      <color rgb="FFE17C0D"/>
      <color rgb="FFEFF9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Custos e Despesas Variáveis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Precificação!$D$23:$D$27</c:f>
              <c:strCache>
                <c:ptCount val="5"/>
                <c:pt idx="0">
                  <c:v>1. Impostos %</c:v>
                </c:pt>
                <c:pt idx="1">
                  <c:v>2. Taxa Cartão %</c:v>
                </c:pt>
                <c:pt idx="2">
                  <c:v>3. Comissão Revendedoras/ Repres.</c:v>
                </c:pt>
                <c:pt idx="3">
                  <c:v>4. Embalagens/ Tags</c:v>
                </c:pt>
                <c:pt idx="4">
                  <c:v>5. Frete</c:v>
                </c:pt>
              </c:strCache>
            </c:strRef>
          </c:cat>
          <c:val>
            <c:numRef>
              <c:f>Precificação!$G$23:$G$27</c:f>
              <c:numCache>
                <c:formatCode>_(* #,##0.00_);_(* \(#,##0.00\);_(*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7-442D-989E-EE2D87F0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7428304"/>
        <c:axId val="1877433712"/>
      </c:barChart>
      <c:catAx>
        <c:axId val="187742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7433712"/>
        <c:crosses val="autoZero"/>
        <c:auto val="1"/>
        <c:lblAlgn val="ctr"/>
        <c:lblOffset val="100"/>
        <c:noMultiLvlLbl val="0"/>
      </c:catAx>
      <c:valAx>
        <c:axId val="18774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742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CD41611-C02C-48AA-B47B-9A5688BFD0D9}"/>
            </a:ext>
          </a:extLst>
        </xdr:cNvPr>
        <xdr:cNvSpPr/>
      </xdr:nvSpPr>
      <xdr:spPr>
        <a:xfrm>
          <a:off x="0" y="0"/>
          <a:ext cx="1224643" cy="10872107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40822</xdr:colOff>
      <xdr:row>47</xdr:row>
      <xdr:rowOff>68037</xdr:rowOff>
    </xdr:from>
    <xdr:to>
      <xdr:col>12</xdr:col>
      <xdr:colOff>612322</xdr:colOff>
      <xdr:row>59</xdr:row>
      <xdr:rowOff>149678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67BE22-C95B-4B7E-B59D-4AE7DD866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10888</xdr:colOff>
      <xdr:row>7</xdr:row>
      <xdr:rowOff>152400</xdr:rowOff>
    </xdr:from>
    <xdr:to>
      <xdr:col>3</xdr:col>
      <xdr:colOff>2960915</xdr:colOff>
      <xdr:row>14</xdr:row>
      <xdr:rowOff>36153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4" b="14710"/>
        <a:stretch/>
      </xdr:blipFill>
      <xdr:spPr>
        <a:xfrm>
          <a:off x="1763488" y="152400"/>
          <a:ext cx="2950027" cy="1483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4">
            <a:lumMod val="60000"/>
            <a:lumOff val="40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15253B"/>
  </sheetPr>
  <dimension ref="A3:S61"/>
  <sheetViews>
    <sheetView showGridLines="0" tabSelected="1" topLeftCell="A8" zoomScale="70" zoomScaleNormal="70" workbookViewId="0">
      <selection activeCell="L16" sqref="L16"/>
    </sheetView>
  </sheetViews>
  <sheetFormatPr defaultColWidth="0" defaultRowHeight="0" customHeight="1" zeroHeight="1"/>
  <cols>
    <col min="1" max="2" width="9.109375" style="1" customWidth="1"/>
    <col min="3" max="3" width="7.44140625" style="16" customWidth="1"/>
    <col min="4" max="4" width="45" style="1" customWidth="1"/>
    <col min="5" max="5" width="18" style="1" customWidth="1"/>
    <col min="6" max="6" width="16.33203125" style="2" customWidth="1"/>
    <col min="7" max="7" width="20.5546875" style="1" customWidth="1"/>
    <col min="8" max="9" width="10.109375" style="16" customWidth="1"/>
    <col min="10" max="10" width="57.5546875" style="16" customWidth="1"/>
    <col min="11" max="11" width="25.6640625" style="16" customWidth="1"/>
    <col min="12" max="12" width="21.88671875" style="16" customWidth="1"/>
    <col min="13" max="14" width="10.109375" style="16" customWidth="1"/>
    <col min="15" max="15" width="3.88671875" style="16" customWidth="1"/>
    <col min="16" max="16" width="15.5546875" style="16" hidden="1" customWidth="1"/>
    <col min="17" max="17" width="23.44140625" style="16" hidden="1" customWidth="1"/>
    <col min="18" max="18" width="16" style="16" hidden="1" customWidth="1"/>
    <col min="19" max="19" width="15.88671875" style="16" hidden="1" customWidth="1"/>
    <col min="20" max="16384" width="9.109375" style="16" hidden="1"/>
  </cols>
  <sheetData>
    <row r="3" spans="3:15" ht="0" hidden="1" customHeight="1"/>
    <row r="8" spans="3:15" s="1" customFormat="1" ht="18" customHeight="1"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</row>
    <row r="9" spans="3:15" s="1" customFormat="1" ht="18" customHeight="1"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</row>
    <row r="10" spans="3:15" s="1" customFormat="1" ht="18" customHeight="1"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</row>
    <row r="11" spans="3:15" s="1" customFormat="1" ht="18" customHeight="1"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</row>
    <row r="12" spans="3:15" s="1" customFormat="1" ht="18" customHeight="1"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</row>
    <row r="13" spans="3:15" s="1" customFormat="1" ht="18" customHeight="1"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</row>
    <row r="14" spans="3:15" s="1" customFormat="1" ht="18" customHeight="1"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</row>
    <row r="15" spans="3:15" s="1" customFormat="1" ht="18" customHeight="1" thickBot="1"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</row>
    <row r="16" spans="3:15" s="1" customFormat="1" ht="18" customHeight="1">
      <c r="C16" s="16"/>
      <c r="D16" s="52" t="s">
        <v>18</v>
      </c>
      <c r="E16" s="69"/>
      <c r="F16" s="18"/>
      <c r="G16" s="16"/>
      <c r="H16" s="16"/>
      <c r="I16" s="16"/>
      <c r="J16" s="58"/>
      <c r="K16" s="16"/>
      <c r="L16" s="16"/>
      <c r="M16" s="16"/>
      <c r="N16" s="16"/>
      <c r="O16" s="16"/>
    </row>
    <row r="17" spans="3:15" s="1" customFormat="1" ht="18" customHeight="1" thickBot="1">
      <c r="C17" s="16"/>
      <c r="D17" s="53"/>
      <c r="E17" s="70"/>
      <c r="F17" s="18"/>
      <c r="G17" s="16"/>
      <c r="H17" s="16"/>
      <c r="I17" s="16"/>
      <c r="J17" s="58"/>
      <c r="K17" s="16"/>
      <c r="L17" s="16"/>
      <c r="M17" s="16"/>
      <c r="N17" s="16"/>
      <c r="O17" s="16"/>
    </row>
    <row r="18" spans="3:15" s="1" customFormat="1" ht="18" customHeight="1" thickBot="1"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</row>
    <row r="19" spans="3:15" ht="18" customHeight="1">
      <c r="D19" s="52" t="s">
        <v>19</v>
      </c>
      <c r="E19" s="54"/>
      <c r="F19" s="54"/>
      <c r="G19" s="55"/>
      <c r="J19" s="52" t="s">
        <v>27</v>
      </c>
      <c r="K19" s="55"/>
      <c r="L19" s="24"/>
      <c r="M19" s="24"/>
    </row>
    <row r="20" spans="3:15" ht="18" customHeight="1" thickBot="1">
      <c r="D20" s="53"/>
      <c r="E20" s="56"/>
      <c r="F20" s="56"/>
      <c r="G20" s="57"/>
      <c r="J20" s="53"/>
      <c r="K20" s="57"/>
      <c r="L20" s="24"/>
      <c r="M20" s="24"/>
    </row>
    <row r="21" spans="3:15" ht="18" customHeight="1" thickBot="1">
      <c r="D21" s="25"/>
      <c r="E21" s="20"/>
      <c r="F21" s="17"/>
      <c r="G21" s="26"/>
    </row>
    <row r="22" spans="3:15" ht="18" customHeight="1" thickBot="1">
      <c r="D22" s="3" t="s">
        <v>0</v>
      </c>
      <c r="E22" s="4" t="s">
        <v>20</v>
      </c>
      <c r="F22" s="5" t="s">
        <v>1</v>
      </c>
      <c r="G22" s="15" t="s">
        <v>21</v>
      </c>
      <c r="J22" s="3" t="s">
        <v>43</v>
      </c>
      <c r="K22" s="15" t="s">
        <v>21</v>
      </c>
    </row>
    <row r="23" spans="3:15" ht="18" customHeight="1">
      <c r="D23" s="12" t="s">
        <v>3</v>
      </c>
      <c r="E23" s="13"/>
      <c r="F23" s="14"/>
      <c r="G23" s="36">
        <f t="shared" ref="G23:G32" si="0">E23*$E$16+F23</f>
        <v>0</v>
      </c>
      <c r="J23" s="12" t="s">
        <v>32</v>
      </c>
      <c r="K23" s="41"/>
    </row>
    <row r="24" spans="3:15" ht="18" customHeight="1">
      <c r="D24" s="7" t="s">
        <v>8</v>
      </c>
      <c r="E24" s="6"/>
      <c r="F24" s="10"/>
      <c r="G24" s="37">
        <f t="shared" si="0"/>
        <v>0</v>
      </c>
      <c r="J24" s="7" t="s">
        <v>34</v>
      </c>
      <c r="K24" s="42"/>
    </row>
    <row r="25" spans="3:15" ht="18" customHeight="1">
      <c r="D25" s="7" t="s">
        <v>9</v>
      </c>
      <c r="E25" s="6"/>
      <c r="F25" s="10"/>
      <c r="G25" s="37">
        <f t="shared" si="0"/>
        <v>0</v>
      </c>
      <c r="J25" s="7" t="s">
        <v>33</v>
      </c>
      <c r="K25" s="42"/>
    </row>
    <row r="26" spans="3:15" ht="18" customHeight="1">
      <c r="D26" s="7" t="s">
        <v>11</v>
      </c>
      <c r="E26" s="45"/>
      <c r="F26" s="10"/>
      <c r="G26" s="37">
        <f t="shared" si="0"/>
        <v>0</v>
      </c>
      <c r="J26" s="7" t="s">
        <v>35</v>
      </c>
      <c r="K26" s="42"/>
    </row>
    <row r="27" spans="3:15" ht="18" customHeight="1">
      <c r="D27" s="7" t="s">
        <v>10</v>
      </c>
      <c r="E27" s="6"/>
      <c r="F27" s="46"/>
      <c r="G27" s="37">
        <f t="shared" si="0"/>
        <v>0</v>
      </c>
      <c r="J27" s="7" t="s">
        <v>31</v>
      </c>
      <c r="K27" s="42"/>
    </row>
    <row r="28" spans="3:15" ht="18" customHeight="1">
      <c r="D28" s="7" t="s">
        <v>12</v>
      </c>
      <c r="E28" s="6"/>
      <c r="F28" s="10"/>
      <c r="G28" s="37">
        <f t="shared" si="0"/>
        <v>0</v>
      </c>
      <c r="J28" s="7" t="s">
        <v>36</v>
      </c>
      <c r="K28" s="42"/>
    </row>
    <row r="29" spans="3:15" ht="18" customHeight="1">
      <c r="D29" s="7" t="s">
        <v>13</v>
      </c>
      <c r="E29" s="6"/>
      <c r="F29" s="10"/>
      <c r="G29" s="37">
        <f t="shared" si="0"/>
        <v>0</v>
      </c>
      <c r="J29" s="7" t="s">
        <v>37</v>
      </c>
      <c r="K29" s="42"/>
    </row>
    <row r="30" spans="3:15" ht="18" customHeight="1">
      <c r="D30" s="7" t="s">
        <v>14</v>
      </c>
      <c r="E30" s="6"/>
      <c r="F30" s="10"/>
      <c r="G30" s="37">
        <f t="shared" si="0"/>
        <v>0</v>
      </c>
      <c r="J30" s="7" t="s">
        <v>38</v>
      </c>
      <c r="K30" s="42"/>
    </row>
    <row r="31" spans="3:15" ht="18" customHeight="1">
      <c r="D31" s="7" t="s">
        <v>15</v>
      </c>
      <c r="E31" s="6"/>
      <c r="F31" s="10"/>
      <c r="G31" s="37">
        <f t="shared" si="0"/>
        <v>0</v>
      </c>
      <c r="J31" s="7" t="s">
        <v>39</v>
      </c>
      <c r="K31" s="42"/>
    </row>
    <row r="32" spans="3:15" ht="18" customHeight="1" thickBot="1">
      <c r="D32" s="8" t="s">
        <v>16</v>
      </c>
      <c r="E32" s="9"/>
      <c r="F32" s="11"/>
      <c r="G32" s="38">
        <f t="shared" si="0"/>
        <v>0</v>
      </c>
      <c r="J32" s="7" t="s">
        <v>40</v>
      </c>
      <c r="K32" s="42"/>
    </row>
    <row r="33" spans="4:13" ht="18" customHeight="1" thickBot="1">
      <c r="D33" s="16"/>
      <c r="E33" s="16"/>
      <c r="F33" s="16"/>
      <c r="G33" s="39">
        <f>SUM(G23:G32)</f>
        <v>0</v>
      </c>
      <c r="J33" s="7" t="s">
        <v>41</v>
      </c>
      <c r="K33" s="42"/>
    </row>
    <row r="34" spans="4:13" ht="18" customHeight="1">
      <c r="D34" s="16"/>
      <c r="E34" s="16"/>
      <c r="F34" s="16"/>
      <c r="G34" s="16"/>
      <c r="J34" s="7" t="s">
        <v>42</v>
      </c>
      <c r="K34" s="42"/>
    </row>
    <row r="35" spans="4:13" ht="18" customHeight="1" thickBot="1">
      <c r="D35" s="16"/>
      <c r="E35" s="16"/>
      <c r="F35" s="16"/>
      <c r="G35" s="16"/>
      <c r="J35" s="8" t="s">
        <v>7</v>
      </c>
      <c r="K35" s="43"/>
    </row>
    <row r="36" spans="4:13" ht="18" customHeight="1" thickBot="1">
      <c r="D36" s="3" t="s">
        <v>22</v>
      </c>
      <c r="E36" s="4" t="s">
        <v>20</v>
      </c>
      <c r="F36" s="5" t="s">
        <v>1</v>
      </c>
      <c r="G36" s="15" t="s">
        <v>21</v>
      </c>
      <c r="K36" s="39">
        <f>SUM(K23:K35)</f>
        <v>0</v>
      </c>
    </row>
    <row r="37" spans="4:13" ht="18" customHeight="1" thickBot="1">
      <c r="D37" s="12" t="s">
        <v>4</v>
      </c>
      <c r="E37" s="13"/>
      <c r="F37" s="14"/>
      <c r="G37" s="37">
        <f t="shared" ref="G37:G46" si="1">E37*$E$16+F37</f>
        <v>0</v>
      </c>
    </row>
    <row r="38" spans="4:13" ht="18" customHeight="1">
      <c r="D38" s="7" t="s">
        <v>17</v>
      </c>
      <c r="E38" s="6"/>
      <c r="F38" s="10"/>
      <c r="G38" s="37">
        <f t="shared" si="1"/>
        <v>0</v>
      </c>
      <c r="J38" s="48" t="s">
        <v>28</v>
      </c>
      <c r="K38" s="50" t="e">
        <f>K36/G52</f>
        <v>#DIV/0!</v>
      </c>
      <c r="L38" s="47" t="e">
        <f>E16*K38</f>
        <v>#DIV/0!</v>
      </c>
    </row>
    <row r="39" spans="4:13" ht="18" customHeight="1" thickBot="1">
      <c r="D39" s="7" t="s">
        <v>5</v>
      </c>
      <c r="E39" s="6"/>
      <c r="F39" s="10"/>
      <c r="G39" s="37">
        <f t="shared" si="1"/>
        <v>0</v>
      </c>
      <c r="J39" s="49"/>
      <c r="K39" s="51"/>
      <c r="L39" s="47"/>
    </row>
    <row r="40" spans="4:13" ht="18" customHeight="1">
      <c r="D40" s="7" t="s">
        <v>44</v>
      </c>
      <c r="E40" s="6"/>
      <c r="F40" s="10"/>
      <c r="G40" s="37">
        <f t="shared" si="1"/>
        <v>0</v>
      </c>
    </row>
    <row r="41" spans="4:13" ht="18" customHeight="1" thickBot="1">
      <c r="D41" s="7" t="s">
        <v>45</v>
      </c>
      <c r="E41" s="6"/>
      <c r="F41" s="10"/>
      <c r="G41" s="37">
        <f t="shared" si="1"/>
        <v>0</v>
      </c>
    </row>
    <row r="42" spans="4:13" ht="18" customHeight="1">
      <c r="D42" s="7" t="s">
        <v>24</v>
      </c>
      <c r="E42" s="6"/>
      <c r="F42" s="10"/>
      <c r="G42" s="37">
        <f t="shared" si="1"/>
        <v>0</v>
      </c>
      <c r="J42" s="48" t="s">
        <v>29</v>
      </c>
      <c r="K42" s="71" t="str">
        <f>IFERROR(E16/G47,"")</f>
        <v/>
      </c>
    </row>
    <row r="43" spans="4:13" ht="18" customHeight="1" thickBot="1">
      <c r="D43" s="7" t="s">
        <v>25</v>
      </c>
      <c r="E43" s="6"/>
      <c r="F43" s="10"/>
      <c r="G43" s="37">
        <f t="shared" si="1"/>
        <v>0</v>
      </c>
      <c r="J43" s="49"/>
      <c r="K43" s="72"/>
    </row>
    <row r="44" spans="4:13" ht="18" customHeight="1" thickBot="1">
      <c r="D44" s="7" t="s">
        <v>26</v>
      </c>
      <c r="E44" s="6"/>
      <c r="F44" s="10"/>
      <c r="G44" s="37">
        <f t="shared" si="1"/>
        <v>0</v>
      </c>
    </row>
    <row r="45" spans="4:13" ht="18" customHeight="1">
      <c r="D45" s="7" t="s">
        <v>23</v>
      </c>
      <c r="E45" s="6"/>
      <c r="F45" s="10"/>
      <c r="G45" s="37">
        <f t="shared" si="1"/>
        <v>0</v>
      </c>
      <c r="J45" s="65" t="s">
        <v>30</v>
      </c>
      <c r="K45" s="67" t="str">
        <f>IF(K42="","",IF(K42&lt;3,"Não Aconselhável","OK"))</f>
        <v/>
      </c>
    </row>
    <row r="46" spans="4:13" ht="18" customHeight="1" thickBot="1">
      <c r="D46" s="8" t="s">
        <v>6</v>
      </c>
      <c r="E46" s="9"/>
      <c r="F46" s="11"/>
      <c r="G46" s="38">
        <f t="shared" si="1"/>
        <v>0</v>
      </c>
      <c r="J46" s="66"/>
      <c r="K46" s="68"/>
    </row>
    <row r="47" spans="4:13" ht="18" customHeight="1" thickBot="1">
      <c r="D47" s="16"/>
      <c r="E47" s="16"/>
      <c r="F47" s="16"/>
      <c r="G47" s="39">
        <f>SUM(G37:G46)</f>
        <v>0</v>
      </c>
    </row>
    <row r="48" spans="4:13" ht="18" customHeight="1">
      <c r="D48" s="16"/>
      <c r="E48" s="16"/>
      <c r="F48" s="16"/>
      <c r="G48" s="22"/>
      <c r="J48" s="27"/>
      <c r="K48" s="28"/>
      <c r="L48" s="28"/>
      <c r="M48" s="29"/>
    </row>
    <row r="49" spans="4:13" ht="18" customHeight="1">
      <c r="D49" s="16"/>
      <c r="E49" s="16"/>
      <c r="F49" s="16"/>
      <c r="G49" s="22"/>
      <c r="J49" s="30"/>
      <c r="K49" s="31"/>
      <c r="L49" s="31"/>
      <c r="M49" s="32"/>
    </row>
    <row r="50" spans="4:13" ht="18" customHeight="1">
      <c r="D50" s="16"/>
      <c r="E50" s="16"/>
      <c r="F50" s="16"/>
      <c r="G50" s="22"/>
      <c r="J50" s="30"/>
      <c r="K50" s="31"/>
      <c r="L50" s="31"/>
      <c r="M50" s="32"/>
    </row>
    <row r="51" spans="4:13" ht="18" customHeight="1" thickBot="1">
      <c r="D51" s="19"/>
      <c r="E51" s="20"/>
      <c r="F51" s="21"/>
      <c r="G51" s="22"/>
      <c r="J51" s="30"/>
      <c r="K51" s="31"/>
      <c r="L51" s="31"/>
      <c r="M51" s="32"/>
    </row>
    <row r="52" spans="4:13" ht="18" customHeight="1" thickBot="1">
      <c r="D52" s="59" t="s">
        <v>2</v>
      </c>
      <c r="E52" s="60"/>
      <c r="F52" s="44" t="e">
        <f>G52/E16</f>
        <v>#DIV/0!</v>
      </c>
      <c r="G52" s="40">
        <f>E16-G33-G47</f>
        <v>0</v>
      </c>
      <c r="J52" s="30"/>
      <c r="K52" s="31"/>
      <c r="L52" s="31"/>
      <c r="M52" s="32"/>
    </row>
    <row r="53" spans="4:13" ht="18" customHeight="1">
      <c r="D53" s="23"/>
      <c r="E53" s="20"/>
      <c r="F53" s="21"/>
      <c r="G53" s="16"/>
      <c r="J53" s="30"/>
      <c r="K53" s="31"/>
      <c r="L53" s="31"/>
      <c r="M53" s="32"/>
    </row>
    <row r="54" spans="4:13" ht="18" customHeight="1" thickBot="1">
      <c r="D54" s="16"/>
      <c r="E54" s="16"/>
      <c r="F54" s="17"/>
      <c r="G54" s="16"/>
      <c r="J54" s="30"/>
      <c r="K54" s="31"/>
      <c r="L54" s="31"/>
      <c r="M54" s="32"/>
    </row>
    <row r="55" spans="4:13" ht="18" customHeight="1">
      <c r="D55" s="52" t="s">
        <v>30</v>
      </c>
      <c r="E55" s="55"/>
      <c r="F55" s="61" t="str">
        <f>IF(G52&lt;0,"NEGATIVA, reduzir custos ou aumentar preço",IF(G52=0,"ARRISCADA, avaliar estratégia ou reduzir custos",IF(F52&lt;0.2,"BAIXA, avaliar estratégia ou reduzir custos","POSITIVA")))</f>
        <v>ARRISCADA, avaliar estratégia ou reduzir custos</v>
      </c>
      <c r="G55" s="62"/>
      <c r="J55" s="30"/>
      <c r="K55" s="31"/>
      <c r="L55" s="31"/>
      <c r="M55" s="32"/>
    </row>
    <row r="56" spans="4:13" ht="18" customHeight="1" thickBot="1">
      <c r="D56" s="53"/>
      <c r="E56" s="57"/>
      <c r="F56" s="63"/>
      <c r="G56" s="64"/>
      <c r="J56" s="30"/>
      <c r="K56" s="31"/>
      <c r="L56" s="31"/>
      <c r="M56" s="32"/>
    </row>
    <row r="57" spans="4:13" ht="18" customHeight="1">
      <c r="D57" s="16"/>
      <c r="E57" s="16"/>
      <c r="F57" s="17"/>
      <c r="G57" s="16"/>
      <c r="J57" s="30"/>
      <c r="K57" s="31"/>
      <c r="L57" s="31"/>
      <c r="M57" s="32"/>
    </row>
    <row r="58" spans="4:13" ht="18" customHeight="1">
      <c r="D58" s="16"/>
      <c r="E58" s="16"/>
      <c r="F58" s="17"/>
      <c r="G58" s="16"/>
      <c r="J58" s="30"/>
      <c r="K58" s="31"/>
      <c r="L58" s="31"/>
      <c r="M58" s="32"/>
    </row>
    <row r="59" spans="4:13" ht="18" customHeight="1">
      <c r="D59" s="16"/>
      <c r="E59" s="16"/>
      <c r="F59" s="17"/>
      <c r="G59" s="16"/>
      <c r="J59" s="30"/>
      <c r="K59" s="31"/>
      <c r="L59" s="31"/>
      <c r="M59" s="32"/>
    </row>
    <row r="60" spans="4:13" ht="18" customHeight="1" thickBot="1">
      <c r="D60" s="16"/>
      <c r="E60" s="16"/>
      <c r="F60" s="17"/>
      <c r="G60" s="16"/>
      <c r="J60" s="33"/>
      <c r="K60" s="34"/>
      <c r="L60" s="34"/>
      <c r="M60" s="35"/>
    </row>
    <row r="61" spans="4:13" ht="18" customHeight="1">
      <c r="D61" s="16"/>
      <c r="E61" s="16"/>
      <c r="F61" s="17"/>
      <c r="G61" s="16"/>
    </row>
  </sheetData>
  <mergeCells count="15">
    <mergeCell ref="D52:E52"/>
    <mergeCell ref="F55:G56"/>
    <mergeCell ref="D55:E56"/>
    <mergeCell ref="J45:J46"/>
    <mergeCell ref="K45:K46"/>
    <mergeCell ref="L38:L39"/>
    <mergeCell ref="J42:J43"/>
    <mergeCell ref="K38:K39"/>
    <mergeCell ref="K42:K43"/>
    <mergeCell ref="D16:D17"/>
    <mergeCell ref="E16:E17"/>
    <mergeCell ref="D19:G20"/>
    <mergeCell ref="J19:K20"/>
    <mergeCell ref="J38:J39"/>
    <mergeCell ref="J16:J17"/>
  </mergeCells>
  <conditionalFormatting sqref="F55">
    <cfRule type="cellIs" dxfId="5" priority="8" operator="equal">
      <formula>"BAIXA, avaliar estratégia ou reduzir custos"</formula>
    </cfRule>
    <cfRule type="cellIs" dxfId="4" priority="9" operator="equal">
      <formula>"ARRISCADA, avaliar estratégia ou reduzir custos"</formula>
    </cfRule>
    <cfRule type="cellIs" dxfId="3" priority="10" operator="equal">
      <formula>"NEGATIVA, reduzir custos ou aumentar preço"</formula>
    </cfRule>
    <cfRule type="cellIs" dxfId="2" priority="11" operator="equal">
      <formula>"POSITIVA"</formula>
    </cfRule>
  </conditionalFormatting>
  <conditionalFormatting sqref="K45:K46">
    <cfRule type="cellIs" dxfId="1" priority="1" operator="equal">
      <formula>"OK"</formula>
    </cfRule>
    <cfRule type="cellIs" dxfId="0" priority="2" operator="equal">
      <formula>"Não Aconselhável"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Precificação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user</cp:lastModifiedBy>
  <dcterms:created xsi:type="dcterms:W3CDTF">2019-11-15T21:44:32Z</dcterms:created>
  <dcterms:modified xsi:type="dcterms:W3CDTF">2021-04-05T14:35:16Z</dcterms:modified>
</cp:coreProperties>
</file>