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1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Curso Excel Online/Curso/FP 2020 v1.0/Versão Extendida/05 - Bônus Surpresa/02 - Templates Épicos/"/>
    </mc:Choice>
  </mc:AlternateContent>
  <xr:revisionPtr revIDLastSave="0" documentId="13_ncr:1_{95698073-CCEB-4BF1-AB62-2F55850BDAA9}" xr6:coauthVersionLast="46" xr6:coauthVersionMax="46" xr10:uidLastSave="{00000000-0000-0000-0000-000000000000}"/>
  <bookViews>
    <workbookView xWindow="-120" yWindow="-120" windowWidth="20730" windowHeight="11160" tabRatio="688" xr2:uid="{F4248CBE-BC5E-4BB8-B708-62AD09B80CA8}"/>
  </bookViews>
  <sheets>
    <sheet name="Início" sheetId="11" r:id="rId1"/>
    <sheet name="Controle" sheetId="3" r:id="rId2"/>
    <sheet name="Dashboard" sheetId="8" r:id="rId3"/>
    <sheet name="Configurações" sheetId="4" r:id="rId4"/>
  </sheets>
  <definedNames>
    <definedName name="_xlnm._FilterDatabase" localSheetId="1" hidden="1">'Controle'!$E$2:$I$10</definedName>
    <definedName name="Area">OFFSET(Configurações!$E$3:$E$5,0,0,COUNTA(Configurações!$E$3:$E$5),1)</definedName>
    <definedName name="AreaTodos">OFFSET(Configurações!$E$3:$E$5,0,0,COUNTA(Configurações!$E$3:$E$5),1)</definedName>
    <definedName name="Bancos">OFFSET(Configurações!#REF!,0,0,COUNTA(Configurações!#REF!),1)</definedName>
    <definedName name="BancosTodos">OFFSET(Configurações!#REF!,0,0,COUNTA(Configurações!#REF!),1)</definedName>
    <definedName name="Mes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8" l="1"/>
  <c r="P51" i="8" s="1"/>
  <c r="F52" i="8"/>
  <c r="P52" i="8" s="1"/>
  <c r="F50" i="8"/>
  <c r="Q50" i="8" s="1"/>
  <c r="F24" i="8"/>
  <c r="F25" i="8"/>
  <c r="F23" i="8"/>
  <c r="Q23" i="8" l="1"/>
  <c r="M23" i="8"/>
  <c r="I23" i="8"/>
  <c r="P23" i="8"/>
  <c r="L23" i="8"/>
  <c r="H23" i="8"/>
  <c r="O23" i="8"/>
  <c r="K23" i="8"/>
  <c r="G23" i="8"/>
  <c r="R23" i="8"/>
  <c r="N23" i="8"/>
  <c r="J23" i="8"/>
  <c r="R25" i="8"/>
  <c r="Q25" i="8"/>
  <c r="M25" i="8"/>
  <c r="I25" i="8"/>
  <c r="P25" i="8"/>
  <c r="L25" i="8"/>
  <c r="H25" i="8"/>
  <c r="O25" i="8"/>
  <c r="K25" i="8"/>
  <c r="G25" i="8"/>
  <c r="N25" i="8"/>
  <c r="J25" i="8"/>
  <c r="Q24" i="8"/>
  <c r="M24" i="8"/>
  <c r="I24" i="8"/>
  <c r="P24" i="8"/>
  <c r="L24" i="8"/>
  <c r="H24" i="8"/>
  <c r="O24" i="8"/>
  <c r="K24" i="8"/>
  <c r="G24" i="8"/>
  <c r="R24" i="8"/>
  <c r="N24" i="8"/>
  <c r="J24" i="8"/>
  <c r="Q51" i="8"/>
  <c r="J50" i="8"/>
  <c r="I51" i="8"/>
  <c r="N50" i="8"/>
  <c r="M51" i="8"/>
  <c r="R50" i="8"/>
  <c r="G50" i="8"/>
  <c r="J51" i="8"/>
  <c r="N51" i="8"/>
  <c r="R51" i="8"/>
  <c r="J52" i="8"/>
  <c r="N52" i="8"/>
  <c r="R52" i="8"/>
  <c r="K50" i="8"/>
  <c r="O50" i="8"/>
  <c r="I52" i="8"/>
  <c r="M52" i="8"/>
  <c r="Q52" i="8"/>
  <c r="G51" i="8"/>
  <c r="K51" i="8"/>
  <c r="O51" i="8"/>
  <c r="G52" i="8"/>
  <c r="K52" i="8"/>
  <c r="O52" i="8"/>
  <c r="H50" i="8"/>
  <c r="L50" i="8"/>
  <c r="P50" i="8"/>
  <c r="H51" i="8"/>
  <c r="L51" i="8"/>
  <c r="H52" i="8"/>
  <c r="L52" i="8"/>
  <c r="I50" i="8"/>
  <c r="M50" i="8"/>
  <c r="S52" i="8" l="1"/>
  <c r="S50" i="8"/>
  <c r="S51" i="8"/>
  <c r="S25" i="8" l="1"/>
  <c r="S24" i="8" l="1"/>
  <c r="S23" i="8" l="1"/>
</calcChain>
</file>

<file path=xl/sharedStrings.xml><?xml version="1.0" encoding="utf-8"?>
<sst xmlns="http://schemas.openxmlformats.org/spreadsheetml/2006/main" count="471" uniqueCount="57">
  <si>
    <t>Data</t>
  </si>
  <si>
    <t>Descrição</t>
  </si>
  <si>
    <t>Total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</si>
  <si>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</si>
  <si>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</si>
  <si>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</si>
  <si>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</si>
  <si>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</si>
  <si>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</si>
  <si>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</si>
  <si>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</si>
  <si>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</si>
  <si>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</si>
  <si>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</si>
  <si>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</si>
  <si>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</si>
  <si>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Itens</t>
  </si>
  <si>
    <t>Valor</t>
  </si>
  <si>
    <t>RESPONSÁVEL TÉCNICO</t>
  </si>
  <si>
    <t>INSTRUÇÕES DE USO</t>
  </si>
  <si>
    <t>CORES DAS ABAS</t>
  </si>
  <si>
    <t>Abas na cor Branca serão utilizadas para PREENCHIMENTO.</t>
  </si>
  <si>
    <t>Abas na cor Verde serão utilizadas para VISUALIZAÇÃO DE RELATÓRIOS.</t>
  </si>
  <si>
    <t>CORES DAS CÉLULAS</t>
  </si>
  <si>
    <t>Células na cor Branca são aquelas liberadas para PREENCHIMENTO.</t>
  </si>
  <si>
    <t>Células na cor Cinza NÃO são liberadas para preenchimento.</t>
  </si>
  <si>
    <t>Grupo 1</t>
  </si>
  <si>
    <t>Grupo 2</t>
  </si>
  <si>
    <t>Camisa</t>
  </si>
  <si>
    <t>Calça</t>
  </si>
  <si>
    <t>Bermuda</t>
  </si>
  <si>
    <t>Laranja</t>
  </si>
  <si>
    <t>Banana</t>
  </si>
  <si>
    <t>Limão</t>
  </si>
  <si>
    <t>Grupo1</t>
  </si>
  <si>
    <t>Grupo2</t>
  </si>
  <si>
    <t>Descrição 1</t>
  </si>
  <si>
    <t>Descrição 2</t>
  </si>
  <si>
    <t>Descrição 3</t>
  </si>
  <si>
    <t>Descrição 4</t>
  </si>
  <si>
    <t>Descrição 5</t>
  </si>
  <si>
    <t>Descrição 6</t>
  </si>
  <si>
    <t>Descrição 7</t>
  </si>
  <si>
    <t>Descrição 8</t>
  </si>
  <si>
    <t>Descrição 9</t>
  </si>
  <si>
    <t>Descrição 10</t>
  </si>
  <si>
    <t>Descrição 11</t>
  </si>
  <si>
    <t>Descrição 12</t>
  </si>
  <si>
    <t>Descrição 13</t>
  </si>
  <si>
    <t>Descrição 14</t>
  </si>
  <si>
    <t>Descrição 15</t>
  </si>
  <si>
    <t>Descrição 16</t>
  </si>
  <si>
    <t>Descrição 17</t>
  </si>
  <si>
    <t>Descrição 18</t>
  </si>
  <si>
    <t>Descrição 19</t>
  </si>
  <si>
    <t>Abas na cor Verde serão utilizadas para CONFIGURAÇÕES.</t>
  </si>
  <si>
    <t>TEMPLATE ÉPICO #02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</si>
</sst>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\ \(ddd\)"/>
    <numFmt numFmtId="165" formatCode="#,##0.00_ ;[Red]\-#,##0.00\ "/>
  </numFmts>
  <fonts count="8" x14ac:knownFonts="1">
    <font>
      <sz val="10"/>
      <color theme="1"/>
      <name val="Segoe UI"/>
      <family val="2"/>
    </font>
    <font>
      <sz val="10"/>
      <name val="Segoe UI"/>
      <family val="2"/>
    </font>
    <font>
      <sz val="8"/>
      <name val="Segoe UI"/>
      <family val="2"/>
    </font>
    <font>
      <sz val="12"/>
      <color theme="1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b/>
      <sz val="20"/>
      <color theme="0"/>
      <name val="Segoe UI"/>
      <family val="2"/>
    </font>
    <font>
      <b/>
      <sz val="20"/>
      <color theme="1" tint="4.9989318521683403E-2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82D6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lightUp">
        <fgColor theme="0" tint="-0.14996795556505021"/>
        <bgColor theme="0" tint="-4.9989318521683403E-2"/>
      </patternFill>
    </fill>
    <fill>
      <patternFill patternType="solid">
        <fgColor theme="0" tint="-4.9989318521683403E-2"/>
        <bgColor theme="0" tint="-0.14993743705557422"/>
      </patternFill>
    </fill>
  </fills>
  <borders count="2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double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 style="double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5" fillId="6" borderId="17" xfId="0" applyFont="1" applyFill="1" applyBorder="1" applyAlignment="1">
      <alignment vertical="center"/>
    </xf>
    <xf numFmtId="0" fontId="5" fillId="5" borderId="17" xfId="0" applyFont="1" applyFill="1" applyBorder="1" applyAlignment="1">
      <alignment vertical="center"/>
    </xf>
    <xf numFmtId="0" fontId="5" fillId="7" borderId="17" xfId="0" applyFont="1" applyFill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0" fillId="9" borderId="0" xfId="0" applyFill="1" applyAlignment="1">
      <alignment vertical="center"/>
    </xf>
    <xf numFmtId="0" fontId="3" fillId="9" borderId="0" xfId="0" applyFont="1" applyFill="1" applyAlignment="1">
      <alignment vertical="center"/>
    </xf>
    <xf numFmtId="0" fontId="5" fillId="6" borderId="7" xfId="0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6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6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 applyProtection="1">
      <alignment horizontal="center" vertical="center"/>
    </xf>
    <xf numFmtId="165" fontId="0" fillId="3" borderId="1" xfId="0" applyNumberForma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9" xfId="0" applyBorder="1" applyAlignment="1" applyProtection="1">
      <alignment vertical="center"/>
    </xf>
    <xf numFmtId="165" fontId="0" fillId="0" borderId="9" xfId="0" applyNumberFormat="1" applyBorder="1" applyAlignment="1" applyProtection="1">
      <alignment vertic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>
      <alignment horizontal="center" vertical="center"/>
    </xf>
    <xf numFmtId="165" fontId="0" fillId="2" borderId="1" xfId="0" applyNumberForma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165" fontId="0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center" vertical="center"/>
    </xf>
    <xf numFmtId="0" fontId="0" fillId="10" borderId="0" xfId="0" applyFill="1" applyBorder="1" applyAlignment="1">
      <alignment vertical="center"/>
    </xf>
    <xf numFmtId="0" fontId="0" fillId="10" borderId="6" xfId="0" applyFill="1" applyBorder="1" applyAlignment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165" formatCode="#,##0.00_ ;[Red]\-#,##0.0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164" formatCode="dd/mm/yy\ \(ddd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0" tint="-4.9989318521683403E-2"/>
        </patternFill>
      </fill>
    </dxf>
    <dxf>
      <font>
        <b val="0"/>
        <i val="0"/>
        <color auto="1"/>
      </font>
      <fill>
        <patternFill patternType="solid">
          <fgColor theme="4"/>
          <bgColor theme="0" tint="-0.14996795556505021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</border>
    </dxf>
    <dxf>
      <font>
        <color theme="1"/>
      </font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/>
      </border>
    </dxf>
  </dxfs>
  <tableStyles count="1" defaultTableStyle="TableStyleMedium2" defaultPivotStyle="PivotStyleLight16">
    <tableStyle name="TabPadrao" pivot="0" count="3" xr9:uid="{63A874E3-E11A-4A80-9ABB-52E2EE383FF2}">
      <tableStyleElement type="wholeTable" dxfId="24"/>
      <tableStyleElement type="headerRow" dxfId="23"/>
      <tableStyleElement type="secondRowStripe" dxfId="22"/>
    </tableStyle>
  </tableStyles>
  <colors>
    <mruColors>
      <color rgb="FFFF4F4F"/>
      <color rgb="FF82D68E"/>
      <color rgb="FF3333CC"/>
      <color rgb="FFB7E7BE"/>
      <color rgb="FFFFB9B9"/>
      <color rgb="FF7CDF64"/>
      <color rgb="FFFFF2CC"/>
      <color rgb="FFFF9797"/>
      <color rgb="FFFFD76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Dashboard!$F$23</c:f>
              <c:strCache>
                <c:ptCount val="1"/>
                <c:pt idx="0">
                  <c:v>Camisa</c:v>
                </c:pt>
              </c:strCache>
            </c:strRef>
          </c:tx>
          <c:spPr>
            <a:solidFill>
              <a:srgbClr val="00B0F0"/>
            </a:solidFill>
            <a:ln w="19050">
              <a:solidFill>
                <a:srgbClr val="0070C0"/>
              </a:solidFill>
            </a:ln>
            <a:effectLst>
              <a:glow rad="38100">
                <a:srgbClr val="00B0F0">
                  <a:alpha val="40000"/>
                </a:srgbClr>
              </a:glow>
            </a:effectLst>
          </c:spPr>
          <c:invertIfNegative val="0"/>
          <c:dLbls>
            <c:numFmt formatCode="#,##0;[Red]\-#,##0;" sourceLinked="0"/>
            <c:spPr>
              <a:solidFill>
                <a:sysClr val="window" lastClr="FFFFFF"/>
              </a:solidFill>
              <a:ln w="12700">
                <a:solidFill>
                  <a:srgbClr val="0070C0"/>
                </a:solidFill>
                <a:prstDash val="sysDash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Dashboard!$G$22:$R$22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Dashboard!$G$23:$R$23</c:f>
              <c:numCache>
                <c:formatCode>#,##0.00_ ;[Red]\-#,##0.00\ </c:formatCode>
                <c:ptCount val="12"/>
                <c:pt idx="0">
                  <c:v>22317</c:v>
                </c:pt>
                <c:pt idx="1">
                  <c:v>32020</c:v>
                </c:pt>
                <c:pt idx="2">
                  <c:v>17298</c:v>
                </c:pt>
                <c:pt idx="3">
                  <c:v>48050</c:v>
                </c:pt>
                <c:pt idx="4">
                  <c:v>19455</c:v>
                </c:pt>
                <c:pt idx="5">
                  <c:v>7143</c:v>
                </c:pt>
                <c:pt idx="6">
                  <c:v>4660</c:v>
                </c:pt>
                <c:pt idx="7">
                  <c:v>8959</c:v>
                </c:pt>
                <c:pt idx="8">
                  <c:v>37124</c:v>
                </c:pt>
                <c:pt idx="9">
                  <c:v>13938</c:v>
                </c:pt>
                <c:pt idx="10">
                  <c:v>0</c:v>
                </c:pt>
                <c:pt idx="11">
                  <c:v>22312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F-4E48-9B25-16B5678DEEF4}"/>
            </c:ext>
          </c:extLst>
        </c:ser>
        <c:ser>
          <c:idx val="1"/>
          <c:order val="1"/>
          <c:tx>
            <c:strRef>
              <c:f>Dashboard!$F$24</c:f>
              <c:strCache>
                <c:ptCount val="1"/>
                <c:pt idx="0">
                  <c:v>Calça</c:v>
                </c:pt>
              </c:strCache>
            </c:strRef>
          </c:tx>
          <c:spPr>
            <a:solidFill>
              <a:srgbClr val="FFB9B9"/>
            </a:solidFill>
            <a:ln w="19050">
              <a:solidFill>
                <a:srgbClr val="FF4F4F"/>
              </a:solidFill>
            </a:ln>
            <a:effectLst/>
          </c:spPr>
          <c:invertIfNegative val="0"/>
          <c:dLbls>
            <c:numFmt formatCode="#,##0;[Red]\-#,##0;" sourceLinked="0"/>
            <c:spPr>
              <a:solidFill>
                <a:sysClr val="window" lastClr="FFFFFF"/>
              </a:solidFill>
              <a:ln w="12700">
                <a:solidFill>
                  <a:srgbClr val="FF4F4F"/>
                </a:solidFill>
                <a:prstDash val="sysDash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F4F4F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Dashboard!$G$22:$R$22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Dashboard!$G$24:$R$24</c:f>
              <c:numCache>
                <c:formatCode>#,##0.00_ ;[Red]\-#,##0.00\ </c:formatCode>
                <c:ptCount val="12"/>
                <c:pt idx="0">
                  <c:v>32542</c:v>
                </c:pt>
                <c:pt idx="1">
                  <c:v>25377</c:v>
                </c:pt>
                <c:pt idx="2">
                  <c:v>35995</c:v>
                </c:pt>
                <c:pt idx="3">
                  <c:v>37398</c:v>
                </c:pt>
                <c:pt idx="4">
                  <c:v>8786</c:v>
                </c:pt>
                <c:pt idx="5">
                  <c:v>44455</c:v>
                </c:pt>
                <c:pt idx="6">
                  <c:v>51908</c:v>
                </c:pt>
                <c:pt idx="7">
                  <c:v>38954</c:v>
                </c:pt>
                <c:pt idx="8">
                  <c:v>49238</c:v>
                </c:pt>
                <c:pt idx="9">
                  <c:v>55987</c:v>
                </c:pt>
                <c:pt idx="10">
                  <c:v>13116</c:v>
                </c:pt>
                <c:pt idx="11">
                  <c:v>26172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8F-4E48-9B25-16B5678DEEF4}"/>
            </c:ext>
          </c:extLst>
        </c:ser>
        <c:ser>
          <c:idx val="2"/>
          <c:order val="2"/>
          <c:tx>
            <c:strRef>
              <c:f>Dashboard!$F$25</c:f>
              <c:strCache>
                <c:ptCount val="1"/>
                <c:pt idx="0">
                  <c:v>Bermuda</c:v>
                </c:pt>
              </c:strCache>
            </c:strRef>
          </c:tx>
          <c:spPr>
            <a:solidFill>
              <a:srgbClr val="82D68E"/>
            </a:solidFill>
            <a:ln w="19050">
              <a:solidFill>
                <a:srgbClr val="00B050"/>
              </a:solidFill>
            </a:ln>
            <a:effectLst>
              <a:glow rad="38100">
                <a:srgbClr val="00B050">
                  <a:alpha val="40000"/>
                </a:srgbClr>
              </a:glow>
            </a:effectLst>
          </c:spPr>
          <c:invertIfNegative val="0"/>
          <c:dLbls>
            <c:numFmt formatCode="#,##0" sourceLinked="0"/>
            <c:spPr>
              <a:solidFill>
                <a:sysClr val="window" lastClr="FFFFFF"/>
              </a:solidFill>
              <a:ln w="12700">
                <a:solidFill>
                  <a:srgbClr val="00B050"/>
                </a:solidFill>
                <a:prstDash val="sysDash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B05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Dashboard!$G$22:$R$22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Dashboard!$G$25:$R$25</c:f>
              <c:numCache>
                <c:formatCode>#,##0.00_ ;[Red]\-#,##0.00\ </c:formatCode>
                <c:ptCount val="12"/>
                <c:pt idx="0">
                  <c:v>55028</c:v>
                </c:pt>
                <c:pt idx="1">
                  <c:v>44423</c:v>
                </c:pt>
                <c:pt idx="2">
                  <c:v>64360</c:v>
                </c:pt>
                <c:pt idx="3">
                  <c:v>38342</c:v>
                </c:pt>
                <c:pt idx="4">
                  <c:v>16232</c:v>
                </c:pt>
                <c:pt idx="5">
                  <c:v>38205</c:v>
                </c:pt>
                <c:pt idx="6">
                  <c:v>40130</c:v>
                </c:pt>
                <c:pt idx="7">
                  <c:v>28697</c:v>
                </c:pt>
                <c:pt idx="8">
                  <c:v>38791</c:v>
                </c:pt>
                <c:pt idx="9">
                  <c:v>28942</c:v>
                </c:pt>
                <c:pt idx="10">
                  <c:v>36475</c:v>
                </c:pt>
                <c:pt idx="11">
                  <c:v>20427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7C-4D8E-9EB8-3DFB40595D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30"/>
        <c:axId val="1862994479"/>
        <c:axId val="1869830991"/>
        <c:extLst/>
      </c:barChart>
      <c:catAx>
        <c:axId val="1862994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869830991"/>
        <c:crosses val="autoZero"/>
        <c:auto val="1"/>
        <c:lblAlgn val="ctr"/>
        <c:lblOffset val="100"/>
        <c:noMultiLvlLbl val="0"/>
      </c:catAx>
      <c:valAx>
        <c:axId val="1869830991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ysClr val="window" lastClr="FFFFFF">
                  <a:lumMod val="85000"/>
                </a:sysClr>
              </a:solidFill>
              <a:prstDash val="dash"/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862994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solidFill>
            <a:sysClr val="window" lastClr="FFFFFF">
              <a:lumMod val="75000"/>
            </a:sysClr>
          </a:solidFill>
          <a:prstDash val="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Dashboard!$F$50</c:f>
              <c:strCache>
                <c:ptCount val="1"/>
                <c:pt idx="0">
                  <c:v>Laranja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>
              <a:glow rad="38100">
                <a:srgbClr val="00B0F0">
                  <a:alpha val="40000"/>
                </a:srgbClr>
              </a:glow>
            </a:effectLst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Lbls>
            <c:numFmt formatCode="#,##0;[Red]\-#,##0;" sourceLinked="0"/>
            <c:spPr>
              <a:solidFill>
                <a:sysClr val="window" lastClr="FFFFFF"/>
              </a:solidFill>
              <a:ln w="12700">
                <a:solidFill>
                  <a:srgbClr val="0070C0"/>
                </a:solidFill>
                <a:prstDash val="sysDash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Dashboard!$G$49:$R$49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Dashboard!$G$50:$R$50</c:f>
              <c:numCache>
                <c:formatCode>#,##0.00_ ;[Red]\-#,##0.00\ </c:formatCode>
                <c:ptCount val="12"/>
                <c:pt idx="0">
                  <c:v>48050</c:v>
                </c:pt>
                <c:pt idx="1">
                  <c:v>19455</c:v>
                </c:pt>
                <c:pt idx="2">
                  <c:v>7143</c:v>
                </c:pt>
                <c:pt idx="3">
                  <c:v>4660</c:v>
                </c:pt>
                <c:pt idx="4">
                  <c:v>8959</c:v>
                </c:pt>
                <c:pt idx="5">
                  <c:v>37124</c:v>
                </c:pt>
                <c:pt idx="6">
                  <c:v>13938</c:v>
                </c:pt>
                <c:pt idx="7">
                  <c:v>0</c:v>
                </c:pt>
                <c:pt idx="8">
                  <c:v>22312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F-4E48-9B25-16B5678DEEF4}"/>
            </c:ext>
          </c:extLst>
        </c:ser>
        <c:ser>
          <c:idx val="1"/>
          <c:order val="1"/>
          <c:tx>
            <c:strRef>
              <c:f>Dashboard!$F$51</c:f>
              <c:strCache>
                <c:ptCount val="1"/>
                <c:pt idx="0">
                  <c:v>Banana</c:v>
                </c:pt>
              </c:strCache>
            </c:strRef>
          </c:tx>
          <c:spPr>
            <a:ln w="19050" cap="rnd">
              <a:solidFill>
                <a:srgbClr val="FF4F4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4F4F"/>
              </a:solidFill>
              <a:ln w="9525">
                <a:solidFill>
                  <a:srgbClr val="FF4F4F"/>
                </a:solidFill>
              </a:ln>
              <a:effectLst/>
            </c:spPr>
          </c:marker>
          <c:dLbls>
            <c:numFmt formatCode="#,##0;[Red]\-#,##0;" sourceLinked="0"/>
            <c:spPr>
              <a:solidFill>
                <a:sysClr val="window" lastClr="FFFFFF"/>
              </a:solidFill>
              <a:ln w="12700">
                <a:solidFill>
                  <a:srgbClr val="FF4F4F"/>
                </a:solidFill>
                <a:prstDash val="sysDash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F4F4F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Dashboard!$G$49:$R$49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Dashboard!$G$51:$R$51</c:f>
              <c:numCache>
                <c:formatCode>#,##0.00_ ;[Red]\-#,##0.00\ </c:formatCode>
                <c:ptCount val="12"/>
                <c:pt idx="0">
                  <c:v>37398</c:v>
                </c:pt>
                <c:pt idx="1">
                  <c:v>8786</c:v>
                </c:pt>
                <c:pt idx="2">
                  <c:v>44455</c:v>
                </c:pt>
                <c:pt idx="3">
                  <c:v>51908</c:v>
                </c:pt>
                <c:pt idx="4">
                  <c:v>38954</c:v>
                </c:pt>
                <c:pt idx="5">
                  <c:v>49238</c:v>
                </c:pt>
                <c:pt idx="6">
                  <c:v>55987</c:v>
                </c:pt>
                <c:pt idx="7">
                  <c:v>13116</c:v>
                </c:pt>
                <c:pt idx="8">
                  <c:v>26172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F-4E48-9B25-16B5678DEEF4}"/>
            </c:ext>
          </c:extLst>
        </c:ser>
        <c:ser>
          <c:idx val="2"/>
          <c:order val="2"/>
          <c:tx>
            <c:strRef>
              <c:f>Dashboard!$F$52</c:f>
              <c:strCache>
                <c:ptCount val="1"/>
                <c:pt idx="0">
                  <c:v>Limão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>
              <a:glow rad="38100">
                <a:srgbClr val="00B050">
                  <a:alpha val="40000"/>
                </a:srgbClr>
              </a:glow>
            </a:effectLst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numFmt formatCode="#,##0" sourceLinked="0"/>
            <c:spPr>
              <a:solidFill>
                <a:sysClr val="window" lastClr="FFFFFF"/>
              </a:solidFill>
              <a:ln w="12700">
                <a:solidFill>
                  <a:srgbClr val="00B050"/>
                </a:solidFill>
                <a:prstDash val="sysDash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B05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Dashboard!$G$49:$R$49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Dashboard!$G$52:$R$52</c:f>
              <c:numCache>
                <c:formatCode>#,##0.00_ ;[Red]\-#,##0.00\ </c:formatCode>
                <c:ptCount val="12"/>
                <c:pt idx="0">
                  <c:v>38342</c:v>
                </c:pt>
                <c:pt idx="1">
                  <c:v>16232</c:v>
                </c:pt>
                <c:pt idx="2">
                  <c:v>38205</c:v>
                </c:pt>
                <c:pt idx="3">
                  <c:v>40130</c:v>
                </c:pt>
                <c:pt idx="4">
                  <c:v>28697</c:v>
                </c:pt>
                <c:pt idx="5">
                  <c:v>38791</c:v>
                </c:pt>
                <c:pt idx="6">
                  <c:v>28942</c:v>
                </c:pt>
                <c:pt idx="7">
                  <c:v>36475</c:v>
                </c:pt>
                <c:pt idx="8">
                  <c:v>20427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7C-4D8E-9EB8-3DFB40595D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62994479"/>
        <c:axId val="1869830991"/>
      </c:lineChart>
      <c:catAx>
        <c:axId val="1862994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869830991"/>
        <c:crosses val="autoZero"/>
        <c:auto val="1"/>
        <c:lblAlgn val="ctr"/>
        <c:lblOffset val="100"/>
        <c:noMultiLvlLbl val="0"/>
      </c:catAx>
      <c:valAx>
        <c:axId val="1869830991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ysClr val="window" lastClr="FFFFFF">
                  <a:lumMod val="85000"/>
                </a:sysClr>
              </a:solidFill>
              <a:prstDash val="dash"/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862994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solidFill>
            <a:sysClr val="window" lastClr="FFFFFF">
              <a:lumMod val="75000"/>
            </a:sysClr>
          </a:solidFill>
          <a:prstDash val="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ontrole'!A1"/><Relationship Id="rId13" Type="http://schemas.openxmlformats.org/officeDocument/2006/relationships/image" Target="../media/image10.svg"/><Relationship Id="rId3" Type="http://schemas.openxmlformats.org/officeDocument/2006/relationships/image" Target="../media/image3.png"/><Relationship Id="rId7" Type="http://schemas.openxmlformats.org/officeDocument/2006/relationships/image" Target="../media/image6.svg"/><Relationship Id="rId12" Type="http://schemas.openxmlformats.org/officeDocument/2006/relationships/image" Target="../media/image9.png"/><Relationship Id="rId2" Type="http://schemas.openxmlformats.org/officeDocument/2006/relationships/image" Target="../media/image2.png"/><Relationship Id="rId16" Type="http://schemas.openxmlformats.org/officeDocument/2006/relationships/image" Target="../media/image12.sv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hyperlink" Target="#Dashboard!A1"/><Relationship Id="rId5" Type="http://schemas.openxmlformats.org/officeDocument/2006/relationships/hyperlink" Target="#In&#237;cio!A1"/><Relationship Id="rId15" Type="http://schemas.openxmlformats.org/officeDocument/2006/relationships/image" Target="../media/image11.png"/><Relationship Id="rId10" Type="http://schemas.openxmlformats.org/officeDocument/2006/relationships/image" Target="../media/image8.svg"/><Relationship Id="rId4" Type="http://schemas.openxmlformats.org/officeDocument/2006/relationships/image" Target="../media/image4.png"/><Relationship Id="rId9" Type="http://schemas.openxmlformats.org/officeDocument/2006/relationships/image" Target="../media/image7.png"/><Relationship Id="rId14" Type="http://schemas.openxmlformats.org/officeDocument/2006/relationships/hyperlink" Target="#Configura&#231;&#245;es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14.svg"/><Relationship Id="rId7" Type="http://schemas.openxmlformats.org/officeDocument/2006/relationships/hyperlink" Target="#Dashboard!A1"/><Relationship Id="rId12" Type="http://schemas.openxmlformats.org/officeDocument/2006/relationships/image" Target="../media/image12.svg"/><Relationship Id="rId2" Type="http://schemas.openxmlformats.org/officeDocument/2006/relationships/image" Target="../media/image13.png"/><Relationship Id="rId1" Type="http://schemas.openxmlformats.org/officeDocument/2006/relationships/hyperlink" Target="#In&#237;cio!A1"/><Relationship Id="rId6" Type="http://schemas.openxmlformats.org/officeDocument/2006/relationships/image" Target="../media/image16.svg"/><Relationship Id="rId11" Type="http://schemas.openxmlformats.org/officeDocument/2006/relationships/image" Target="../media/image11.png"/><Relationship Id="rId5" Type="http://schemas.openxmlformats.org/officeDocument/2006/relationships/image" Target="../media/image15.png"/><Relationship Id="rId10" Type="http://schemas.openxmlformats.org/officeDocument/2006/relationships/hyperlink" Target="#Configura&#231;&#245;es!A1"/><Relationship Id="rId4" Type="http://schemas.openxmlformats.org/officeDocument/2006/relationships/hyperlink" Target="#'Controle'!A1"/><Relationship Id="rId9" Type="http://schemas.openxmlformats.org/officeDocument/2006/relationships/image" Target="../media/image10.sv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svg"/><Relationship Id="rId13" Type="http://schemas.openxmlformats.org/officeDocument/2006/relationships/image" Target="../media/image11.png"/><Relationship Id="rId3" Type="http://schemas.openxmlformats.org/officeDocument/2006/relationships/hyperlink" Target="#In&#237;cio!A1"/><Relationship Id="rId7" Type="http://schemas.openxmlformats.org/officeDocument/2006/relationships/image" Target="../media/image7.png"/><Relationship Id="rId12" Type="http://schemas.openxmlformats.org/officeDocument/2006/relationships/hyperlink" Target="#Configura&#231;&#245;es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#'Controle'!A1"/><Relationship Id="rId11" Type="http://schemas.openxmlformats.org/officeDocument/2006/relationships/image" Target="../media/image20.svg"/><Relationship Id="rId5" Type="http://schemas.openxmlformats.org/officeDocument/2006/relationships/image" Target="../media/image17.svg"/><Relationship Id="rId10" Type="http://schemas.openxmlformats.org/officeDocument/2006/relationships/image" Target="../media/image19.png"/><Relationship Id="rId4" Type="http://schemas.openxmlformats.org/officeDocument/2006/relationships/image" Target="../media/image13.png"/><Relationship Id="rId9" Type="http://schemas.openxmlformats.org/officeDocument/2006/relationships/hyperlink" Target="#Dashboard!A1"/><Relationship Id="rId14" Type="http://schemas.openxmlformats.org/officeDocument/2006/relationships/image" Target="../media/image12.sv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17.svg"/><Relationship Id="rId7" Type="http://schemas.openxmlformats.org/officeDocument/2006/relationships/hyperlink" Target="#Dashboard!A1"/><Relationship Id="rId12" Type="http://schemas.openxmlformats.org/officeDocument/2006/relationships/image" Target="../media/image23.svg"/><Relationship Id="rId2" Type="http://schemas.openxmlformats.org/officeDocument/2006/relationships/image" Target="../media/image13.png"/><Relationship Id="rId1" Type="http://schemas.openxmlformats.org/officeDocument/2006/relationships/hyperlink" Target="#In&#237;cio!A1"/><Relationship Id="rId6" Type="http://schemas.openxmlformats.org/officeDocument/2006/relationships/image" Target="../media/image8.svg"/><Relationship Id="rId11" Type="http://schemas.openxmlformats.org/officeDocument/2006/relationships/image" Target="../media/image22.png"/><Relationship Id="rId5" Type="http://schemas.openxmlformats.org/officeDocument/2006/relationships/image" Target="../media/image7.png"/><Relationship Id="rId10" Type="http://schemas.openxmlformats.org/officeDocument/2006/relationships/hyperlink" Target="#Configura&#231;&#245;es!A1"/><Relationship Id="rId4" Type="http://schemas.openxmlformats.org/officeDocument/2006/relationships/hyperlink" Target="#'Controle'!A1"/><Relationship Id="rId9" Type="http://schemas.openxmlformats.org/officeDocument/2006/relationships/image" Target="../media/image21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0</xdr:col>
      <xdr:colOff>9524</xdr:colOff>
      <xdr:row>6</xdr:row>
      <xdr:rowOff>14288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1CD0E05-F0D5-4FC8-8B12-E76D2B820F24}"/>
            </a:ext>
          </a:extLst>
        </xdr:cNvPr>
        <xdr:cNvSpPr/>
      </xdr:nvSpPr>
      <xdr:spPr>
        <a:xfrm>
          <a:off x="0" y="1390650"/>
          <a:ext cx="9524" cy="1100138"/>
        </a:xfrm>
        <a:prstGeom prst="rect">
          <a:avLst/>
        </a:prstGeom>
        <a:ln>
          <a:noFill/>
        </a:ln>
      </xdr:spPr>
    </xdr:sp>
    <xdr:clientData/>
  </xdr:twoCellAnchor>
  <xdr:twoCellAnchor>
    <xdr:from>
      <xdr:col>6</xdr:col>
      <xdr:colOff>341384</xdr:colOff>
      <xdr:row>38</xdr:row>
      <xdr:rowOff>76200</xdr:rowOff>
    </xdr:from>
    <xdr:to>
      <xdr:col>12</xdr:col>
      <xdr:colOff>133352</xdr:colOff>
      <xdr:row>44</xdr:row>
      <xdr:rowOff>124649</xdr:rowOff>
    </xdr:to>
    <xdr:sp macro="" textlink="">
      <xdr:nvSpPr>
        <xdr:cNvPr id="37" name="Retângulo: Cantos Arredondados 36">
          <a:extLst>
            <a:ext uri="{FF2B5EF4-FFF2-40B4-BE49-F238E27FC236}">
              <a16:creationId xmlns:a16="http://schemas.microsoft.com/office/drawing/2014/main" id="{D88CB855-FF1E-4FC1-BA25-C605689EEFD9}"/>
            </a:ext>
          </a:extLst>
        </xdr:cNvPr>
        <xdr:cNvSpPr/>
      </xdr:nvSpPr>
      <xdr:spPr>
        <a:xfrm>
          <a:off x="2017784" y="20154900"/>
          <a:ext cx="4078218" cy="1534349"/>
        </a:xfrm>
        <a:prstGeom prst="roundRect">
          <a:avLst>
            <a:gd name="adj" fmla="val 2136"/>
          </a:avLst>
        </a:prstGeom>
        <a:solidFill>
          <a:schemeClr val="bg1">
            <a:lumMod val="95000"/>
          </a:schemeClr>
        </a:solidFill>
        <a:ln w="12700">
          <a:solidFill>
            <a:schemeClr val="bg1">
              <a:lumMod val="75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1" algn="l"/>
          <a:r>
            <a:rPr lang="pt-BR" sz="1000" b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Digite aqui uma breve descrição</a:t>
          </a:r>
          <a:r>
            <a:rPr lang="pt-BR" sz="1000" b="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do que a empresa faz, possivelmente você deve encontrar algo no site da empresa, na parte de Quem Somos ou Institucional.</a:t>
          </a:r>
          <a:endParaRPr lang="pt-BR" sz="1000" b="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5</xdr:col>
      <xdr:colOff>170092</xdr:colOff>
      <xdr:row>39</xdr:row>
      <xdr:rowOff>40336</xdr:rowOff>
    </xdr:from>
    <xdr:to>
      <xdr:col>6</xdr:col>
      <xdr:colOff>533400</xdr:colOff>
      <xdr:row>43</xdr:row>
      <xdr:rowOff>127419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4F8BDB39-5099-4DEB-83A6-4D48D9706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32117" y="13184836"/>
          <a:ext cx="1077683" cy="1077683"/>
        </a:xfrm>
        <a:prstGeom prst="rect">
          <a:avLst/>
        </a:prstGeom>
        <a:solidFill>
          <a:sysClr val="window" lastClr="FFFFFF"/>
        </a:solidFill>
        <a:ln>
          <a:solidFill>
            <a:schemeClr val="bg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14</xdr:col>
      <xdr:colOff>379484</xdr:colOff>
      <xdr:row>38</xdr:row>
      <xdr:rowOff>85725</xdr:rowOff>
    </xdr:from>
    <xdr:to>
      <xdr:col>20</xdr:col>
      <xdr:colOff>171452</xdr:colOff>
      <xdr:row>44</xdr:row>
      <xdr:rowOff>134174</xdr:rowOff>
    </xdr:to>
    <xdr:sp macro="" textlink="">
      <xdr:nvSpPr>
        <xdr:cNvPr id="39" name="Retângulo: Cantos Arredondados 38">
          <a:extLst>
            <a:ext uri="{FF2B5EF4-FFF2-40B4-BE49-F238E27FC236}">
              <a16:creationId xmlns:a16="http://schemas.microsoft.com/office/drawing/2014/main" id="{81ABFBDC-E095-4F12-B0B3-1D42F8ABD74F}"/>
            </a:ext>
          </a:extLst>
        </xdr:cNvPr>
        <xdr:cNvSpPr/>
      </xdr:nvSpPr>
      <xdr:spPr>
        <a:xfrm>
          <a:off x="7770884" y="20164425"/>
          <a:ext cx="4078218" cy="1534349"/>
        </a:xfrm>
        <a:prstGeom prst="roundRect">
          <a:avLst>
            <a:gd name="adj" fmla="val 2136"/>
          </a:avLst>
        </a:prstGeom>
        <a:solidFill>
          <a:schemeClr val="bg1">
            <a:lumMod val="95000"/>
          </a:schemeClr>
        </a:solidFill>
        <a:ln w="12700">
          <a:solidFill>
            <a:schemeClr val="bg1">
              <a:lumMod val="75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l"/>
          <a:endParaRPr lang="pt-BR" sz="400" b="1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lvl="1" algn="l"/>
          <a:r>
            <a:rPr lang="pt-BR" sz="10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SEU NOME</a:t>
          </a:r>
        </a:p>
        <a:p>
          <a:pPr lvl="1" algn="l"/>
          <a:r>
            <a:rPr lang="pt-BR" sz="1000" b="0" i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Seu Cargo</a:t>
          </a:r>
        </a:p>
        <a:p>
          <a:pPr lvl="1" algn="l"/>
          <a:r>
            <a:rPr lang="pt-BR" sz="1000" b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Escreva um pouco sobre você, talvez você</a:t>
          </a:r>
          <a:r>
            <a:rPr lang="pt-BR" sz="1000" b="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crie um mini-currículo para se valorizar mais.</a:t>
          </a:r>
          <a:endParaRPr lang="pt-BR" sz="1000" b="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13</xdr:col>
      <xdr:colOff>426105</xdr:colOff>
      <xdr:row>39</xdr:row>
      <xdr:rowOff>101463</xdr:rowOff>
    </xdr:from>
    <xdr:to>
      <xdr:col>15</xdr:col>
      <xdr:colOff>4927</xdr:colOff>
      <xdr:row>43</xdr:row>
      <xdr:rowOff>118435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1BDC73B8-78CE-4E17-9E6F-A1F8B5A31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03130" y="20427813"/>
          <a:ext cx="1007572" cy="1007572"/>
        </a:xfrm>
        <a:prstGeom prst="rect">
          <a:avLst/>
        </a:prstGeom>
        <a:solidFill>
          <a:sysClr val="window" lastClr="FFFFFF"/>
        </a:solidFill>
        <a:ln>
          <a:solidFill>
            <a:schemeClr val="bg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5</xdr:col>
      <xdr:colOff>704850</xdr:colOff>
      <xdr:row>45</xdr:row>
      <xdr:rowOff>200025</xdr:rowOff>
    </xdr:from>
    <xdr:to>
      <xdr:col>19</xdr:col>
      <xdr:colOff>534919</xdr:colOff>
      <xdr:row>50</xdr:row>
      <xdr:rowOff>238949</xdr:rowOff>
    </xdr:to>
    <xdr:sp macro="" textlink="">
      <xdr:nvSpPr>
        <xdr:cNvPr id="42" name="Retângulo: Cantos Arredondados 41">
          <a:extLst>
            <a:ext uri="{FF2B5EF4-FFF2-40B4-BE49-F238E27FC236}">
              <a16:creationId xmlns:a16="http://schemas.microsoft.com/office/drawing/2014/main" id="{F172FE18-19FA-4C29-9BF3-490F666F6B7E}"/>
            </a:ext>
          </a:extLst>
        </xdr:cNvPr>
        <xdr:cNvSpPr/>
      </xdr:nvSpPr>
      <xdr:spPr>
        <a:xfrm>
          <a:off x="1666875" y="23174325"/>
          <a:ext cx="9831319" cy="1277174"/>
        </a:xfrm>
        <a:prstGeom prst="roundRect">
          <a:avLst>
            <a:gd name="adj" fmla="val 2136"/>
          </a:avLst>
        </a:prstGeom>
        <a:solidFill>
          <a:schemeClr val="bg1">
            <a:lumMod val="95000"/>
          </a:schemeClr>
        </a:solidFill>
        <a:ln w="12700">
          <a:solidFill>
            <a:schemeClr val="bg1">
              <a:lumMod val="75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endParaRPr lang="pt-BR" sz="400" b="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lvl="0" algn="ctr"/>
          <a:r>
            <a:rPr lang="pt-BR" sz="14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EM</a:t>
          </a:r>
          <a:r>
            <a:rPr lang="pt-BR" sz="14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CASO DE DÚVIDAS ENTRE EM CONTATO</a:t>
          </a:r>
          <a:endParaRPr lang="pt-BR" sz="1400" b="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371475</xdr:colOff>
      <xdr:row>48</xdr:row>
      <xdr:rowOff>81375</xdr:rowOff>
    </xdr:from>
    <xdr:to>
      <xdr:col>12</xdr:col>
      <xdr:colOff>228845</xdr:colOff>
      <xdr:row>50</xdr:row>
      <xdr:rowOff>62325</xdr:rowOff>
    </xdr:to>
    <xdr:grpSp>
      <xdr:nvGrpSpPr>
        <xdr:cNvPr id="43" name="Agrupar 42">
          <a:extLst>
            <a:ext uri="{FF2B5EF4-FFF2-40B4-BE49-F238E27FC236}">
              <a16:creationId xmlns:a16="http://schemas.microsoft.com/office/drawing/2014/main" id="{C0D0E964-AA1F-4F35-986F-8701142D1168}"/>
            </a:ext>
          </a:extLst>
        </xdr:cNvPr>
        <xdr:cNvGrpSpPr/>
      </xdr:nvGrpSpPr>
      <xdr:grpSpPr>
        <a:xfrm>
          <a:off x="6134100" y="11968575"/>
          <a:ext cx="2000495" cy="476250"/>
          <a:chOff x="-5581649" y="10072687"/>
          <a:chExt cx="1887675" cy="476250"/>
        </a:xfrm>
        <a:solidFill>
          <a:schemeClr val="bg1">
            <a:lumMod val="95000"/>
          </a:schemeClr>
        </a:solidFill>
      </xdr:grpSpPr>
      <xdr:sp macro="" textlink="">
        <xdr:nvSpPr>
          <xdr:cNvPr id="47" name="CaixaDeTexto 46">
            <a:extLst>
              <a:ext uri="{FF2B5EF4-FFF2-40B4-BE49-F238E27FC236}">
                <a16:creationId xmlns:a16="http://schemas.microsoft.com/office/drawing/2014/main" id="{EAAEA044-7029-4481-A1E0-A400AD7F6E2B}"/>
              </a:ext>
            </a:extLst>
          </xdr:cNvPr>
          <xdr:cNvSpPr txBox="1"/>
        </xdr:nvSpPr>
        <xdr:spPr>
          <a:xfrm>
            <a:off x="-5151544" y="10072688"/>
            <a:ext cx="1457570" cy="476249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 algn="l"/>
            <a:r>
              <a:rPr lang="pt-BR" sz="1000">
                <a:latin typeface="Segoe UI" panose="020B0502040204020203" pitchFamily="34" charset="0"/>
                <a:cs typeface="Segoe UI" panose="020B0502040204020203" pitchFamily="34" charset="0"/>
              </a:rPr>
              <a:t>Celular/WhatsApp</a:t>
            </a:r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 algn="l"/>
            <a:r>
              <a:rPr lang="pt-BR" sz="1200" b="1">
                <a:latin typeface="Segoe UI" panose="020B0502040204020203" pitchFamily="34" charset="0"/>
                <a:cs typeface="Segoe UI" panose="020B0502040204020203" pitchFamily="34" charset="0"/>
              </a:rPr>
              <a:t>(XX) X XXXX-XXXX</a:t>
            </a:r>
          </a:p>
        </xdr:txBody>
      </xdr:sp>
      <xdr:pic>
        <xdr:nvPicPr>
          <xdr:cNvPr id="48" name="Imagem 47">
            <a:extLst>
              <a:ext uri="{FF2B5EF4-FFF2-40B4-BE49-F238E27FC236}">
                <a16:creationId xmlns:a16="http://schemas.microsoft.com/office/drawing/2014/main" id="{2285E1AC-AAE3-4A5A-BA06-2D8057E642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5581649" y="10072687"/>
            <a:ext cx="476250" cy="476250"/>
          </a:xfrm>
          <a:prstGeom prst="rect">
            <a:avLst/>
          </a:prstGeom>
          <a:grpFill/>
        </xdr:spPr>
      </xdr:pic>
    </xdr:grpSp>
    <xdr:clientData/>
  </xdr:twoCellAnchor>
  <xdr:twoCellAnchor>
    <xdr:from>
      <xdr:col>12</xdr:col>
      <xdr:colOff>336373</xdr:colOff>
      <xdr:row>48</xdr:row>
      <xdr:rowOff>81375</xdr:rowOff>
    </xdr:from>
    <xdr:to>
      <xdr:col>18</xdr:col>
      <xdr:colOff>95250</xdr:colOff>
      <xdr:row>50</xdr:row>
      <xdr:rowOff>62325</xdr:rowOff>
    </xdr:to>
    <xdr:grpSp>
      <xdr:nvGrpSpPr>
        <xdr:cNvPr id="44" name="Agrupar 43">
          <a:extLst>
            <a:ext uri="{FF2B5EF4-FFF2-40B4-BE49-F238E27FC236}">
              <a16:creationId xmlns:a16="http://schemas.microsoft.com/office/drawing/2014/main" id="{0BA172E5-F393-46AF-8A31-9F3B668AF125}"/>
            </a:ext>
          </a:extLst>
        </xdr:cNvPr>
        <xdr:cNvGrpSpPr/>
      </xdr:nvGrpSpPr>
      <xdr:grpSpPr>
        <a:xfrm>
          <a:off x="8242123" y="11968575"/>
          <a:ext cx="4045127" cy="476250"/>
          <a:chOff x="-733424" y="9386887"/>
          <a:chExt cx="4045127" cy="476250"/>
        </a:xfrm>
        <a:solidFill>
          <a:schemeClr val="bg1">
            <a:lumMod val="95000"/>
          </a:schemeClr>
        </a:solidFill>
      </xdr:grpSpPr>
      <xdr:sp macro="" textlink="">
        <xdr:nvSpPr>
          <xdr:cNvPr id="45" name="CaixaDeTexto 44">
            <a:extLst>
              <a:ext uri="{FF2B5EF4-FFF2-40B4-BE49-F238E27FC236}">
                <a16:creationId xmlns:a16="http://schemas.microsoft.com/office/drawing/2014/main" id="{0DB7D1B3-E909-4460-9C0E-0BEE8C951567}"/>
              </a:ext>
            </a:extLst>
          </xdr:cNvPr>
          <xdr:cNvSpPr txBox="1"/>
        </xdr:nvSpPr>
        <xdr:spPr>
          <a:xfrm>
            <a:off x="-285750" y="9386888"/>
            <a:ext cx="3597453" cy="476249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 algn="l"/>
            <a:r>
              <a:rPr lang="pt-BR" sz="1000">
                <a:latin typeface="Segoe UI" panose="020B0502040204020203" pitchFamily="34" charset="0"/>
                <a:cs typeface="Segoe UI" panose="020B0502040204020203" pitchFamily="34" charset="0"/>
              </a:rPr>
              <a:t>Email</a:t>
            </a:r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 algn="l"/>
            <a:r>
              <a:rPr lang="pt-BR" sz="1200" b="1">
                <a:latin typeface="Segoe UI" panose="020B0502040204020203" pitchFamily="34" charset="0"/>
                <a:cs typeface="Segoe UI" panose="020B0502040204020203" pitchFamily="34" charset="0"/>
              </a:rPr>
              <a:t>NOME@SEU-EMAIL-DO-TRABALHO</a:t>
            </a:r>
          </a:p>
        </xdr:txBody>
      </xdr:sp>
      <xdr:pic>
        <xdr:nvPicPr>
          <xdr:cNvPr id="46" name="Imagem 45">
            <a:extLst>
              <a:ext uri="{FF2B5EF4-FFF2-40B4-BE49-F238E27FC236}">
                <a16:creationId xmlns:a16="http://schemas.microsoft.com/office/drawing/2014/main" id="{DF925534-A63E-4BEE-9EF3-E70EA63196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733424" y="9386887"/>
            <a:ext cx="476250" cy="476250"/>
          </a:xfrm>
          <a:prstGeom prst="rect">
            <a:avLst/>
          </a:prstGeom>
          <a:grpFill/>
        </xdr:spPr>
      </xdr:pic>
    </xdr:grpSp>
    <xdr:clientData/>
  </xdr:twoCellAnchor>
  <xdr:twoCellAnchor>
    <xdr:from>
      <xdr:col>12</xdr:col>
      <xdr:colOff>390525</xdr:colOff>
      <xdr:row>36</xdr:row>
      <xdr:rowOff>161926</xdr:rowOff>
    </xdr:from>
    <xdr:to>
      <xdr:col>14</xdr:col>
      <xdr:colOff>333375</xdr:colOff>
      <xdr:row>38</xdr:row>
      <xdr:rowOff>161926</xdr:rowOff>
    </xdr:to>
    <xdr:sp macro="" textlink="">
      <xdr:nvSpPr>
        <xdr:cNvPr id="3" name="Texto Explicativo: Linha 2">
          <a:extLst>
            <a:ext uri="{FF2B5EF4-FFF2-40B4-BE49-F238E27FC236}">
              <a16:creationId xmlns:a16="http://schemas.microsoft.com/office/drawing/2014/main" id="{27AA8FCE-686D-4340-96A8-2DB3BD865437}"/>
            </a:ext>
          </a:extLst>
        </xdr:cNvPr>
        <xdr:cNvSpPr/>
      </xdr:nvSpPr>
      <xdr:spPr>
        <a:xfrm>
          <a:off x="6353175" y="12563476"/>
          <a:ext cx="1371600" cy="495300"/>
        </a:xfrm>
        <a:prstGeom prst="borderCallout1">
          <a:avLst>
            <a:gd name="adj1" fmla="val 109135"/>
            <a:gd name="adj2" fmla="val 34723"/>
            <a:gd name="adj3" fmla="val 143270"/>
            <a:gd name="adj4" fmla="val 51945"/>
          </a:avLst>
        </a:prstGeom>
        <a:solidFill>
          <a:schemeClr val="bg1">
            <a:lumMod val="65000"/>
            <a:alpha val="38824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Segoe UI" panose="020B0502040204020203" pitchFamily="34" charset="0"/>
              <a:cs typeface="Segoe UI" panose="020B0502040204020203" pitchFamily="34" charset="0"/>
            </a:rPr>
            <a:t>TROQUE POR UMA FOTO SUA!</a:t>
          </a:r>
        </a:p>
      </xdr:txBody>
    </xdr:sp>
    <xdr:clientData/>
  </xdr:twoCellAnchor>
  <xdr:twoCellAnchor>
    <xdr:from>
      <xdr:col>4</xdr:col>
      <xdr:colOff>266700</xdr:colOff>
      <xdr:row>36</xdr:row>
      <xdr:rowOff>152401</xdr:rowOff>
    </xdr:from>
    <xdr:to>
      <xdr:col>6</xdr:col>
      <xdr:colOff>209550</xdr:colOff>
      <xdr:row>38</xdr:row>
      <xdr:rowOff>152401</xdr:rowOff>
    </xdr:to>
    <xdr:sp macro="" textlink="">
      <xdr:nvSpPr>
        <xdr:cNvPr id="59" name="Texto Explicativo: Linha 58">
          <a:extLst>
            <a:ext uri="{FF2B5EF4-FFF2-40B4-BE49-F238E27FC236}">
              <a16:creationId xmlns:a16="http://schemas.microsoft.com/office/drawing/2014/main" id="{3E5800B2-961E-4030-8B4F-8EADD2FF67A9}"/>
            </a:ext>
          </a:extLst>
        </xdr:cNvPr>
        <xdr:cNvSpPr/>
      </xdr:nvSpPr>
      <xdr:spPr>
        <a:xfrm>
          <a:off x="514350" y="12553951"/>
          <a:ext cx="1371600" cy="495300"/>
        </a:xfrm>
        <a:prstGeom prst="borderCallout1">
          <a:avLst>
            <a:gd name="adj1" fmla="val 109135"/>
            <a:gd name="adj2" fmla="val 34723"/>
            <a:gd name="adj3" fmla="val 143270"/>
            <a:gd name="adj4" fmla="val 51945"/>
          </a:avLst>
        </a:prstGeom>
        <a:solidFill>
          <a:schemeClr val="bg1">
            <a:lumMod val="65000"/>
            <a:alpha val="38824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Segoe UI" panose="020B0502040204020203" pitchFamily="34" charset="0"/>
              <a:cs typeface="Segoe UI" panose="020B0502040204020203" pitchFamily="34" charset="0"/>
            </a:rPr>
            <a:t>TROQUE PELA</a:t>
          </a:r>
          <a:r>
            <a:rPr lang="pt-BR" sz="1000" b="0" baseline="0">
              <a:latin typeface="Segoe UI" panose="020B0502040204020203" pitchFamily="34" charset="0"/>
              <a:cs typeface="Segoe UI" panose="020B0502040204020203" pitchFamily="34" charset="0"/>
            </a:rPr>
            <a:t> LOGO DA EMPRESA</a:t>
          </a:r>
          <a:endParaRPr lang="pt-BR" sz="1000" b="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19050</xdr:colOff>
      <xdr:row>10</xdr:row>
      <xdr:rowOff>114300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20E5F1D5-C7DB-48EC-AD43-9E4B77CE0529}"/>
            </a:ext>
          </a:extLst>
        </xdr:cNvPr>
        <xdr:cNvGrpSpPr/>
      </xdr:nvGrpSpPr>
      <xdr:grpSpPr>
        <a:xfrm>
          <a:off x="0" y="0"/>
          <a:ext cx="1962150" cy="2590800"/>
          <a:chOff x="0" y="0"/>
          <a:chExt cx="1962150" cy="2590800"/>
        </a:xfrm>
      </xdr:grpSpPr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19C54073-0D57-433C-8CEF-B56BD067EC04}"/>
              </a:ext>
            </a:extLst>
          </xdr:cNvPr>
          <xdr:cNvSpPr/>
        </xdr:nvSpPr>
        <xdr:spPr>
          <a:xfrm>
            <a:off x="0" y="0"/>
            <a:ext cx="1962150" cy="2590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pSp>
        <xdr:nvGrpSpPr>
          <xdr:cNvPr id="99" name="Agrupar 98">
            <a:extLst>
              <a:ext uri="{FF2B5EF4-FFF2-40B4-BE49-F238E27FC236}">
                <a16:creationId xmlns:a16="http://schemas.microsoft.com/office/drawing/2014/main" id="{1E914A3A-3532-4061-997D-0CD6947B34A8}"/>
              </a:ext>
            </a:extLst>
          </xdr:cNvPr>
          <xdr:cNvGrpSpPr/>
        </xdr:nvGrpSpPr>
        <xdr:grpSpPr>
          <a:xfrm>
            <a:off x="238125" y="257175"/>
            <a:ext cx="1451975" cy="2021431"/>
            <a:chOff x="1310275" y="6668551"/>
            <a:chExt cx="1451975" cy="2021431"/>
          </a:xfrm>
        </xdr:grpSpPr>
        <xdr:grpSp>
          <xdr:nvGrpSpPr>
            <xdr:cNvPr id="100" name="Agrupar 9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B251F7C2-5298-47C8-A034-8A69CE4E7D28}"/>
                </a:ext>
              </a:extLst>
            </xdr:cNvPr>
            <xdr:cNvGrpSpPr/>
          </xdr:nvGrpSpPr>
          <xdr:grpSpPr>
            <a:xfrm>
              <a:off x="1310275" y="6668551"/>
              <a:ext cx="1450800" cy="389482"/>
              <a:chOff x="1354724" y="6668551"/>
              <a:chExt cx="1450800" cy="389482"/>
            </a:xfrm>
          </xdr:grpSpPr>
          <xdr:sp macro="" textlink="">
            <xdr:nvSpPr>
              <xdr:cNvPr id="110" name="Retângulo: Cantos Arredondados 109">
                <a:extLst>
                  <a:ext uri="{FF2B5EF4-FFF2-40B4-BE49-F238E27FC236}">
                    <a16:creationId xmlns:a16="http://schemas.microsoft.com/office/drawing/2014/main" id="{676EF75A-1C68-4B16-83D7-8074F7F364D8}"/>
                  </a:ext>
                </a:extLst>
              </xdr:cNvPr>
              <xdr:cNvSpPr/>
            </xdr:nvSpPr>
            <xdr:spPr>
              <a:xfrm>
                <a:off x="1354724" y="6668551"/>
                <a:ext cx="1450800" cy="389482"/>
              </a:xfrm>
              <a:prstGeom prst="roundRect">
                <a:avLst>
                  <a:gd name="adj" fmla="val 4619"/>
                </a:avLst>
              </a:prstGeom>
              <a:solidFill>
                <a:sysClr val="window" lastClr="FFFFFF"/>
              </a:solidFill>
              <a:ln w="12700">
                <a:solidFill>
                  <a:srgbClr val="0070C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lvl="0" algn="l"/>
                <a:r>
                  <a:rPr lang="pt-BR" sz="1100" b="1" baseline="0">
                    <a:solidFill>
                      <a:srgbClr val="0070C0"/>
                    </a:solidFill>
                    <a:effectLst/>
                    <a:latin typeface="+mn-lt"/>
                    <a:ea typeface="+mn-ea"/>
                    <a:cs typeface="+mn-cs"/>
                  </a:rPr>
                  <a:t>          </a:t>
                </a:r>
                <a:r>
                  <a:rPr lang="pt-BR" sz="800" b="1">
                    <a:solidFill>
                      <a:srgbClr val="0070C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INÍCIO</a:t>
                </a:r>
              </a:p>
            </xdr:txBody>
          </xdr:sp>
          <xdr:pic>
            <xdr:nvPicPr>
              <xdr:cNvPr id="111" name="Gráfico 110" descr="Casa">
                <a:extLst>
                  <a:ext uri="{FF2B5EF4-FFF2-40B4-BE49-F238E27FC236}">
                    <a16:creationId xmlns:a16="http://schemas.microsoft.com/office/drawing/2014/main" id="{33389629-F00B-4DDA-A56F-968F7E8EFEA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7"/>
                  </a:ext>
                </a:extLst>
              </a:blip>
              <a:stretch>
                <a:fillRect/>
              </a:stretch>
            </xdr:blipFill>
            <xdr:spPr>
              <a:xfrm>
                <a:off x="1418941" y="6726519"/>
                <a:ext cx="266797" cy="273546"/>
              </a:xfrm>
              <a:prstGeom prst="rect">
                <a:avLst/>
              </a:prstGeom>
            </xdr:spPr>
          </xdr:pic>
        </xdr:grpSp>
        <xdr:grpSp>
          <xdr:nvGrpSpPr>
            <xdr:cNvPr id="101" name="Agrupar 100">
              <a:hlinkClick xmlns:r="http://schemas.openxmlformats.org/officeDocument/2006/relationships" r:id="rId8"/>
              <a:extLst>
                <a:ext uri="{FF2B5EF4-FFF2-40B4-BE49-F238E27FC236}">
                  <a16:creationId xmlns:a16="http://schemas.microsoft.com/office/drawing/2014/main" id="{54B9443B-879D-4EA1-A527-0C1B8FC4C3B6}"/>
                </a:ext>
              </a:extLst>
            </xdr:cNvPr>
            <xdr:cNvGrpSpPr/>
          </xdr:nvGrpSpPr>
          <xdr:grpSpPr>
            <a:xfrm>
              <a:off x="1310275" y="7212534"/>
              <a:ext cx="1450800" cy="389482"/>
              <a:chOff x="1354724" y="6668551"/>
              <a:chExt cx="1450800" cy="389482"/>
            </a:xfrm>
          </xdr:grpSpPr>
          <xdr:sp macro="" textlink="">
            <xdr:nvSpPr>
              <xdr:cNvPr id="108" name="Retângulo: Cantos Arredondados 107">
                <a:extLst>
                  <a:ext uri="{FF2B5EF4-FFF2-40B4-BE49-F238E27FC236}">
                    <a16:creationId xmlns:a16="http://schemas.microsoft.com/office/drawing/2014/main" id="{8F224AAC-4B5A-4667-9D93-F3ED3999DAA9}"/>
                  </a:ext>
                </a:extLst>
              </xdr:cNvPr>
              <xdr:cNvSpPr/>
            </xdr:nvSpPr>
            <xdr:spPr>
              <a:xfrm>
                <a:off x="1354724" y="6668551"/>
                <a:ext cx="1450800" cy="389482"/>
              </a:xfrm>
              <a:prstGeom prst="roundRect">
                <a:avLst>
                  <a:gd name="adj" fmla="val 4619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lvl="0" algn="l"/>
                <a:r>
                  <a:rPr lang="pt-BR" sz="1000" b="1" baseline="0">
                    <a:solidFill>
                      <a:schemeClr val="bg1">
                        <a:lumMod val="8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         </a:t>
                </a:r>
                <a:r>
                  <a:rPr lang="pt-BR" sz="800" b="1">
                    <a:solidFill>
                      <a:schemeClr val="bg1">
                        <a:lumMod val="8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CONTROLE</a:t>
                </a:r>
                <a:endParaRPr lang="pt-BR" sz="1000" b="1">
                  <a:solidFill>
                    <a:schemeClr val="bg1">
                      <a:lumMod val="8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109" name="Gráfico 108" descr="Lápis">
                <a:extLst>
                  <a:ext uri="{FF2B5EF4-FFF2-40B4-BE49-F238E27FC236}">
                    <a16:creationId xmlns:a16="http://schemas.microsoft.com/office/drawing/2014/main" id="{BA73DE33-F5FC-47A3-A7E7-67A9E3A6E4B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9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10"/>
                  </a:ext>
                </a:extLst>
              </a:blip>
              <a:srcRect/>
              <a:stretch/>
            </xdr:blipFill>
            <xdr:spPr>
              <a:xfrm>
                <a:off x="1418941" y="6729893"/>
                <a:ext cx="266797" cy="266797"/>
              </a:xfrm>
              <a:prstGeom prst="rect">
                <a:avLst/>
              </a:prstGeom>
            </xdr:spPr>
          </xdr:pic>
        </xdr:grpSp>
        <xdr:grpSp>
          <xdr:nvGrpSpPr>
            <xdr:cNvPr id="102" name="Agrupar 101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91DDC440-EDF1-41F1-AB65-AA67FFEDC1AA}"/>
                </a:ext>
              </a:extLst>
            </xdr:cNvPr>
            <xdr:cNvGrpSpPr/>
          </xdr:nvGrpSpPr>
          <xdr:grpSpPr>
            <a:xfrm>
              <a:off x="1310275" y="7756517"/>
              <a:ext cx="1450800" cy="389482"/>
              <a:chOff x="1354724" y="6668551"/>
              <a:chExt cx="1450800" cy="389482"/>
            </a:xfrm>
          </xdr:grpSpPr>
          <xdr:sp macro="" textlink="">
            <xdr:nvSpPr>
              <xdr:cNvPr id="106" name="Retângulo: Cantos Arredondados 105">
                <a:extLst>
                  <a:ext uri="{FF2B5EF4-FFF2-40B4-BE49-F238E27FC236}">
                    <a16:creationId xmlns:a16="http://schemas.microsoft.com/office/drawing/2014/main" id="{C2DAEFC5-02E2-472F-AA14-82EC55031325}"/>
                  </a:ext>
                </a:extLst>
              </xdr:cNvPr>
              <xdr:cNvSpPr/>
            </xdr:nvSpPr>
            <xdr:spPr>
              <a:xfrm>
                <a:off x="1354724" y="6668551"/>
                <a:ext cx="1450800" cy="389482"/>
              </a:xfrm>
              <a:prstGeom prst="roundRect">
                <a:avLst>
                  <a:gd name="adj" fmla="val 4619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lvl="0" algn="l"/>
                <a:r>
                  <a:rPr lang="pt-BR" sz="1000" b="1" baseline="0">
                    <a:solidFill>
                      <a:schemeClr val="bg1">
                        <a:lumMod val="8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         </a:t>
                </a:r>
                <a:r>
                  <a:rPr lang="pt-BR" sz="800" b="1">
                    <a:solidFill>
                      <a:schemeClr val="bg1">
                        <a:lumMod val="8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DASHBOARD</a:t>
                </a:r>
                <a:endParaRPr lang="pt-BR" sz="1000" b="1">
                  <a:solidFill>
                    <a:schemeClr val="bg1">
                      <a:lumMod val="8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107" name="Gráfico 106" descr="Gráfico de barras">
                <a:extLst>
                  <a:ext uri="{FF2B5EF4-FFF2-40B4-BE49-F238E27FC236}">
                    <a16:creationId xmlns:a16="http://schemas.microsoft.com/office/drawing/2014/main" id="{E58FED91-A3CC-4557-8BEA-E0D6B8F3201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2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13"/>
                  </a:ext>
                </a:extLst>
              </a:blip>
              <a:srcRect/>
              <a:stretch/>
            </xdr:blipFill>
            <xdr:spPr>
              <a:xfrm>
                <a:off x="1418941" y="6729893"/>
                <a:ext cx="266797" cy="266797"/>
              </a:xfrm>
              <a:prstGeom prst="rect">
                <a:avLst/>
              </a:prstGeom>
            </xdr:spPr>
          </xdr:pic>
        </xdr:grpSp>
        <xdr:grpSp>
          <xdr:nvGrpSpPr>
            <xdr:cNvPr id="103" name="Agrupar 102">
              <a:hlinkClick xmlns:r="http://schemas.openxmlformats.org/officeDocument/2006/relationships" r:id="rId14"/>
              <a:extLst>
                <a:ext uri="{FF2B5EF4-FFF2-40B4-BE49-F238E27FC236}">
                  <a16:creationId xmlns:a16="http://schemas.microsoft.com/office/drawing/2014/main" id="{82680F14-6864-433E-A777-0FE1B0D2E8EF}"/>
                </a:ext>
              </a:extLst>
            </xdr:cNvPr>
            <xdr:cNvGrpSpPr/>
          </xdr:nvGrpSpPr>
          <xdr:grpSpPr>
            <a:xfrm>
              <a:off x="1310275" y="8300500"/>
              <a:ext cx="1451975" cy="389482"/>
              <a:chOff x="1354724" y="6668551"/>
              <a:chExt cx="1451975" cy="389482"/>
            </a:xfrm>
          </xdr:grpSpPr>
          <xdr:sp macro="" textlink="">
            <xdr:nvSpPr>
              <xdr:cNvPr id="104" name="Retângulo: Cantos Arredondados 103">
                <a:extLst>
                  <a:ext uri="{FF2B5EF4-FFF2-40B4-BE49-F238E27FC236}">
                    <a16:creationId xmlns:a16="http://schemas.microsoft.com/office/drawing/2014/main" id="{6C1D10DD-C00D-4C46-BAEE-93DABFA36649}"/>
                  </a:ext>
                </a:extLst>
              </xdr:cNvPr>
              <xdr:cNvSpPr/>
            </xdr:nvSpPr>
            <xdr:spPr>
              <a:xfrm>
                <a:off x="1354724" y="6668551"/>
                <a:ext cx="1451975" cy="389482"/>
              </a:xfrm>
              <a:prstGeom prst="roundRect">
                <a:avLst>
                  <a:gd name="adj" fmla="val 4619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lvl="0" algn="l"/>
                <a:r>
                  <a:rPr lang="pt-BR" sz="1000" b="1" baseline="0">
                    <a:solidFill>
                      <a:schemeClr val="bg1">
                        <a:lumMod val="8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         </a:t>
                </a:r>
                <a:r>
                  <a:rPr lang="pt-BR" sz="800" b="1" baseline="0">
                    <a:solidFill>
                      <a:schemeClr val="bg1">
                        <a:lumMod val="8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CONFIGURAÇÕES</a:t>
                </a:r>
                <a:endParaRPr lang="pt-BR" sz="1000" b="1">
                  <a:solidFill>
                    <a:schemeClr val="bg1">
                      <a:lumMod val="8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105" name="Gráfico 104" descr="Engrenagem única">
                <a:extLst>
                  <a:ext uri="{FF2B5EF4-FFF2-40B4-BE49-F238E27FC236}">
                    <a16:creationId xmlns:a16="http://schemas.microsoft.com/office/drawing/2014/main" id="{BDE708BD-1A25-46C4-8026-C9444850DA6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5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16"/>
                  </a:ext>
                </a:extLst>
              </a:blip>
              <a:srcRect/>
              <a:stretch/>
            </xdr:blipFill>
            <xdr:spPr>
              <a:xfrm>
                <a:off x="1418941" y="6729893"/>
                <a:ext cx="266797" cy="266797"/>
              </a:xfrm>
              <a:prstGeom prst="rect">
                <a:avLst/>
              </a:prstGeom>
            </xdr:spPr>
          </xdr:pic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9524</xdr:colOff>
      <xdr:row>2</xdr:row>
      <xdr:rowOff>14288</xdr:rowOff>
    </xdr:to>
    <xdr:sp macro="" textlink="">
      <xdr:nvSpPr>
        <xdr:cNvPr id="18" name="Retângulo 17">
          <a:extLst>
            <a:ext uri="{FF2B5EF4-FFF2-40B4-BE49-F238E27FC236}">
              <a16:creationId xmlns:a16="http://schemas.microsoft.com/office/drawing/2014/main" id="{0570E84E-C35F-41F4-A6CA-FCDB69F53A54}"/>
            </a:ext>
          </a:extLst>
        </xdr:cNvPr>
        <xdr:cNvSpPr/>
      </xdr:nvSpPr>
      <xdr:spPr>
        <a:xfrm>
          <a:off x="0" y="400050"/>
          <a:ext cx="9524" cy="1100138"/>
        </a:xfrm>
        <a:prstGeom prst="rect">
          <a:avLst/>
        </a:prstGeom>
        <a:ln>
          <a:noFill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19050</xdr:colOff>
      <xdr:row>10</xdr:row>
      <xdr:rowOff>47625</xdr:rowOff>
    </xdr:to>
    <xdr:grpSp>
      <xdr:nvGrpSpPr>
        <xdr:cNvPr id="34" name="Agrupar 33">
          <a:extLst>
            <a:ext uri="{FF2B5EF4-FFF2-40B4-BE49-F238E27FC236}">
              <a16:creationId xmlns:a16="http://schemas.microsoft.com/office/drawing/2014/main" id="{27E467F5-CF34-4B11-A19B-0F3858C91511}"/>
            </a:ext>
          </a:extLst>
        </xdr:cNvPr>
        <xdr:cNvGrpSpPr/>
      </xdr:nvGrpSpPr>
      <xdr:grpSpPr>
        <a:xfrm>
          <a:off x="0" y="0"/>
          <a:ext cx="1962150" cy="2590800"/>
          <a:chOff x="0" y="0"/>
          <a:chExt cx="1962150" cy="2590800"/>
        </a:xfrm>
      </xdr:grpSpPr>
      <xdr:sp macro="" textlink="">
        <xdr:nvSpPr>
          <xdr:cNvPr id="35" name="Retângulo 34">
            <a:extLst>
              <a:ext uri="{FF2B5EF4-FFF2-40B4-BE49-F238E27FC236}">
                <a16:creationId xmlns:a16="http://schemas.microsoft.com/office/drawing/2014/main" id="{18BE1439-36A1-4C07-A6ED-C268A11495BC}"/>
              </a:ext>
            </a:extLst>
          </xdr:cNvPr>
          <xdr:cNvSpPr/>
        </xdr:nvSpPr>
        <xdr:spPr>
          <a:xfrm>
            <a:off x="0" y="0"/>
            <a:ext cx="1962150" cy="2590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pSp>
        <xdr:nvGrpSpPr>
          <xdr:cNvPr id="36" name="Agrupar 35">
            <a:extLst>
              <a:ext uri="{FF2B5EF4-FFF2-40B4-BE49-F238E27FC236}">
                <a16:creationId xmlns:a16="http://schemas.microsoft.com/office/drawing/2014/main" id="{EBAE62E2-B20F-4D1F-A85B-B3C853B0D20B}"/>
              </a:ext>
            </a:extLst>
          </xdr:cNvPr>
          <xdr:cNvGrpSpPr/>
        </xdr:nvGrpSpPr>
        <xdr:grpSpPr>
          <a:xfrm>
            <a:off x="238125" y="257175"/>
            <a:ext cx="1451975" cy="2021431"/>
            <a:chOff x="1310275" y="6668551"/>
            <a:chExt cx="1451975" cy="2021431"/>
          </a:xfrm>
        </xdr:grpSpPr>
        <xdr:grpSp>
          <xdr:nvGrpSpPr>
            <xdr:cNvPr id="37" name="Agrupar 36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6B64B64F-9951-452F-A1FB-D9CEF9123C0A}"/>
                </a:ext>
              </a:extLst>
            </xdr:cNvPr>
            <xdr:cNvGrpSpPr/>
          </xdr:nvGrpSpPr>
          <xdr:grpSpPr>
            <a:xfrm>
              <a:off x="1310275" y="6668551"/>
              <a:ext cx="1450800" cy="389482"/>
              <a:chOff x="1354724" y="6668551"/>
              <a:chExt cx="1450800" cy="389482"/>
            </a:xfrm>
          </xdr:grpSpPr>
          <xdr:sp macro="" textlink="">
            <xdr:nvSpPr>
              <xdr:cNvPr id="47" name="Retângulo: Cantos Arredondados 46">
                <a:extLst>
                  <a:ext uri="{FF2B5EF4-FFF2-40B4-BE49-F238E27FC236}">
                    <a16:creationId xmlns:a16="http://schemas.microsoft.com/office/drawing/2014/main" id="{EB04C54F-92C3-4F3A-B54A-A6E84B7E12A3}"/>
                  </a:ext>
                </a:extLst>
              </xdr:cNvPr>
              <xdr:cNvSpPr/>
            </xdr:nvSpPr>
            <xdr:spPr>
              <a:xfrm>
                <a:off x="1354724" y="6668551"/>
                <a:ext cx="1450800" cy="389482"/>
              </a:xfrm>
              <a:prstGeom prst="roundRect">
                <a:avLst>
                  <a:gd name="adj" fmla="val 4619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lvl="0" algn="l"/>
                <a:r>
                  <a:rPr lang="pt-BR" sz="1100" b="1" baseline="0">
                    <a:solidFill>
                      <a:schemeClr val="bg1">
                        <a:lumMod val="85000"/>
                      </a:schemeClr>
                    </a:solidFill>
                    <a:effectLst/>
                    <a:latin typeface="+mn-lt"/>
                    <a:ea typeface="+mn-ea"/>
                    <a:cs typeface="+mn-cs"/>
                  </a:rPr>
                  <a:t>          </a:t>
                </a:r>
                <a:r>
                  <a:rPr lang="pt-BR" sz="800" b="1">
                    <a:solidFill>
                      <a:schemeClr val="bg1">
                        <a:lumMod val="8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INÍCIO</a:t>
                </a:r>
              </a:p>
            </xdr:txBody>
          </xdr:sp>
          <xdr:pic>
            <xdr:nvPicPr>
              <xdr:cNvPr id="48" name="Gráfico 47" descr="Casa">
                <a:extLst>
                  <a:ext uri="{FF2B5EF4-FFF2-40B4-BE49-F238E27FC236}">
                    <a16:creationId xmlns:a16="http://schemas.microsoft.com/office/drawing/2014/main" id="{8206178A-2009-4F3B-A955-C43B2A0C6FB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1418941" y="6726519"/>
                <a:ext cx="266797" cy="273546"/>
              </a:xfrm>
              <a:prstGeom prst="rect">
                <a:avLst/>
              </a:prstGeom>
            </xdr:spPr>
          </xdr:pic>
        </xdr:grpSp>
        <xdr:grpSp>
          <xdr:nvGrpSpPr>
            <xdr:cNvPr id="38" name="Agrupar 37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5A43F37D-16FC-43FB-936E-FA532D823238}"/>
                </a:ext>
              </a:extLst>
            </xdr:cNvPr>
            <xdr:cNvGrpSpPr/>
          </xdr:nvGrpSpPr>
          <xdr:grpSpPr>
            <a:xfrm>
              <a:off x="1310275" y="7212534"/>
              <a:ext cx="1450800" cy="389482"/>
              <a:chOff x="1354724" y="6668551"/>
              <a:chExt cx="1450800" cy="389482"/>
            </a:xfrm>
          </xdr:grpSpPr>
          <xdr:sp macro="" textlink="">
            <xdr:nvSpPr>
              <xdr:cNvPr id="45" name="Retângulo: Cantos Arredondados 44">
                <a:extLst>
                  <a:ext uri="{FF2B5EF4-FFF2-40B4-BE49-F238E27FC236}">
                    <a16:creationId xmlns:a16="http://schemas.microsoft.com/office/drawing/2014/main" id="{567F225D-08EA-4813-BD16-D43D7B23850B}"/>
                  </a:ext>
                </a:extLst>
              </xdr:cNvPr>
              <xdr:cNvSpPr/>
            </xdr:nvSpPr>
            <xdr:spPr>
              <a:xfrm>
                <a:off x="1354724" y="6668551"/>
                <a:ext cx="1450800" cy="389482"/>
              </a:xfrm>
              <a:prstGeom prst="roundRect">
                <a:avLst>
                  <a:gd name="adj" fmla="val 4619"/>
                </a:avLst>
              </a:prstGeom>
              <a:solidFill>
                <a:sysClr val="window" lastClr="FFFFFF"/>
              </a:solidFill>
              <a:ln w="12700">
                <a:solidFill>
                  <a:srgbClr val="0070C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lvl="0" algn="l"/>
                <a:r>
                  <a:rPr lang="pt-BR" sz="1000" b="1" baseline="0">
                    <a:solidFill>
                      <a:srgbClr val="0070C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         </a:t>
                </a:r>
                <a:r>
                  <a:rPr lang="pt-BR" sz="800" b="1">
                    <a:solidFill>
                      <a:srgbClr val="0070C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CONTROLE</a:t>
                </a:r>
                <a:endParaRPr lang="pt-BR" sz="1000" b="1">
                  <a:solidFill>
                    <a:srgbClr val="0070C0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46" name="Gráfico 45" descr="Lápis">
                <a:extLst>
                  <a:ext uri="{FF2B5EF4-FFF2-40B4-BE49-F238E27FC236}">
                    <a16:creationId xmlns:a16="http://schemas.microsoft.com/office/drawing/2014/main" id="{F94A001C-BF4C-4160-AAAF-09DB8F86612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rcRect/>
              <a:stretch/>
            </xdr:blipFill>
            <xdr:spPr>
              <a:xfrm>
                <a:off x="1418941" y="6729893"/>
                <a:ext cx="266797" cy="266797"/>
              </a:xfrm>
              <a:prstGeom prst="rect">
                <a:avLst/>
              </a:prstGeom>
            </xdr:spPr>
          </xdr:pic>
        </xdr:grpSp>
        <xdr:grpSp>
          <xdr:nvGrpSpPr>
            <xdr:cNvPr id="39" name="Agrupar 38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E4044911-51D6-46FB-95A4-59C2CBFA352D}"/>
                </a:ext>
              </a:extLst>
            </xdr:cNvPr>
            <xdr:cNvGrpSpPr/>
          </xdr:nvGrpSpPr>
          <xdr:grpSpPr>
            <a:xfrm>
              <a:off x="1310275" y="7756517"/>
              <a:ext cx="1450800" cy="389482"/>
              <a:chOff x="1354724" y="6668551"/>
              <a:chExt cx="1450800" cy="389482"/>
            </a:xfrm>
          </xdr:grpSpPr>
          <xdr:sp macro="" textlink="">
            <xdr:nvSpPr>
              <xdr:cNvPr id="43" name="Retângulo: Cantos Arredondados 42">
                <a:extLst>
                  <a:ext uri="{FF2B5EF4-FFF2-40B4-BE49-F238E27FC236}">
                    <a16:creationId xmlns:a16="http://schemas.microsoft.com/office/drawing/2014/main" id="{90648B41-69F6-47CF-B979-C9A39AC543BC}"/>
                  </a:ext>
                </a:extLst>
              </xdr:cNvPr>
              <xdr:cNvSpPr/>
            </xdr:nvSpPr>
            <xdr:spPr>
              <a:xfrm>
                <a:off x="1354724" y="6668551"/>
                <a:ext cx="1450800" cy="389482"/>
              </a:xfrm>
              <a:prstGeom prst="roundRect">
                <a:avLst>
                  <a:gd name="adj" fmla="val 4619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lvl="0" algn="l"/>
                <a:r>
                  <a:rPr lang="pt-BR" sz="1000" b="1" baseline="0">
                    <a:solidFill>
                      <a:schemeClr val="bg1">
                        <a:lumMod val="8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         </a:t>
                </a:r>
                <a:r>
                  <a:rPr lang="pt-BR" sz="800" b="1">
                    <a:solidFill>
                      <a:schemeClr val="bg1">
                        <a:lumMod val="8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DASHBOARD</a:t>
                </a:r>
                <a:endParaRPr lang="pt-BR" sz="1000" b="1">
                  <a:solidFill>
                    <a:schemeClr val="bg1">
                      <a:lumMod val="8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44" name="Gráfico 43" descr="Gráfico de barras">
                <a:extLst>
                  <a:ext uri="{FF2B5EF4-FFF2-40B4-BE49-F238E27FC236}">
                    <a16:creationId xmlns:a16="http://schemas.microsoft.com/office/drawing/2014/main" id="{EE0DAC6A-C700-4E66-9928-7332E033276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9"/>
                  </a:ext>
                </a:extLst>
              </a:blip>
              <a:srcRect/>
              <a:stretch/>
            </xdr:blipFill>
            <xdr:spPr>
              <a:xfrm>
                <a:off x="1418941" y="6729893"/>
                <a:ext cx="266797" cy="266797"/>
              </a:xfrm>
              <a:prstGeom prst="rect">
                <a:avLst/>
              </a:prstGeom>
            </xdr:spPr>
          </xdr:pic>
        </xdr:grpSp>
        <xdr:grpSp>
          <xdr:nvGrpSpPr>
            <xdr:cNvPr id="40" name="Agrupar 39">
              <a:hlinkClick xmlns:r="http://schemas.openxmlformats.org/officeDocument/2006/relationships" r:id="rId10"/>
              <a:extLst>
                <a:ext uri="{FF2B5EF4-FFF2-40B4-BE49-F238E27FC236}">
                  <a16:creationId xmlns:a16="http://schemas.microsoft.com/office/drawing/2014/main" id="{36F5252B-B7B7-4120-971A-7DCFB0A51B7C}"/>
                </a:ext>
              </a:extLst>
            </xdr:cNvPr>
            <xdr:cNvGrpSpPr/>
          </xdr:nvGrpSpPr>
          <xdr:grpSpPr>
            <a:xfrm>
              <a:off x="1310275" y="8300500"/>
              <a:ext cx="1451975" cy="389482"/>
              <a:chOff x="1354724" y="6668551"/>
              <a:chExt cx="1451975" cy="389482"/>
            </a:xfrm>
          </xdr:grpSpPr>
          <xdr:sp macro="" textlink="">
            <xdr:nvSpPr>
              <xdr:cNvPr id="41" name="Retângulo: Cantos Arredondados 40">
                <a:extLst>
                  <a:ext uri="{FF2B5EF4-FFF2-40B4-BE49-F238E27FC236}">
                    <a16:creationId xmlns:a16="http://schemas.microsoft.com/office/drawing/2014/main" id="{DC3D20CA-0913-4D4C-A51A-9B736372E7C5}"/>
                  </a:ext>
                </a:extLst>
              </xdr:cNvPr>
              <xdr:cNvSpPr/>
            </xdr:nvSpPr>
            <xdr:spPr>
              <a:xfrm>
                <a:off x="1354724" y="6668551"/>
                <a:ext cx="1451975" cy="389482"/>
              </a:xfrm>
              <a:prstGeom prst="roundRect">
                <a:avLst>
                  <a:gd name="adj" fmla="val 4619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lvl="0" algn="l"/>
                <a:r>
                  <a:rPr lang="pt-BR" sz="1000" b="1" baseline="0">
                    <a:solidFill>
                      <a:schemeClr val="bg1">
                        <a:lumMod val="8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         </a:t>
                </a:r>
                <a:r>
                  <a:rPr lang="pt-BR" sz="800" b="1" baseline="0">
                    <a:solidFill>
                      <a:schemeClr val="bg1">
                        <a:lumMod val="8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CONFIGURAÇÕES</a:t>
                </a:r>
                <a:endParaRPr lang="pt-BR" sz="1000" b="1">
                  <a:solidFill>
                    <a:schemeClr val="bg1">
                      <a:lumMod val="8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42" name="Gráfico 41" descr="Engrenagem única">
                <a:extLst>
                  <a:ext uri="{FF2B5EF4-FFF2-40B4-BE49-F238E27FC236}">
                    <a16:creationId xmlns:a16="http://schemas.microsoft.com/office/drawing/2014/main" id="{315C9448-6969-413D-9A45-5609958EDEC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1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12"/>
                  </a:ext>
                </a:extLst>
              </a:blip>
              <a:srcRect/>
              <a:stretch/>
            </xdr:blipFill>
            <xdr:spPr>
              <a:xfrm>
                <a:off x="1418941" y="6729893"/>
                <a:ext cx="266797" cy="266797"/>
              </a:xfrm>
              <a:prstGeom prst="rect">
                <a:avLst/>
              </a:prstGeom>
            </xdr:spPr>
          </xdr:pic>
        </xdr:grp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25402</xdr:rowOff>
    </xdr:from>
    <xdr:to>
      <xdr:col>20</xdr:col>
      <xdr:colOff>698500</xdr:colOff>
      <xdr:row>19</xdr:row>
      <xdr:rowOff>88902</xdr:rowOff>
    </xdr:to>
    <xdr:grpSp>
      <xdr:nvGrpSpPr>
        <xdr:cNvPr id="58" name="Agrupar 57">
          <a:extLst>
            <a:ext uri="{FF2B5EF4-FFF2-40B4-BE49-F238E27FC236}">
              <a16:creationId xmlns:a16="http://schemas.microsoft.com/office/drawing/2014/main" id="{05FDE740-CD5D-424C-A531-165BA0FC27FE}"/>
            </a:ext>
          </a:extLst>
        </xdr:cNvPr>
        <xdr:cNvGrpSpPr/>
      </xdr:nvGrpSpPr>
      <xdr:grpSpPr>
        <a:xfrm>
          <a:off x="2057400" y="273052"/>
          <a:ext cx="12128500" cy="4521200"/>
          <a:chOff x="666749" y="6180667"/>
          <a:chExt cx="12213167" cy="3606613"/>
        </a:xfrm>
      </xdr:grpSpPr>
      <xdr:sp macro="" textlink="">
        <xdr:nvSpPr>
          <xdr:cNvPr id="59" name="Retângulo: Cantos Arredondados 58">
            <a:extLst>
              <a:ext uri="{FF2B5EF4-FFF2-40B4-BE49-F238E27FC236}">
                <a16:creationId xmlns:a16="http://schemas.microsoft.com/office/drawing/2014/main" id="{02076608-9E3F-4956-83A7-47C36B974808}"/>
              </a:ext>
            </a:extLst>
          </xdr:cNvPr>
          <xdr:cNvSpPr/>
        </xdr:nvSpPr>
        <xdr:spPr>
          <a:xfrm>
            <a:off x="666749" y="6180667"/>
            <a:ext cx="12213167" cy="3606613"/>
          </a:xfrm>
          <a:prstGeom prst="roundRect">
            <a:avLst>
              <a:gd name="adj" fmla="val 1344"/>
            </a:avLst>
          </a:prstGeom>
          <a:solidFill>
            <a:schemeClr val="bg1">
              <a:lumMod val="95000"/>
            </a:schemeClr>
          </a:solidFill>
          <a:ln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algn="ctr" rotWithShape="0">
              <a:schemeClr val="bg1">
                <a:lumMod val="75000"/>
                <a:alpha val="46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pt-BR" sz="1200" b="1" i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GRUPO 1</a:t>
            </a:r>
          </a:p>
        </xdr:txBody>
      </xdr:sp>
      <xdr:graphicFrame macro="">
        <xdr:nvGraphicFramePr>
          <xdr:cNvPr id="60" name="Gráfico 59">
            <a:extLst>
              <a:ext uri="{FF2B5EF4-FFF2-40B4-BE49-F238E27FC236}">
                <a16:creationId xmlns:a16="http://schemas.microsoft.com/office/drawing/2014/main" id="{6DBC4902-51D8-4FC8-A9EA-6943733FB80F}"/>
              </a:ext>
            </a:extLst>
          </xdr:cNvPr>
          <xdr:cNvGraphicFramePr>
            <a:graphicFrameLocks/>
          </xdr:cNvGraphicFramePr>
        </xdr:nvGraphicFramePr>
        <xdr:xfrm>
          <a:off x="788457" y="6522675"/>
          <a:ext cx="11969750" cy="31765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4</xdr:col>
      <xdr:colOff>0</xdr:colOff>
      <xdr:row>28</xdr:row>
      <xdr:rowOff>158752</xdr:rowOff>
    </xdr:from>
    <xdr:to>
      <xdr:col>20</xdr:col>
      <xdr:colOff>698500</xdr:colOff>
      <xdr:row>46</xdr:row>
      <xdr:rowOff>222252</xdr:rowOff>
    </xdr:to>
    <xdr:grpSp>
      <xdr:nvGrpSpPr>
        <xdr:cNvPr id="109" name="Agrupar 108">
          <a:extLst>
            <a:ext uri="{FF2B5EF4-FFF2-40B4-BE49-F238E27FC236}">
              <a16:creationId xmlns:a16="http://schemas.microsoft.com/office/drawing/2014/main" id="{A3C67741-E9BA-4DCD-98E7-632CE0A53093}"/>
            </a:ext>
          </a:extLst>
        </xdr:cNvPr>
        <xdr:cNvGrpSpPr/>
      </xdr:nvGrpSpPr>
      <xdr:grpSpPr>
        <a:xfrm>
          <a:off x="2057400" y="7626352"/>
          <a:ext cx="12128500" cy="4521200"/>
          <a:chOff x="666749" y="6180667"/>
          <a:chExt cx="12213167" cy="3606613"/>
        </a:xfrm>
      </xdr:grpSpPr>
      <xdr:sp macro="" textlink="">
        <xdr:nvSpPr>
          <xdr:cNvPr id="110" name="Retângulo: Cantos Arredondados 109">
            <a:extLst>
              <a:ext uri="{FF2B5EF4-FFF2-40B4-BE49-F238E27FC236}">
                <a16:creationId xmlns:a16="http://schemas.microsoft.com/office/drawing/2014/main" id="{99933E8E-89C0-42E8-ADA5-125248730BEA}"/>
              </a:ext>
            </a:extLst>
          </xdr:cNvPr>
          <xdr:cNvSpPr/>
        </xdr:nvSpPr>
        <xdr:spPr>
          <a:xfrm>
            <a:off x="666749" y="6180667"/>
            <a:ext cx="12213167" cy="3606613"/>
          </a:xfrm>
          <a:prstGeom prst="roundRect">
            <a:avLst>
              <a:gd name="adj" fmla="val 1344"/>
            </a:avLst>
          </a:prstGeom>
          <a:solidFill>
            <a:schemeClr val="bg1">
              <a:lumMod val="95000"/>
            </a:schemeClr>
          </a:solidFill>
          <a:ln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algn="ctr" rotWithShape="0">
              <a:schemeClr val="bg1">
                <a:lumMod val="75000"/>
                <a:alpha val="46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pt-BR" sz="1200" b="1" i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GRUPO 2</a:t>
            </a:r>
          </a:p>
        </xdr:txBody>
      </xdr:sp>
      <xdr:graphicFrame macro="">
        <xdr:nvGraphicFramePr>
          <xdr:cNvPr id="111" name="Gráfico 110">
            <a:extLst>
              <a:ext uri="{FF2B5EF4-FFF2-40B4-BE49-F238E27FC236}">
                <a16:creationId xmlns:a16="http://schemas.microsoft.com/office/drawing/2014/main" id="{34A09E51-91FD-49CC-A05C-93151CEF70CD}"/>
              </a:ext>
            </a:extLst>
          </xdr:cNvPr>
          <xdr:cNvGraphicFramePr>
            <a:graphicFrameLocks/>
          </xdr:cNvGraphicFramePr>
        </xdr:nvGraphicFramePr>
        <xdr:xfrm>
          <a:off x="788457" y="6522675"/>
          <a:ext cx="11969750" cy="31765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19050</xdr:colOff>
      <xdr:row>10</xdr:row>
      <xdr:rowOff>114300</xdr:rowOff>
    </xdr:to>
    <xdr:grpSp>
      <xdr:nvGrpSpPr>
        <xdr:cNvPr id="41" name="Agrupar 40">
          <a:extLst>
            <a:ext uri="{FF2B5EF4-FFF2-40B4-BE49-F238E27FC236}">
              <a16:creationId xmlns:a16="http://schemas.microsoft.com/office/drawing/2014/main" id="{77417697-6300-49AD-A908-E507DAE5C3A1}"/>
            </a:ext>
          </a:extLst>
        </xdr:cNvPr>
        <xdr:cNvGrpSpPr/>
      </xdr:nvGrpSpPr>
      <xdr:grpSpPr>
        <a:xfrm>
          <a:off x="0" y="0"/>
          <a:ext cx="1962150" cy="2590800"/>
          <a:chOff x="0" y="0"/>
          <a:chExt cx="1962150" cy="2590800"/>
        </a:xfrm>
      </xdr:grpSpPr>
      <xdr:sp macro="" textlink="">
        <xdr:nvSpPr>
          <xdr:cNvPr id="42" name="Retângulo 41">
            <a:extLst>
              <a:ext uri="{FF2B5EF4-FFF2-40B4-BE49-F238E27FC236}">
                <a16:creationId xmlns:a16="http://schemas.microsoft.com/office/drawing/2014/main" id="{69C171DA-847D-4E9B-BBC8-2ADEE317B4B2}"/>
              </a:ext>
            </a:extLst>
          </xdr:cNvPr>
          <xdr:cNvSpPr/>
        </xdr:nvSpPr>
        <xdr:spPr>
          <a:xfrm>
            <a:off x="0" y="0"/>
            <a:ext cx="1962150" cy="2590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pSp>
        <xdr:nvGrpSpPr>
          <xdr:cNvPr id="43" name="Agrupar 42">
            <a:extLst>
              <a:ext uri="{FF2B5EF4-FFF2-40B4-BE49-F238E27FC236}">
                <a16:creationId xmlns:a16="http://schemas.microsoft.com/office/drawing/2014/main" id="{C019AA77-D6F4-4506-9E8C-1DF038AC3B42}"/>
              </a:ext>
            </a:extLst>
          </xdr:cNvPr>
          <xdr:cNvGrpSpPr/>
        </xdr:nvGrpSpPr>
        <xdr:grpSpPr>
          <a:xfrm>
            <a:off x="238125" y="257175"/>
            <a:ext cx="1451975" cy="2021431"/>
            <a:chOff x="1310275" y="6668551"/>
            <a:chExt cx="1451975" cy="2021431"/>
          </a:xfrm>
        </xdr:grpSpPr>
        <xdr:grpSp>
          <xdr:nvGrpSpPr>
            <xdr:cNvPr id="44" name="Agrupar 43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94FD979B-CD32-47BA-8523-06F371367E9F}"/>
                </a:ext>
              </a:extLst>
            </xdr:cNvPr>
            <xdr:cNvGrpSpPr/>
          </xdr:nvGrpSpPr>
          <xdr:grpSpPr>
            <a:xfrm>
              <a:off x="1310275" y="6668551"/>
              <a:ext cx="1450800" cy="389482"/>
              <a:chOff x="1354724" y="6668551"/>
              <a:chExt cx="1450800" cy="389482"/>
            </a:xfrm>
          </xdr:grpSpPr>
          <xdr:sp macro="" textlink="">
            <xdr:nvSpPr>
              <xdr:cNvPr id="54" name="Retângulo: Cantos Arredondados 53">
                <a:extLst>
                  <a:ext uri="{FF2B5EF4-FFF2-40B4-BE49-F238E27FC236}">
                    <a16:creationId xmlns:a16="http://schemas.microsoft.com/office/drawing/2014/main" id="{5DEBF577-4C60-4207-BCE7-BC4F13AF8362}"/>
                  </a:ext>
                </a:extLst>
              </xdr:cNvPr>
              <xdr:cNvSpPr/>
            </xdr:nvSpPr>
            <xdr:spPr>
              <a:xfrm>
                <a:off x="1354724" y="6668551"/>
                <a:ext cx="1450800" cy="389482"/>
              </a:xfrm>
              <a:prstGeom prst="roundRect">
                <a:avLst>
                  <a:gd name="adj" fmla="val 4619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lvl="0" algn="l"/>
                <a:r>
                  <a:rPr lang="pt-BR" sz="1100" b="1" baseline="0">
                    <a:solidFill>
                      <a:schemeClr val="bg1">
                        <a:lumMod val="85000"/>
                      </a:schemeClr>
                    </a:solidFill>
                    <a:effectLst/>
                    <a:latin typeface="+mn-lt"/>
                    <a:ea typeface="+mn-ea"/>
                    <a:cs typeface="+mn-cs"/>
                  </a:rPr>
                  <a:t>          </a:t>
                </a:r>
                <a:r>
                  <a:rPr lang="pt-BR" sz="800" b="1">
                    <a:solidFill>
                      <a:schemeClr val="bg1">
                        <a:lumMod val="8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INÍCIO</a:t>
                </a:r>
              </a:p>
            </xdr:txBody>
          </xdr:sp>
          <xdr:pic>
            <xdr:nvPicPr>
              <xdr:cNvPr id="55" name="Gráfico 54" descr="Casa">
                <a:extLst>
                  <a:ext uri="{FF2B5EF4-FFF2-40B4-BE49-F238E27FC236}">
                    <a16:creationId xmlns:a16="http://schemas.microsoft.com/office/drawing/2014/main" id="{CDD0B20A-8849-4CE8-90AD-7FC7D83EBC5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5"/>
                  </a:ext>
                </a:extLst>
              </a:blip>
              <a:stretch>
                <a:fillRect/>
              </a:stretch>
            </xdr:blipFill>
            <xdr:spPr>
              <a:xfrm>
                <a:off x="1418941" y="6726519"/>
                <a:ext cx="266797" cy="273546"/>
              </a:xfrm>
              <a:prstGeom prst="rect">
                <a:avLst/>
              </a:prstGeom>
            </xdr:spPr>
          </xdr:pic>
        </xdr:grpSp>
        <xdr:grpSp>
          <xdr:nvGrpSpPr>
            <xdr:cNvPr id="45" name="Agrupar 44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031A56F6-F168-4F2A-9979-A736A3DC9D6A}"/>
                </a:ext>
              </a:extLst>
            </xdr:cNvPr>
            <xdr:cNvGrpSpPr/>
          </xdr:nvGrpSpPr>
          <xdr:grpSpPr>
            <a:xfrm>
              <a:off x="1310275" y="7212534"/>
              <a:ext cx="1450800" cy="389482"/>
              <a:chOff x="1354724" y="6668551"/>
              <a:chExt cx="1450800" cy="389482"/>
            </a:xfrm>
          </xdr:grpSpPr>
          <xdr:sp macro="" textlink="">
            <xdr:nvSpPr>
              <xdr:cNvPr id="52" name="Retângulo: Cantos Arredondados 51">
                <a:extLst>
                  <a:ext uri="{FF2B5EF4-FFF2-40B4-BE49-F238E27FC236}">
                    <a16:creationId xmlns:a16="http://schemas.microsoft.com/office/drawing/2014/main" id="{2FF3C7E0-BA7E-40F1-B189-CDC4857B912F}"/>
                  </a:ext>
                </a:extLst>
              </xdr:cNvPr>
              <xdr:cNvSpPr/>
            </xdr:nvSpPr>
            <xdr:spPr>
              <a:xfrm>
                <a:off x="1354724" y="6668551"/>
                <a:ext cx="1450800" cy="389482"/>
              </a:xfrm>
              <a:prstGeom prst="roundRect">
                <a:avLst>
                  <a:gd name="adj" fmla="val 4619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lvl="0" algn="l"/>
                <a:r>
                  <a:rPr lang="pt-BR" sz="1000" b="1" baseline="0">
                    <a:solidFill>
                      <a:schemeClr val="bg1">
                        <a:lumMod val="8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         </a:t>
                </a:r>
                <a:r>
                  <a:rPr lang="pt-BR" sz="800" b="1">
                    <a:solidFill>
                      <a:schemeClr val="bg1">
                        <a:lumMod val="8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CONTROLE</a:t>
                </a:r>
                <a:endParaRPr lang="pt-BR" sz="1000" b="1">
                  <a:solidFill>
                    <a:schemeClr val="bg1">
                      <a:lumMod val="8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53" name="Gráfico 52" descr="Lápis">
                <a:extLst>
                  <a:ext uri="{FF2B5EF4-FFF2-40B4-BE49-F238E27FC236}">
                    <a16:creationId xmlns:a16="http://schemas.microsoft.com/office/drawing/2014/main" id="{435950A6-F2AC-4310-8822-90AAEDF3D45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8"/>
                  </a:ext>
                </a:extLst>
              </a:blip>
              <a:srcRect/>
              <a:stretch/>
            </xdr:blipFill>
            <xdr:spPr>
              <a:xfrm>
                <a:off x="1418941" y="6729893"/>
                <a:ext cx="266797" cy="266797"/>
              </a:xfrm>
              <a:prstGeom prst="rect">
                <a:avLst/>
              </a:prstGeom>
            </xdr:spPr>
          </xdr:pic>
        </xdr:grpSp>
        <xdr:grpSp>
          <xdr:nvGrpSpPr>
            <xdr:cNvPr id="46" name="Agrupar 45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62D5363E-A771-4F3B-BFE1-DEA853D48374}"/>
                </a:ext>
              </a:extLst>
            </xdr:cNvPr>
            <xdr:cNvGrpSpPr/>
          </xdr:nvGrpSpPr>
          <xdr:grpSpPr>
            <a:xfrm>
              <a:off x="1310275" y="7756517"/>
              <a:ext cx="1450800" cy="389482"/>
              <a:chOff x="1354724" y="6668551"/>
              <a:chExt cx="1450800" cy="389482"/>
            </a:xfrm>
          </xdr:grpSpPr>
          <xdr:sp macro="" textlink="">
            <xdr:nvSpPr>
              <xdr:cNvPr id="50" name="Retângulo: Cantos Arredondados 49">
                <a:extLst>
                  <a:ext uri="{FF2B5EF4-FFF2-40B4-BE49-F238E27FC236}">
                    <a16:creationId xmlns:a16="http://schemas.microsoft.com/office/drawing/2014/main" id="{351ED055-8B47-4207-B43E-86082E1B1F7E}"/>
                  </a:ext>
                </a:extLst>
              </xdr:cNvPr>
              <xdr:cNvSpPr/>
            </xdr:nvSpPr>
            <xdr:spPr>
              <a:xfrm>
                <a:off x="1354724" y="6668551"/>
                <a:ext cx="1450800" cy="389482"/>
              </a:xfrm>
              <a:prstGeom prst="roundRect">
                <a:avLst>
                  <a:gd name="adj" fmla="val 4619"/>
                </a:avLst>
              </a:prstGeom>
              <a:solidFill>
                <a:sysClr val="window" lastClr="FFFFFF"/>
              </a:solidFill>
              <a:ln w="12700">
                <a:solidFill>
                  <a:srgbClr val="0070C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lvl="0" algn="l"/>
                <a:r>
                  <a:rPr lang="pt-BR" sz="1000" b="1" baseline="0">
                    <a:solidFill>
                      <a:srgbClr val="0070C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         </a:t>
                </a:r>
                <a:r>
                  <a:rPr lang="pt-BR" sz="800" b="1">
                    <a:solidFill>
                      <a:srgbClr val="0070C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DASHBOARD</a:t>
                </a:r>
                <a:endParaRPr lang="pt-BR" sz="1000" b="1">
                  <a:solidFill>
                    <a:srgbClr val="0070C0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51" name="Gráfico 50" descr="Gráfico de barras">
                <a:extLst>
                  <a:ext uri="{FF2B5EF4-FFF2-40B4-BE49-F238E27FC236}">
                    <a16:creationId xmlns:a16="http://schemas.microsoft.com/office/drawing/2014/main" id="{8B521F04-6A54-41EB-A1A2-B79E964D07B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0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11"/>
                  </a:ext>
                </a:extLst>
              </a:blip>
              <a:srcRect/>
              <a:stretch/>
            </xdr:blipFill>
            <xdr:spPr>
              <a:xfrm>
                <a:off x="1418941" y="6729893"/>
                <a:ext cx="266797" cy="266797"/>
              </a:xfrm>
              <a:prstGeom prst="rect">
                <a:avLst/>
              </a:prstGeom>
            </xdr:spPr>
          </xdr:pic>
        </xdr:grpSp>
        <xdr:grpSp>
          <xdr:nvGrpSpPr>
            <xdr:cNvPr id="47" name="Agrupar 46">
              <a:hlinkClick xmlns:r="http://schemas.openxmlformats.org/officeDocument/2006/relationships" r:id="rId12"/>
              <a:extLst>
                <a:ext uri="{FF2B5EF4-FFF2-40B4-BE49-F238E27FC236}">
                  <a16:creationId xmlns:a16="http://schemas.microsoft.com/office/drawing/2014/main" id="{50C9EF38-9817-4704-A9BD-CFCCFE33446F}"/>
                </a:ext>
              </a:extLst>
            </xdr:cNvPr>
            <xdr:cNvGrpSpPr/>
          </xdr:nvGrpSpPr>
          <xdr:grpSpPr>
            <a:xfrm>
              <a:off x="1310275" y="8300500"/>
              <a:ext cx="1451975" cy="389482"/>
              <a:chOff x="1354724" y="6668551"/>
              <a:chExt cx="1451975" cy="389482"/>
            </a:xfrm>
          </xdr:grpSpPr>
          <xdr:sp macro="" textlink="">
            <xdr:nvSpPr>
              <xdr:cNvPr id="48" name="Retângulo: Cantos Arredondados 47">
                <a:extLst>
                  <a:ext uri="{FF2B5EF4-FFF2-40B4-BE49-F238E27FC236}">
                    <a16:creationId xmlns:a16="http://schemas.microsoft.com/office/drawing/2014/main" id="{11DAF6C0-39DD-4186-8472-D193FF2DF10C}"/>
                  </a:ext>
                </a:extLst>
              </xdr:cNvPr>
              <xdr:cNvSpPr/>
            </xdr:nvSpPr>
            <xdr:spPr>
              <a:xfrm>
                <a:off x="1354724" y="6668551"/>
                <a:ext cx="1451975" cy="389482"/>
              </a:xfrm>
              <a:prstGeom prst="roundRect">
                <a:avLst>
                  <a:gd name="adj" fmla="val 4619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lvl="0" algn="l"/>
                <a:r>
                  <a:rPr lang="pt-BR" sz="1000" b="1" baseline="0">
                    <a:solidFill>
                      <a:schemeClr val="bg1">
                        <a:lumMod val="8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         </a:t>
                </a:r>
                <a:r>
                  <a:rPr lang="pt-BR" sz="800" b="1" baseline="0">
                    <a:solidFill>
                      <a:schemeClr val="bg1">
                        <a:lumMod val="8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CONFIGURAÇÕES</a:t>
                </a:r>
                <a:endParaRPr lang="pt-BR" sz="1000" b="1">
                  <a:solidFill>
                    <a:schemeClr val="bg1">
                      <a:lumMod val="8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49" name="Gráfico 48" descr="Engrenagem única">
                <a:extLst>
                  <a:ext uri="{FF2B5EF4-FFF2-40B4-BE49-F238E27FC236}">
                    <a16:creationId xmlns:a16="http://schemas.microsoft.com/office/drawing/2014/main" id="{8D5BB0FC-5F12-47BA-9D56-EB2C80182E7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3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14"/>
                  </a:ext>
                </a:extLst>
              </a:blip>
              <a:srcRect/>
              <a:stretch/>
            </xdr:blipFill>
            <xdr:spPr>
              <a:xfrm>
                <a:off x="1418941" y="6729893"/>
                <a:ext cx="266797" cy="266797"/>
              </a:xfrm>
              <a:prstGeom prst="rect">
                <a:avLst/>
              </a:prstGeom>
            </xdr:spPr>
          </xdr:pic>
        </xdr:grp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19050</xdr:colOff>
      <xdr:row>10</xdr:row>
      <xdr:rowOff>114300</xdr:rowOff>
    </xdr:to>
    <xdr:grpSp>
      <xdr:nvGrpSpPr>
        <xdr:cNvPr id="36" name="Agrupar 35">
          <a:extLst>
            <a:ext uri="{FF2B5EF4-FFF2-40B4-BE49-F238E27FC236}">
              <a16:creationId xmlns:a16="http://schemas.microsoft.com/office/drawing/2014/main" id="{84F12DD9-EBAB-4454-8663-289E80596EF3}"/>
            </a:ext>
          </a:extLst>
        </xdr:cNvPr>
        <xdr:cNvGrpSpPr/>
      </xdr:nvGrpSpPr>
      <xdr:grpSpPr>
        <a:xfrm>
          <a:off x="0" y="0"/>
          <a:ext cx="1962150" cy="2590800"/>
          <a:chOff x="0" y="0"/>
          <a:chExt cx="1962150" cy="2590800"/>
        </a:xfrm>
      </xdr:grpSpPr>
      <xdr:sp macro="" textlink="">
        <xdr:nvSpPr>
          <xdr:cNvPr id="37" name="Retângulo 36">
            <a:extLst>
              <a:ext uri="{FF2B5EF4-FFF2-40B4-BE49-F238E27FC236}">
                <a16:creationId xmlns:a16="http://schemas.microsoft.com/office/drawing/2014/main" id="{454A98DA-AC18-4AD7-918F-4F89678ED0D7}"/>
              </a:ext>
            </a:extLst>
          </xdr:cNvPr>
          <xdr:cNvSpPr/>
        </xdr:nvSpPr>
        <xdr:spPr>
          <a:xfrm>
            <a:off x="0" y="0"/>
            <a:ext cx="1962150" cy="2590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pSp>
        <xdr:nvGrpSpPr>
          <xdr:cNvPr id="38" name="Agrupar 37">
            <a:extLst>
              <a:ext uri="{FF2B5EF4-FFF2-40B4-BE49-F238E27FC236}">
                <a16:creationId xmlns:a16="http://schemas.microsoft.com/office/drawing/2014/main" id="{24C8A5D6-52DF-4936-87E9-FA3593930A48}"/>
              </a:ext>
            </a:extLst>
          </xdr:cNvPr>
          <xdr:cNvGrpSpPr/>
        </xdr:nvGrpSpPr>
        <xdr:grpSpPr>
          <a:xfrm>
            <a:off x="238125" y="257175"/>
            <a:ext cx="1451975" cy="2021431"/>
            <a:chOff x="1310275" y="6668551"/>
            <a:chExt cx="1451975" cy="2021431"/>
          </a:xfrm>
        </xdr:grpSpPr>
        <xdr:grpSp>
          <xdr:nvGrpSpPr>
            <xdr:cNvPr id="39" name="Agrupar 38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41D0526-D44D-46BD-A75B-231C40118F46}"/>
                </a:ext>
              </a:extLst>
            </xdr:cNvPr>
            <xdr:cNvGrpSpPr/>
          </xdr:nvGrpSpPr>
          <xdr:grpSpPr>
            <a:xfrm>
              <a:off x="1310275" y="6668551"/>
              <a:ext cx="1450800" cy="389482"/>
              <a:chOff x="1354724" y="6668551"/>
              <a:chExt cx="1450800" cy="389482"/>
            </a:xfrm>
          </xdr:grpSpPr>
          <xdr:sp macro="" textlink="">
            <xdr:nvSpPr>
              <xdr:cNvPr id="49" name="Retângulo: Cantos Arredondados 48">
                <a:extLst>
                  <a:ext uri="{FF2B5EF4-FFF2-40B4-BE49-F238E27FC236}">
                    <a16:creationId xmlns:a16="http://schemas.microsoft.com/office/drawing/2014/main" id="{81D0F373-359F-424F-BCD8-8520F6307C7D}"/>
                  </a:ext>
                </a:extLst>
              </xdr:cNvPr>
              <xdr:cNvSpPr/>
            </xdr:nvSpPr>
            <xdr:spPr>
              <a:xfrm>
                <a:off x="1354724" y="6668551"/>
                <a:ext cx="1450800" cy="389482"/>
              </a:xfrm>
              <a:prstGeom prst="roundRect">
                <a:avLst>
                  <a:gd name="adj" fmla="val 4619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lvl="0" algn="l"/>
                <a:r>
                  <a:rPr lang="pt-BR" sz="1100" b="1" baseline="0">
                    <a:solidFill>
                      <a:schemeClr val="bg1">
                        <a:lumMod val="85000"/>
                      </a:schemeClr>
                    </a:solidFill>
                    <a:effectLst/>
                    <a:latin typeface="+mn-lt"/>
                    <a:ea typeface="+mn-ea"/>
                    <a:cs typeface="+mn-cs"/>
                  </a:rPr>
                  <a:t>          </a:t>
                </a:r>
                <a:r>
                  <a:rPr lang="pt-BR" sz="800" b="1">
                    <a:solidFill>
                      <a:schemeClr val="bg1">
                        <a:lumMod val="8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INÍCIO</a:t>
                </a:r>
              </a:p>
            </xdr:txBody>
          </xdr:sp>
          <xdr:pic>
            <xdr:nvPicPr>
              <xdr:cNvPr id="50" name="Gráfico 49" descr="Casa">
                <a:extLst>
                  <a:ext uri="{FF2B5EF4-FFF2-40B4-BE49-F238E27FC236}">
                    <a16:creationId xmlns:a16="http://schemas.microsoft.com/office/drawing/2014/main" id="{8BB7BCF3-556A-4A83-B123-EBDC9733655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1418941" y="6726519"/>
                <a:ext cx="266797" cy="273546"/>
              </a:xfrm>
              <a:prstGeom prst="rect">
                <a:avLst/>
              </a:prstGeom>
            </xdr:spPr>
          </xdr:pic>
        </xdr:grpSp>
        <xdr:grpSp>
          <xdr:nvGrpSpPr>
            <xdr:cNvPr id="40" name="Agrupar 3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4474E0A-0EC9-4714-8212-EF32EF38904A}"/>
                </a:ext>
              </a:extLst>
            </xdr:cNvPr>
            <xdr:cNvGrpSpPr/>
          </xdr:nvGrpSpPr>
          <xdr:grpSpPr>
            <a:xfrm>
              <a:off x="1310275" y="7212534"/>
              <a:ext cx="1450800" cy="389482"/>
              <a:chOff x="1354724" y="6668551"/>
              <a:chExt cx="1450800" cy="389482"/>
            </a:xfrm>
          </xdr:grpSpPr>
          <xdr:sp macro="" textlink="">
            <xdr:nvSpPr>
              <xdr:cNvPr id="47" name="Retângulo: Cantos Arredondados 46">
                <a:extLst>
                  <a:ext uri="{FF2B5EF4-FFF2-40B4-BE49-F238E27FC236}">
                    <a16:creationId xmlns:a16="http://schemas.microsoft.com/office/drawing/2014/main" id="{BAC5CD54-86CC-4028-B033-EB143B67C647}"/>
                  </a:ext>
                </a:extLst>
              </xdr:cNvPr>
              <xdr:cNvSpPr/>
            </xdr:nvSpPr>
            <xdr:spPr>
              <a:xfrm>
                <a:off x="1354724" y="6668551"/>
                <a:ext cx="1450800" cy="389482"/>
              </a:xfrm>
              <a:prstGeom prst="roundRect">
                <a:avLst>
                  <a:gd name="adj" fmla="val 4619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lvl="0" algn="l"/>
                <a:r>
                  <a:rPr lang="pt-BR" sz="1000" b="1" baseline="0">
                    <a:solidFill>
                      <a:schemeClr val="bg1">
                        <a:lumMod val="8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         </a:t>
                </a:r>
                <a:r>
                  <a:rPr lang="pt-BR" sz="800" b="1">
                    <a:solidFill>
                      <a:schemeClr val="bg1">
                        <a:lumMod val="8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CONTROLE</a:t>
                </a:r>
                <a:endParaRPr lang="pt-BR" sz="1000" b="1">
                  <a:solidFill>
                    <a:schemeClr val="bg1">
                      <a:lumMod val="8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48" name="Gráfico 47" descr="Lápis">
                <a:extLst>
                  <a:ext uri="{FF2B5EF4-FFF2-40B4-BE49-F238E27FC236}">
                    <a16:creationId xmlns:a16="http://schemas.microsoft.com/office/drawing/2014/main" id="{3CCE216B-A5BC-4C90-9A19-EEE2353BEA3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6"/>
                  </a:ext>
                </a:extLst>
              </a:blip>
              <a:srcRect/>
              <a:stretch/>
            </xdr:blipFill>
            <xdr:spPr>
              <a:xfrm>
                <a:off x="1418941" y="6729893"/>
                <a:ext cx="266797" cy="266797"/>
              </a:xfrm>
              <a:prstGeom prst="rect">
                <a:avLst/>
              </a:prstGeom>
            </xdr:spPr>
          </xdr:pic>
        </xdr:grpSp>
        <xdr:grpSp>
          <xdr:nvGrpSpPr>
            <xdr:cNvPr id="41" name="Agrupar 4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E139E13A-25A0-4389-9AF0-2E4B1C7F1DAE}"/>
                </a:ext>
              </a:extLst>
            </xdr:cNvPr>
            <xdr:cNvGrpSpPr/>
          </xdr:nvGrpSpPr>
          <xdr:grpSpPr>
            <a:xfrm>
              <a:off x="1310275" y="7756517"/>
              <a:ext cx="1450800" cy="389482"/>
              <a:chOff x="1354724" y="6668551"/>
              <a:chExt cx="1450800" cy="389482"/>
            </a:xfrm>
          </xdr:grpSpPr>
          <xdr:sp macro="" textlink="">
            <xdr:nvSpPr>
              <xdr:cNvPr id="45" name="Retângulo: Cantos Arredondados 44">
                <a:extLst>
                  <a:ext uri="{FF2B5EF4-FFF2-40B4-BE49-F238E27FC236}">
                    <a16:creationId xmlns:a16="http://schemas.microsoft.com/office/drawing/2014/main" id="{4CA2135F-07FB-4BE5-A020-20C07EF8717D}"/>
                  </a:ext>
                </a:extLst>
              </xdr:cNvPr>
              <xdr:cNvSpPr/>
            </xdr:nvSpPr>
            <xdr:spPr>
              <a:xfrm>
                <a:off x="1354724" y="6668551"/>
                <a:ext cx="1450800" cy="389482"/>
              </a:xfrm>
              <a:prstGeom prst="roundRect">
                <a:avLst>
                  <a:gd name="adj" fmla="val 4619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lvl="0" algn="l"/>
                <a:r>
                  <a:rPr lang="pt-BR" sz="1000" b="1" baseline="0">
                    <a:solidFill>
                      <a:schemeClr val="bg1">
                        <a:lumMod val="8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         </a:t>
                </a:r>
                <a:r>
                  <a:rPr lang="pt-BR" sz="800" b="1">
                    <a:solidFill>
                      <a:schemeClr val="bg1">
                        <a:lumMod val="8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DASHBOARD</a:t>
                </a:r>
                <a:endParaRPr lang="pt-BR" sz="1000" b="1">
                  <a:solidFill>
                    <a:schemeClr val="bg1">
                      <a:lumMod val="8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46" name="Gráfico 45" descr="Gráfico de barras">
                <a:extLst>
                  <a:ext uri="{FF2B5EF4-FFF2-40B4-BE49-F238E27FC236}">
                    <a16:creationId xmlns:a16="http://schemas.microsoft.com/office/drawing/2014/main" id="{6A2E9A80-1538-49E5-B312-91944DE6953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9"/>
                  </a:ext>
                </a:extLst>
              </a:blip>
              <a:srcRect/>
              <a:stretch/>
            </xdr:blipFill>
            <xdr:spPr>
              <a:xfrm>
                <a:off x="1418941" y="6729893"/>
                <a:ext cx="266797" cy="266797"/>
              </a:xfrm>
              <a:prstGeom prst="rect">
                <a:avLst/>
              </a:prstGeom>
            </xdr:spPr>
          </xdr:pic>
        </xdr:grpSp>
        <xdr:grpSp>
          <xdr:nvGrpSpPr>
            <xdr:cNvPr id="42" name="Agrupar 41">
              <a:hlinkClick xmlns:r="http://schemas.openxmlformats.org/officeDocument/2006/relationships" r:id="rId10"/>
              <a:extLst>
                <a:ext uri="{FF2B5EF4-FFF2-40B4-BE49-F238E27FC236}">
                  <a16:creationId xmlns:a16="http://schemas.microsoft.com/office/drawing/2014/main" id="{26518BF4-ECC2-4EFC-BB6F-2DE20ED5CF3C}"/>
                </a:ext>
              </a:extLst>
            </xdr:cNvPr>
            <xdr:cNvGrpSpPr/>
          </xdr:nvGrpSpPr>
          <xdr:grpSpPr>
            <a:xfrm>
              <a:off x="1310275" y="8300500"/>
              <a:ext cx="1451975" cy="389482"/>
              <a:chOff x="1354724" y="6668551"/>
              <a:chExt cx="1451975" cy="389482"/>
            </a:xfrm>
          </xdr:grpSpPr>
          <xdr:sp macro="" textlink="">
            <xdr:nvSpPr>
              <xdr:cNvPr id="43" name="Retângulo: Cantos Arredondados 42">
                <a:extLst>
                  <a:ext uri="{FF2B5EF4-FFF2-40B4-BE49-F238E27FC236}">
                    <a16:creationId xmlns:a16="http://schemas.microsoft.com/office/drawing/2014/main" id="{3AF43985-22C2-43A1-96F5-992522879F82}"/>
                  </a:ext>
                </a:extLst>
              </xdr:cNvPr>
              <xdr:cNvSpPr/>
            </xdr:nvSpPr>
            <xdr:spPr>
              <a:xfrm>
                <a:off x="1354724" y="6668551"/>
                <a:ext cx="1451975" cy="389482"/>
              </a:xfrm>
              <a:prstGeom prst="roundRect">
                <a:avLst>
                  <a:gd name="adj" fmla="val 4619"/>
                </a:avLst>
              </a:prstGeom>
              <a:solidFill>
                <a:sysClr val="window" lastClr="FFFFFF"/>
              </a:solidFill>
              <a:ln w="12700">
                <a:solidFill>
                  <a:srgbClr val="0070C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lvl="0" algn="l"/>
                <a:r>
                  <a:rPr lang="pt-BR" sz="1000" b="1" baseline="0">
                    <a:solidFill>
                      <a:srgbClr val="0070C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         </a:t>
                </a:r>
                <a:r>
                  <a:rPr lang="pt-BR" sz="800" b="1" baseline="0">
                    <a:solidFill>
                      <a:srgbClr val="0070C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CONFIGURAÇÕES</a:t>
                </a:r>
                <a:endParaRPr lang="pt-BR" sz="1000" b="1">
                  <a:solidFill>
                    <a:srgbClr val="0070C0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44" name="Gráfico 43" descr="Engrenagem única">
                <a:extLst>
                  <a:ext uri="{FF2B5EF4-FFF2-40B4-BE49-F238E27FC236}">
                    <a16:creationId xmlns:a16="http://schemas.microsoft.com/office/drawing/2014/main" id="{544175D4-65BC-491C-986B-FCE440FEB88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1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12"/>
                  </a:ext>
                </a:extLst>
              </a:blip>
              <a:srcRect/>
              <a:stretch/>
            </xdr:blipFill>
            <xdr:spPr>
              <a:xfrm>
                <a:off x="1418941" y="6729893"/>
                <a:ext cx="266797" cy="266797"/>
              </a:xfrm>
              <a:prstGeom prst="rect">
                <a:avLst/>
              </a:prstGeom>
            </xdr:spPr>
          </xdr:pic>
        </xdr:grpSp>
      </xdr:grp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773E22-EB3A-4E38-BFDD-DD1E754D5E3B}" name="Controle" displayName="Controle" ref="E2:J202" totalsRowShown="0" headerRowDxfId="21">
  <autoFilter ref="E2:J202" xr:uid="{6056FD1E-09E2-4229-BA1C-782FFBE3FFEB}"/>
  <tableColumns count="6">
    <tableColumn id="1" xr3:uid="{E9F1549D-DBC0-4403-8CA3-7380619B0136}" name="Data" dataDxfId="20"/>
    <tableColumn id="2" xr3:uid="{D3EB7D4C-ABF8-4FD0-94E7-3F11AFCC5B8E}" name="Descrição" dataDxfId="19"/>
    <tableColumn id="3" xr3:uid="{8ACD3150-2C11-4B00-9413-7320F02993FA}" name="Grupo 1" dataDxfId="18"/>
    <tableColumn id="4" xr3:uid="{F6CA9F42-8958-49E9-B9B1-8A4D7E606BB9}" name="Grupo 2" dataDxfId="17"/>
    <tableColumn id="5" xr3:uid="{98E5713F-AE3D-499C-BF89-DAF902F99BC5}" name="Valor" dataDxfId="16"/>
    <tableColumn id="6" xr3:uid="{1696228E-EDC2-423E-9C8F-D6D0FF605030}" name="Mês" dataDxfId="15"/>
  </tableColumns>
  <tableStyleInfo name="TabPadrao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D0A123-A5E2-461A-9B48-F6CFFF624EB2}" name="Grupo1" displayName="Grupo1" ref="E2:E5" totalsRowShown="0" headerRowDxfId="5" dataDxfId="4">
  <autoFilter ref="E2:E5" xr:uid="{CD3CF2E9-F22E-4CDF-A0FB-56C224FBA0E0}"/>
  <tableColumns count="1">
    <tableColumn id="1" xr3:uid="{607B837A-9610-48B4-B775-5210280A2576}" name="Grupo1" dataDxfId="3"/>
  </tableColumns>
  <tableStyleInfo name="TabPadrao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342DF2-9A8F-4049-8215-0639B7275784}" name="Grupo2" displayName="Grupo2" ref="G2:G5" totalsRowShown="0" headerRowDxfId="2" dataDxfId="1">
  <autoFilter ref="G2:G5" xr:uid="{B35A1BFC-D60A-4B4F-851E-0A231B2804CC}"/>
  <tableColumns count="1">
    <tableColumn id="1" xr3:uid="{158B53EE-2569-4591-A506-97EEF4CA4045}" name="Grupo2" dataDxfId="0"/>
  </tableColumns>
  <tableStyleInfo name="TabPadrao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44DE8-91FC-4177-8D4E-A7DCC7C988CD}">
  <sheetPr codeName="Planilha1">
    <tabColor rgb="FF82D68E"/>
  </sheetPr>
  <dimension ref="A1:W54"/>
  <sheetViews>
    <sheetView showGridLines="0" tabSelected="1" zoomScaleNormal="100" workbookViewId="0"/>
  </sheetViews>
  <sheetFormatPr defaultColWidth="0" defaultRowHeight="0" customHeight="1" zeroHeight="1" x14ac:dyDescent="0.25"/>
  <cols>
    <col min="1" max="1" width="1.7109375" customWidth="1"/>
    <col min="2" max="2" width="25.7109375" customWidth="1"/>
    <col min="3" max="3" width="1.7109375" customWidth="1"/>
    <col min="4" max="4" width="3.7109375" customWidth="1"/>
    <col min="5" max="21" width="10.7109375" customWidth="1"/>
    <col min="22" max="23" width="3.7109375" customWidth="1"/>
    <col min="24" max="16384" width="9.140625" hidden="1"/>
  </cols>
  <sheetData>
    <row r="1" spans="1:23" s="4" customFormat="1" ht="20.100000000000001" customHeight="1" x14ac:dyDescent="0.25">
      <c r="A1" s="51"/>
      <c r="B1" s="51"/>
      <c r="C1" s="52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0"/>
      <c r="R1" s="10"/>
      <c r="S1" s="10"/>
      <c r="T1" s="10"/>
      <c r="U1" s="10"/>
      <c r="V1" s="10"/>
      <c r="W1" s="10"/>
    </row>
    <row r="2" spans="1:23" s="4" customFormat="1" ht="20.100000000000001" customHeight="1" thickBot="1" x14ac:dyDescent="0.3">
      <c r="A2" s="51"/>
      <c r="B2" s="51"/>
      <c r="C2" s="52"/>
      <c r="D2" s="10"/>
      <c r="E2" s="55" t="s">
        <v>56</v>
      </c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7"/>
      <c r="V2" s="10"/>
      <c r="W2" s="10"/>
    </row>
    <row r="3" spans="1:23" s="4" customFormat="1" ht="20.100000000000001" customHeight="1" thickTop="1" thickBot="1" x14ac:dyDescent="0.3">
      <c r="A3" s="51"/>
      <c r="B3" s="51"/>
      <c r="C3" s="52"/>
      <c r="D3" s="10"/>
      <c r="E3" s="58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60"/>
      <c r="V3" s="10"/>
      <c r="W3" s="10"/>
    </row>
    <row r="4" spans="1:23" s="4" customFormat="1" ht="20.100000000000001" customHeight="1" thickTop="1" thickBot="1" x14ac:dyDescent="0.3">
      <c r="A4" s="51"/>
      <c r="B4" s="51"/>
      <c r="C4" s="52"/>
      <c r="D4" s="10"/>
      <c r="E4" s="58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60"/>
      <c r="V4" s="10"/>
      <c r="W4" s="10"/>
    </row>
    <row r="5" spans="1:23" s="4" customFormat="1" ht="20.100000000000001" customHeight="1" thickTop="1" x14ac:dyDescent="0.25">
      <c r="A5" s="51"/>
      <c r="B5" s="51"/>
      <c r="C5" s="52"/>
      <c r="D5" s="10"/>
      <c r="E5" s="61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3"/>
      <c r="V5" s="10"/>
      <c r="W5" s="10"/>
    </row>
    <row r="6" spans="1:23" s="4" customFormat="1" ht="20.100000000000001" customHeight="1" x14ac:dyDescent="0.25">
      <c r="A6" s="51"/>
      <c r="B6" s="51"/>
      <c r="C6" s="52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0"/>
      <c r="R6" s="10"/>
      <c r="S6" s="10"/>
      <c r="T6" s="10"/>
      <c r="U6" s="10"/>
      <c r="V6" s="10"/>
      <c r="W6" s="10"/>
    </row>
    <row r="7" spans="1:23" s="4" customFormat="1" ht="20.100000000000001" customHeight="1" x14ac:dyDescent="0.25">
      <c r="A7" s="51"/>
      <c r="B7" s="51"/>
      <c r="C7" s="52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0"/>
      <c r="R7" s="10"/>
      <c r="S7" s="10"/>
      <c r="T7" s="10"/>
      <c r="U7" s="10"/>
      <c r="V7" s="10"/>
      <c r="W7" s="10"/>
    </row>
    <row r="8" spans="1:23" s="4" customFormat="1" ht="20.100000000000001" customHeight="1" x14ac:dyDescent="0.25">
      <c r="A8" s="51"/>
      <c r="B8" s="51"/>
      <c r="C8" s="52"/>
      <c r="D8" s="10"/>
      <c r="E8" s="64" t="s">
        <v>19</v>
      </c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6"/>
      <c r="V8" s="10"/>
      <c r="W8" s="10"/>
    </row>
    <row r="9" spans="1:23" s="4" customFormat="1" ht="20.100000000000001" customHeight="1" x14ac:dyDescent="0.25">
      <c r="A9" s="51"/>
      <c r="B9" s="51"/>
      <c r="C9" s="52"/>
      <c r="D9" s="10"/>
      <c r="E9" s="67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9"/>
      <c r="V9" s="10"/>
      <c r="W9" s="10"/>
    </row>
    <row r="10" spans="1:23" s="4" customFormat="1" ht="20.100000000000001" customHeight="1" x14ac:dyDescent="0.25">
      <c r="A10" s="51"/>
      <c r="B10" s="51"/>
      <c r="C10" s="52"/>
      <c r="D10" s="10"/>
      <c r="E10" s="67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9"/>
      <c r="V10" s="10"/>
      <c r="W10" s="10"/>
    </row>
    <row r="11" spans="1:23" s="4" customFormat="1" ht="20.100000000000001" customHeight="1" thickBot="1" x14ac:dyDescent="0.3">
      <c r="A11" s="51"/>
      <c r="B11" s="51"/>
      <c r="C11" s="52"/>
      <c r="D11" s="10"/>
      <c r="E11" s="70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2"/>
      <c r="V11" s="10"/>
      <c r="W11" s="10"/>
    </row>
    <row r="12" spans="1:23" s="4" customFormat="1" ht="20.100000000000001" customHeight="1" thickTop="1" x14ac:dyDescent="0.25">
      <c r="A12" s="51"/>
      <c r="B12" s="51"/>
      <c r="C12" s="52"/>
      <c r="D12" s="10"/>
      <c r="E12" s="12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4"/>
      <c r="R12" s="14"/>
      <c r="S12" s="14"/>
      <c r="T12" s="14"/>
      <c r="U12" s="15"/>
      <c r="V12" s="10"/>
      <c r="W12" s="10"/>
    </row>
    <row r="13" spans="1:23" s="4" customFormat="1" ht="20.100000000000001" customHeight="1" x14ac:dyDescent="0.25">
      <c r="A13" s="51"/>
      <c r="B13" s="51"/>
      <c r="C13" s="52"/>
      <c r="D13" s="10"/>
      <c r="E13" s="12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4"/>
      <c r="R13" s="14"/>
      <c r="S13" s="14"/>
      <c r="T13" s="14"/>
      <c r="U13" s="15"/>
      <c r="V13" s="10"/>
      <c r="W13" s="10"/>
    </row>
    <row r="14" spans="1:23" s="4" customFormat="1" ht="20.100000000000001" customHeight="1" x14ac:dyDescent="0.25">
      <c r="A14" s="51"/>
      <c r="B14" s="51"/>
      <c r="C14" s="52"/>
      <c r="D14" s="10"/>
      <c r="E14" s="12"/>
      <c r="F14" s="16" t="s">
        <v>20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4"/>
      <c r="R14" s="14"/>
      <c r="S14" s="14"/>
      <c r="T14" s="14"/>
      <c r="U14" s="15"/>
      <c r="V14" s="10"/>
      <c r="W14" s="10"/>
    </row>
    <row r="15" spans="1:23" s="4" customFormat="1" ht="20.100000000000001" customHeight="1" x14ac:dyDescent="0.25">
      <c r="A15" s="51"/>
      <c r="B15" s="51"/>
      <c r="C15" s="52"/>
      <c r="D15" s="10"/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4"/>
      <c r="R15" s="14"/>
      <c r="S15" s="14"/>
      <c r="T15" s="14"/>
      <c r="U15" s="15"/>
      <c r="V15" s="10"/>
      <c r="W15" s="10"/>
    </row>
    <row r="16" spans="1:23" s="4" customFormat="1" ht="20.100000000000001" customHeight="1" x14ac:dyDescent="0.25">
      <c r="A16" s="51"/>
      <c r="B16" s="51"/>
      <c r="C16" s="52"/>
      <c r="D16" s="10"/>
      <c r="E16" s="26"/>
      <c r="F16" s="5"/>
      <c r="G16" s="17" t="s">
        <v>21</v>
      </c>
      <c r="H16" s="18"/>
      <c r="I16" s="18"/>
      <c r="J16" s="18"/>
      <c r="K16" s="18"/>
      <c r="L16" s="18"/>
      <c r="M16" s="18"/>
      <c r="N16" s="18"/>
      <c r="O16" s="18"/>
      <c r="P16" s="18"/>
      <c r="Q16" s="19"/>
      <c r="R16" s="19"/>
      <c r="S16" s="19"/>
      <c r="T16" s="19"/>
      <c r="U16" s="20"/>
      <c r="V16" s="10"/>
      <c r="W16" s="10"/>
    </row>
    <row r="17" spans="1:23" s="4" customFormat="1" ht="20.100000000000001" customHeight="1" x14ac:dyDescent="0.25">
      <c r="A17" s="51"/>
      <c r="B17" s="51"/>
      <c r="C17" s="52"/>
      <c r="D17" s="10"/>
      <c r="E17" s="26"/>
      <c r="F17" s="28"/>
      <c r="G17" s="17"/>
      <c r="H17" s="18"/>
      <c r="I17" s="18"/>
      <c r="J17" s="18"/>
      <c r="K17" s="18"/>
      <c r="L17" s="18"/>
      <c r="M17" s="18"/>
      <c r="N17" s="18"/>
      <c r="O17" s="18"/>
      <c r="P17" s="18"/>
      <c r="Q17" s="19"/>
      <c r="R17" s="19"/>
      <c r="S17" s="19"/>
      <c r="T17" s="19"/>
      <c r="U17" s="20"/>
      <c r="V17" s="10"/>
      <c r="W17" s="10"/>
    </row>
    <row r="18" spans="1:23" s="4" customFormat="1" ht="20.100000000000001" customHeight="1" x14ac:dyDescent="0.25">
      <c r="A18" s="51"/>
      <c r="B18" s="51"/>
      <c r="C18" s="52"/>
      <c r="D18" s="10"/>
      <c r="E18" s="26"/>
      <c r="F18" s="6"/>
      <c r="G18" s="17" t="s">
        <v>22</v>
      </c>
      <c r="H18" s="18"/>
      <c r="I18" s="18"/>
      <c r="J18" s="18"/>
      <c r="K18" s="18"/>
      <c r="L18" s="18"/>
      <c r="M18" s="18"/>
      <c r="N18" s="18"/>
      <c r="O18" s="18"/>
      <c r="P18" s="18"/>
      <c r="Q18" s="19"/>
      <c r="R18" s="19"/>
      <c r="S18" s="19"/>
      <c r="T18" s="19"/>
      <c r="U18" s="20"/>
      <c r="V18" s="10"/>
      <c r="W18" s="10"/>
    </row>
    <row r="19" spans="1:23" s="4" customFormat="1" ht="20.100000000000001" customHeight="1" x14ac:dyDescent="0.25">
      <c r="A19" s="51"/>
      <c r="B19" s="51"/>
      <c r="C19" s="52"/>
      <c r="D19" s="10"/>
      <c r="E19" s="26"/>
      <c r="F19" s="18"/>
      <c r="G19" s="17"/>
      <c r="H19" s="18"/>
      <c r="I19" s="18"/>
      <c r="J19" s="18"/>
      <c r="K19" s="18"/>
      <c r="L19" s="18"/>
      <c r="M19" s="18"/>
      <c r="N19" s="18"/>
      <c r="O19" s="18"/>
      <c r="P19" s="18"/>
      <c r="Q19" s="19"/>
      <c r="R19" s="19"/>
      <c r="S19" s="19"/>
      <c r="T19" s="19"/>
      <c r="U19" s="20"/>
      <c r="V19" s="10"/>
      <c r="W19" s="10"/>
    </row>
    <row r="20" spans="1:23" s="4" customFormat="1" ht="20.100000000000001" customHeight="1" x14ac:dyDescent="0.25">
      <c r="A20" s="51"/>
      <c r="B20" s="51"/>
      <c r="C20" s="52"/>
      <c r="D20" s="10"/>
      <c r="E20" s="26"/>
      <c r="F20" s="7"/>
      <c r="G20" s="17" t="s">
        <v>55</v>
      </c>
      <c r="H20" s="18"/>
      <c r="I20" s="18"/>
      <c r="J20" s="18"/>
      <c r="K20" s="18"/>
      <c r="L20" s="18"/>
      <c r="M20" s="18"/>
      <c r="N20" s="18"/>
      <c r="O20" s="18"/>
      <c r="P20" s="18"/>
      <c r="Q20" s="19"/>
      <c r="R20" s="19"/>
      <c r="S20" s="19"/>
      <c r="T20" s="19"/>
      <c r="U20" s="20"/>
      <c r="V20" s="10"/>
      <c r="W20" s="10"/>
    </row>
    <row r="21" spans="1:23" s="4" customFormat="1" ht="20.100000000000001" customHeight="1" x14ac:dyDescent="0.25">
      <c r="A21" s="51"/>
      <c r="B21" s="51"/>
      <c r="C21" s="52"/>
      <c r="D21" s="10"/>
      <c r="E21" s="26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9"/>
      <c r="R21" s="19"/>
      <c r="S21" s="19"/>
      <c r="T21" s="19"/>
      <c r="U21" s="20"/>
      <c r="V21" s="10"/>
      <c r="W21" s="10"/>
    </row>
    <row r="22" spans="1:23" s="4" customFormat="1" ht="20.100000000000001" customHeight="1" x14ac:dyDescent="0.25">
      <c r="A22" s="51"/>
      <c r="B22" s="51"/>
      <c r="C22" s="52"/>
      <c r="D22" s="10"/>
      <c r="E22" s="26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9"/>
      <c r="R22" s="19"/>
      <c r="S22" s="19"/>
      <c r="T22" s="19"/>
      <c r="U22" s="20"/>
      <c r="V22" s="10"/>
      <c r="W22" s="10"/>
    </row>
    <row r="23" spans="1:23" s="4" customFormat="1" ht="20.100000000000001" customHeight="1" x14ac:dyDescent="0.25">
      <c r="A23" s="51"/>
      <c r="B23" s="51"/>
      <c r="C23" s="52"/>
      <c r="D23" s="10"/>
      <c r="E23" s="26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2"/>
      <c r="R23" s="22"/>
      <c r="S23" s="22"/>
      <c r="T23" s="22"/>
      <c r="U23" s="20"/>
      <c r="V23" s="10"/>
      <c r="W23" s="10"/>
    </row>
    <row r="24" spans="1:23" s="4" customFormat="1" ht="20.100000000000001" customHeight="1" x14ac:dyDescent="0.25">
      <c r="A24" s="51"/>
      <c r="B24" s="51"/>
      <c r="C24" s="52"/>
      <c r="D24" s="10"/>
      <c r="E24" s="26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9"/>
      <c r="R24" s="19"/>
      <c r="S24" s="19"/>
      <c r="T24" s="19"/>
      <c r="U24" s="20"/>
      <c r="V24" s="10"/>
      <c r="W24" s="10"/>
    </row>
    <row r="25" spans="1:23" s="4" customFormat="1" ht="20.100000000000001" customHeight="1" x14ac:dyDescent="0.25">
      <c r="A25" s="51"/>
      <c r="B25" s="51"/>
      <c r="C25" s="52"/>
      <c r="D25" s="10"/>
      <c r="E25" s="26"/>
      <c r="F25" s="29" t="s">
        <v>23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9"/>
      <c r="R25" s="19"/>
      <c r="S25" s="19"/>
      <c r="T25" s="19"/>
      <c r="U25" s="20"/>
      <c r="V25" s="10"/>
      <c r="W25" s="10"/>
    </row>
    <row r="26" spans="1:23" s="4" customFormat="1" ht="20.100000000000001" customHeight="1" x14ac:dyDescent="0.25">
      <c r="A26" s="51"/>
      <c r="B26" s="51"/>
      <c r="C26" s="52"/>
      <c r="D26" s="10"/>
      <c r="E26" s="26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9"/>
      <c r="R26" s="19"/>
      <c r="S26" s="19"/>
      <c r="T26" s="19"/>
      <c r="U26" s="20"/>
      <c r="V26" s="10"/>
      <c r="W26" s="10"/>
    </row>
    <row r="27" spans="1:23" s="4" customFormat="1" ht="20.100000000000001" customHeight="1" x14ac:dyDescent="0.25">
      <c r="A27" s="51"/>
      <c r="B27" s="51"/>
      <c r="C27" s="52"/>
      <c r="D27" s="10"/>
      <c r="E27" s="26"/>
      <c r="F27" s="8"/>
      <c r="G27" s="17" t="s">
        <v>24</v>
      </c>
      <c r="H27" s="18"/>
      <c r="I27" s="18"/>
      <c r="J27" s="18"/>
      <c r="K27" s="18"/>
      <c r="L27" s="18"/>
      <c r="M27" s="18"/>
      <c r="N27" s="18"/>
      <c r="O27" s="18"/>
      <c r="P27" s="18"/>
      <c r="Q27" s="19"/>
      <c r="R27" s="19"/>
      <c r="S27" s="19"/>
      <c r="T27" s="19"/>
      <c r="U27" s="20"/>
      <c r="V27" s="10"/>
      <c r="W27" s="10"/>
    </row>
    <row r="28" spans="1:23" s="4" customFormat="1" ht="20.100000000000001" customHeight="1" x14ac:dyDescent="0.25">
      <c r="A28" s="51"/>
      <c r="B28" s="51"/>
      <c r="C28" s="52"/>
      <c r="D28" s="10"/>
      <c r="E28" s="26"/>
      <c r="F28" s="28"/>
      <c r="G28" s="17"/>
      <c r="H28" s="18"/>
      <c r="I28" s="18"/>
      <c r="J28" s="18"/>
      <c r="K28" s="18"/>
      <c r="L28" s="18"/>
      <c r="M28" s="18"/>
      <c r="N28" s="18"/>
      <c r="O28" s="18"/>
      <c r="P28" s="18"/>
      <c r="Q28" s="19"/>
      <c r="R28" s="19"/>
      <c r="S28" s="19"/>
      <c r="T28" s="19"/>
      <c r="U28" s="20"/>
      <c r="V28" s="10"/>
      <c r="W28" s="10"/>
    </row>
    <row r="29" spans="1:23" s="4" customFormat="1" ht="20.100000000000001" customHeight="1" x14ac:dyDescent="0.25">
      <c r="A29" s="51"/>
      <c r="B29" s="51"/>
      <c r="C29" s="52"/>
      <c r="D29" s="10"/>
      <c r="E29" s="26"/>
      <c r="F29" s="9"/>
      <c r="G29" s="17" t="s">
        <v>25</v>
      </c>
      <c r="H29" s="18"/>
      <c r="I29" s="18"/>
      <c r="J29" s="18"/>
      <c r="K29" s="18"/>
      <c r="L29" s="18"/>
      <c r="M29" s="18"/>
      <c r="N29" s="18"/>
      <c r="O29" s="18"/>
      <c r="P29" s="18"/>
      <c r="Q29" s="19"/>
      <c r="R29" s="19"/>
      <c r="S29" s="19"/>
      <c r="T29" s="19"/>
      <c r="U29" s="20"/>
      <c r="V29" s="10"/>
      <c r="W29" s="10"/>
    </row>
    <row r="30" spans="1:23" s="4" customFormat="1" ht="20.100000000000001" customHeight="1" x14ac:dyDescent="0.25">
      <c r="A30" s="51"/>
      <c r="B30" s="51"/>
      <c r="C30" s="52"/>
      <c r="D30" s="10"/>
      <c r="E30" s="26"/>
      <c r="F30" s="18"/>
      <c r="G30" s="17"/>
      <c r="H30" s="18"/>
      <c r="I30" s="18"/>
      <c r="J30" s="18"/>
      <c r="K30" s="18"/>
      <c r="L30" s="18"/>
      <c r="M30" s="18"/>
      <c r="N30" s="18"/>
      <c r="O30" s="18"/>
      <c r="P30" s="18"/>
      <c r="Q30" s="19"/>
      <c r="R30" s="19"/>
      <c r="S30" s="19"/>
      <c r="T30" s="19"/>
      <c r="U30" s="20"/>
      <c r="V30" s="10"/>
      <c r="W30" s="10"/>
    </row>
    <row r="31" spans="1:23" s="4" customFormat="1" ht="20.100000000000001" customHeight="1" x14ac:dyDescent="0.25">
      <c r="A31" s="51"/>
      <c r="B31" s="51"/>
      <c r="C31" s="52"/>
      <c r="D31" s="10"/>
      <c r="E31" s="27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4"/>
      <c r="R31" s="24"/>
      <c r="S31" s="24"/>
      <c r="T31" s="24"/>
      <c r="U31" s="25"/>
      <c r="V31" s="10"/>
      <c r="W31" s="10"/>
    </row>
    <row r="32" spans="1:23" s="4" customFormat="1" ht="20.100000000000001" customHeight="1" x14ac:dyDescent="0.25">
      <c r="A32" s="51"/>
      <c r="B32" s="51"/>
      <c r="C32" s="5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s="4" customFormat="1" ht="20.100000000000001" customHeight="1" x14ac:dyDescent="0.25">
      <c r="A33" s="51"/>
      <c r="B33" s="51"/>
      <c r="C33" s="52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s="4" customFormat="1" ht="20.100000000000001" customHeight="1" x14ac:dyDescent="0.25">
      <c r="A34" s="51"/>
      <c r="B34" s="51"/>
      <c r="C34" s="52"/>
      <c r="D34" s="10"/>
      <c r="E34" s="64" t="s">
        <v>18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6"/>
      <c r="V34" s="10"/>
      <c r="W34" s="10"/>
    </row>
    <row r="35" spans="1:23" s="4" customFormat="1" ht="20.100000000000001" customHeight="1" x14ac:dyDescent="0.25">
      <c r="A35" s="51"/>
      <c r="B35" s="51"/>
      <c r="C35" s="52"/>
      <c r="D35" s="10"/>
      <c r="E35" s="67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9"/>
      <c r="V35" s="10"/>
      <c r="W35" s="10"/>
    </row>
    <row r="36" spans="1:23" s="4" customFormat="1" ht="20.100000000000001" customHeight="1" x14ac:dyDescent="0.25">
      <c r="A36" s="51"/>
      <c r="B36" s="51"/>
      <c r="C36" s="52"/>
      <c r="D36" s="10"/>
      <c r="E36" s="67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9"/>
      <c r="V36" s="10"/>
      <c r="W36" s="10"/>
    </row>
    <row r="37" spans="1:23" s="4" customFormat="1" ht="20.100000000000001" customHeight="1" thickBot="1" x14ac:dyDescent="0.3">
      <c r="A37" s="51"/>
      <c r="B37" s="51"/>
      <c r="C37" s="52"/>
      <c r="D37" s="10"/>
      <c r="E37" s="70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2"/>
      <c r="V37" s="10"/>
      <c r="W37" s="10"/>
    </row>
    <row r="38" spans="1:23" s="4" customFormat="1" ht="20.100000000000001" customHeight="1" thickTop="1" x14ac:dyDescent="0.25">
      <c r="A38" s="51"/>
      <c r="B38" s="51"/>
      <c r="C38" s="52"/>
      <c r="D38" s="10"/>
      <c r="E38" s="26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9"/>
      <c r="R38" s="19"/>
      <c r="S38" s="19"/>
      <c r="T38" s="19"/>
      <c r="U38" s="20"/>
      <c r="V38" s="10"/>
      <c r="W38" s="10"/>
    </row>
    <row r="39" spans="1:23" s="4" customFormat="1" ht="20.100000000000001" customHeight="1" x14ac:dyDescent="0.25">
      <c r="A39" s="51"/>
      <c r="B39" s="51"/>
      <c r="C39" s="52"/>
      <c r="D39" s="10"/>
      <c r="E39" s="26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9"/>
      <c r="R39" s="19"/>
      <c r="S39" s="19"/>
      <c r="T39" s="19"/>
      <c r="U39" s="20"/>
      <c r="V39" s="10"/>
      <c r="W39" s="10"/>
    </row>
    <row r="40" spans="1:23" s="4" customFormat="1" ht="20.100000000000001" customHeight="1" x14ac:dyDescent="0.25">
      <c r="A40" s="51"/>
      <c r="B40" s="51"/>
      <c r="C40" s="52"/>
      <c r="D40" s="10"/>
      <c r="E40" s="26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9"/>
      <c r="R40" s="19"/>
      <c r="S40" s="19"/>
      <c r="T40" s="19"/>
      <c r="U40" s="20"/>
      <c r="V40" s="10"/>
      <c r="W40" s="10"/>
    </row>
    <row r="41" spans="1:23" s="4" customFormat="1" ht="20.100000000000001" customHeight="1" x14ac:dyDescent="0.25">
      <c r="A41" s="51"/>
      <c r="B41" s="51"/>
      <c r="C41" s="52"/>
      <c r="D41" s="10"/>
      <c r="E41" s="26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/>
      <c r="R41" s="19"/>
      <c r="S41" s="19"/>
      <c r="T41" s="19"/>
      <c r="U41" s="20"/>
      <c r="V41" s="10"/>
      <c r="W41" s="10"/>
    </row>
    <row r="42" spans="1:23" s="4" customFormat="1" ht="19.5" customHeight="1" x14ac:dyDescent="0.25">
      <c r="A42" s="51"/>
      <c r="B42" s="51"/>
      <c r="C42" s="52"/>
      <c r="D42" s="10"/>
      <c r="E42" s="26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19"/>
      <c r="S42" s="19"/>
      <c r="T42" s="19"/>
      <c r="U42" s="20"/>
      <c r="V42" s="10"/>
      <c r="W42" s="10"/>
    </row>
    <row r="43" spans="1:23" s="4" customFormat="1" ht="20.100000000000001" customHeight="1" x14ac:dyDescent="0.25">
      <c r="A43" s="51"/>
      <c r="B43" s="51"/>
      <c r="C43" s="52"/>
      <c r="D43" s="10"/>
      <c r="E43" s="26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19"/>
      <c r="S43" s="19"/>
      <c r="T43" s="19"/>
      <c r="U43" s="20"/>
      <c r="V43" s="10"/>
      <c r="W43" s="10"/>
    </row>
    <row r="44" spans="1:23" s="4" customFormat="1" ht="20.100000000000001" customHeight="1" x14ac:dyDescent="0.25">
      <c r="A44" s="51"/>
      <c r="B44" s="51"/>
      <c r="C44" s="52"/>
      <c r="D44" s="10"/>
      <c r="E44" s="26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19"/>
      <c r="S44" s="19"/>
      <c r="T44" s="19"/>
      <c r="U44" s="20"/>
      <c r="V44" s="10"/>
      <c r="W44" s="10"/>
    </row>
    <row r="45" spans="1:23" s="4" customFormat="1" ht="20.100000000000001" customHeight="1" x14ac:dyDescent="0.25">
      <c r="A45" s="51"/>
      <c r="B45" s="51"/>
      <c r="C45" s="52"/>
      <c r="D45" s="10"/>
      <c r="E45" s="26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19"/>
      <c r="S45" s="19"/>
      <c r="T45" s="19"/>
      <c r="U45" s="20"/>
      <c r="V45" s="10"/>
      <c r="W45" s="10"/>
    </row>
    <row r="46" spans="1:23" s="4" customFormat="1" ht="20.100000000000001" customHeight="1" x14ac:dyDescent="0.25">
      <c r="A46" s="51"/>
      <c r="B46" s="51"/>
      <c r="C46" s="52"/>
      <c r="D46" s="10"/>
      <c r="E46" s="26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19"/>
      <c r="S46" s="19"/>
      <c r="T46" s="19"/>
      <c r="U46" s="20"/>
      <c r="V46" s="10"/>
      <c r="W46" s="10"/>
    </row>
    <row r="47" spans="1:23" s="4" customFormat="1" ht="20.100000000000001" customHeight="1" x14ac:dyDescent="0.25">
      <c r="A47" s="51"/>
      <c r="B47" s="51"/>
      <c r="C47" s="52"/>
      <c r="D47" s="10"/>
      <c r="E47" s="26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9"/>
      <c r="R47" s="19"/>
      <c r="S47" s="19"/>
      <c r="T47" s="19"/>
      <c r="U47" s="20"/>
      <c r="V47" s="10"/>
      <c r="W47" s="10"/>
    </row>
    <row r="48" spans="1:23" s="4" customFormat="1" ht="20.100000000000001" customHeight="1" x14ac:dyDescent="0.25">
      <c r="A48" s="51"/>
      <c r="B48" s="51"/>
      <c r="C48" s="52"/>
      <c r="D48" s="10"/>
      <c r="E48" s="26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9"/>
      <c r="R48" s="19"/>
      <c r="S48" s="19"/>
      <c r="T48" s="19"/>
      <c r="U48" s="20"/>
      <c r="V48" s="10"/>
      <c r="W48" s="10"/>
    </row>
    <row r="49" spans="1:23" ht="20.100000000000001" customHeight="1" x14ac:dyDescent="0.25">
      <c r="A49" s="51"/>
      <c r="B49" s="51"/>
      <c r="C49" s="52"/>
      <c r="D49" s="10"/>
      <c r="E49" s="26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9"/>
      <c r="R49" s="19"/>
      <c r="S49" s="19"/>
      <c r="T49" s="19"/>
      <c r="U49" s="20"/>
      <c r="V49" s="10"/>
      <c r="W49" s="10"/>
    </row>
    <row r="50" spans="1:23" ht="20.100000000000001" customHeight="1" x14ac:dyDescent="0.25">
      <c r="A50" s="51"/>
      <c r="B50" s="51"/>
      <c r="C50" s="52"/>
      <c r="D50" s="10"/>
      <c r="E50" s="26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9"/>
      <c r="R50" s="19"/>
      <c r="S50" s="19"/>
      <c r="T50" s="19"/>
      <c r="U50" s="20"/>
      <c r="V50" s="10"/>
      <c r="W50" s="10"/>
    </row>
    <row r="51" spans="1:23" ht="20.100000000000001" customHeight="1" x14ac:dyDescent="0.25">
      <c r="A51" s="51"/>
      <c r="B51" s="51"/>
      <c r="C51" s="52"/>
      <c r="D51" s="10"/>
      <c r="E51" s="26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9"/>
      <c r="R51" s="19"/>
      <c r="S51" s="19"/>
      <c r="T51" s="19"/>
      <c r="U51" s="20"/>
      <c r="V51" s="10"/>
      <c r="W51" s="10"/>
    </row>
    <row r="52" spans="1:23" ht="20.100000000000001" customHeight="1" x14ac:dyDescent="0.25">
      <c r="A52" s="51"/>
      <c r="B52" s="51"/>
      <c r="C52" s="52"/>
      <c r="D52" s="10"/>
      <c r="E52" s="27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4"/>
      <c r="R52" s="24"/>
      <c r="S52" s="24"/>
      <c r="T52" s="24"/>
      <c r="U52" s="25"/>
      <c r="V52" s="10"/>
      <c r="W52" s="10"/>
    </row>
    <row r="53" spans="1:23" ht="20.100000000000001" customHeight="1" x14ac:dyDescent="0.25">
      <c r="A53" s="51"/>
      <c r="B53" s="51"/>
      <c r="C53" s="52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ht="20.100000000000001" customHeight="1" x14ac:dyDescent="0.25">
      <c r="A54" s="51"/>
      <c r="B54" s="51"/>
      <c r="C54" s="52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</sheetData>
  <sheetProtection sort="0" autoFilter="0"/>
  <mergeCells count="3">
    <mergeCell ref="E2:U5"/>
    <mergeCell ref="E8:U11"/>
    <mergeCell ref="E34:U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C1F4F-B231-4A96-9404-B5AAF4B1EF7D}">
  <sheetPr codeName="Planilha3">
    <tabColor theme="0"/>
  </sheetPr>
  <dimension ref="A1:K203"/>
  <sheetViews>
    <sheetView showGridLines="0" zoomScaleNormal="100" workbookViewId="0"/>
  </sheetViews>
  <sheetFormatPr defaultColWidth="0" defaultRowHeight="20.100000000000001" customHeight="1" x14ac:dyDescent="0.25"/>
  <cols>
    <col min="1" max="1" width="1.7109375" customWidth="1"/>
    <col min="2" max="2" width="25.7109375" customWidth="1"/>
    <col min="3" max="3" width="1.7109375" customWidth="1"/>
    <col min="4" max="4" width="1.7109375" style="30" customWidth="1"/>
    <col min="5" max="5" width="15.7109375" style="30" customWidth="1"/>
    <col min="6" max="6" width="30.7109375" style="30" customWidth="1"/>
    <col min="7" max="8" width="20.7109375" style="30" customWidth="1"/>
    <col min="9" max="9" width="15.7109375" style="30" customWidth="1"/>
    <col min="10" max="10" width="10.7109375" style="30" hidden="1" customWidth="1"/>
    <col min="11" max="11" width="5.7109375" style="30" customWidth="1"/>
    <col min="12" max="16384" width="9.140625" style="30" hidden="1"/>
  </cols>
  <sheetData>
    <row r="1" spans="1:11" ht="20.100000000000001" customHeight="1" x14ac:dyDescent="0.25">
      <c r="A1" s="51"/>
      <c r="B1" s="51"/>
      <c r="C1" s="52"/>
      <c r="D1" s="53"/>
      <c r="E1" s="53"/>
      <c r="F1" s="53"/>
      <c r="G1" s="53"/>
      <c r="H1" s="53"/>
      <c r="I1" s="53"/>
      <c r="J1" s="53"/>
      <c r="K1" s="53"/>
    </row>
    <row r="2" spans="1:11" ht="24.95" customHeight="1" x14ac:dyDescent="0.25">
      <c r="A2" s="51"/>
      <c r="B2" s="51"/>
      <c r="C2" s="52"/>
      <c r="E2" s="46" t="s">
        <v>0</v>
      </c>
      <c r="F2" s="46" t="s">
        <v>1</v>
      </c>
      <c r="G2" s="46" t="s">
        <v>26</v>
      </c>
      <c r="H2" s="46" t="s">
        <v>27</v>
      </c>
      <c r="I2" s="46" t="s">
        <v>17</v>
      </c>
      <c r="J2" s="46" t="s">
        <v>3</v>
      </c>
    </row>
    <row r="3" spans="1:11" ht="20.100000000000001" customHeight="1" x14ac:dyDescent="0.25">
      <c r="A3" s="51"/>
      <c r="B3" s="51"/>
      <c r="C3" s="52"/>
      <c r="E3" s="42">
        <v>43962</v>
      </c>
      <c r="F3" s="43" t="s">
        <v>36</v>
      </c>
      <c r="G3" s="44" t="s">
        <v>28</v>
      </c>
      <c r="H3" s="44" t="s">
        <v>31</v>
      </c>
      <c r="I3" s="45">
        <v>5857</v>
      </c>
      <c r="J3" s="47">
        <v>5</v>
      </c>
    </row>
    <row r="4" spans="1:11" ht="20.100000000000001" customHeight="1" x14ac:dyDescent="0.25">
      <c r="A4" s="51"/>
      <c r="B4" s="51"/>
      <c r="C4" s="52"/>
      <c r="E4" s="42">
        <v>43891</v>
      </c>
      <c r="F4" s="43" t="s">
        <v>37</v>
      </c>
      <c r="G4" s="44" t="s">
        <v>29</v>
      </c>
      <c r="H4" s="44" t="s">
        <v>32</v>
      </c>
      <c r="I4" s="45">
        <v>4262</v>
      </c>
      <c r="J4" s="47">
        <v>3</v>
      </c>
    </row>
    <row r="5" spans="1:11" ht="20.100000000000001" customHeight="1" x14ac:dyDescent="0.25">
      <c r="A5" s="51"/>
      <c r="B5" s="51"/>
      <c r="C5" s="52"/>
      <c r="E5" s="42">
        <v>43977</v>
      </c>
      <c r="F5" s="43" t="s">
        <v>38</v>
      </c>
      <c r="G5" s="44" t="s">
        <v>30</v>
      </c>
      <c r="H5" s="44" t="s">
        <v>33</v>
      </c>
      <c r="I5" s="45">
        <v>2432</v>
      </c>
      <c r="J5" s="47">
        <v>5</v>
      </c>
    </row>
    <row r="6" spans="1:11" ht="20.100000000000001" customHeight="1" x14ac:dyDescent="0.25">
      <c r="A6" s="51"/>
      <c r="B6" s="51"/>
      <c r="C6" s="52"/>
      <c r="E6" s="42">
        <v>44167</v>
      </c>
      <c r="F6" s="43" t="s">
        <v>39</v>
      </c>
      <c r="G6" s="44" t="s">
        <v>28</v>
      </c>
      <c r="H6" s="44" t="s">
        <v>31</v>
      </c>
      <c r="I6" s="45">
        <v>5522</v>
      </c>
      <c r="J6" s="47">
        <v>12</v>
      </c>
    </row>
    <row r="7" spans="1:11" ht="20.100000000000001" customHeight="1" x14ac:dyDescent="0.25">
      <c r="A7" s="51"/>
      <c r="B7" s="51"/>
      <c r="C7" s="52"/>
      <c r="E7" s="42">
        <v>43832</v>
      </c>
      <c r="F7" s="43" t="s">
        <v>40</v>
      </c>
      <c r="G7" s="44" t="s">
        <v>29</v>
      </c>
      <c r="H7" s="44" t="s">
        <v>32</v>
      </c>
      <c r="I7" s="45">
        <v>2379</v>
      </c>
      <c r="J7" s="47">
        <v>1</v>
      </c>
    </row>
    <row r="8" spans="1:11" ht="20.100000000000001" customHeight="1" x14ac:dyDescent="0.25">
      <c r="A8" s="51"/>
      <c r="B8" s="51"/>
      <c r="C8" s="52"/>
      <c r="E8" s="42">
        <v>44181</v>
      </c>
      <c r="F8" s="43" t="s">
        <v>41</v>
      </c>
      <c r="G8" s="44" t="s">
        <v>30</v>
      </c>
      <c r="H8" s="44" t="s">
        <v>33</v>
      </c>
      <c r="I8" s="45">
        <v>3229</v>
      </c>
      <c r="J8" s="47">
        <v>12</v>
      </c>
    </row>
    <row r="9" spans="1:11" ht="20.100000000000001" customHeight="1" x14ac:dyDescent="0.25">
      <c r="A9" s="51"/>
      <c r="B9" s="51"/>
      <c r="C9" s="52"/>
      <c r="E9" s="42">
        <v>44186</v>
      </c>
      <c r="F9" s="43" t="s">
        <v>42</v>
      </c>
      <c r="G9" s="44" t="s">
        <v>28</v>
      </c>
      <c r="H9" s="44" t="s">
        <v>31</v>
      </c>
      <c r="I9" s="45">
        <v>1704</v>
      </c>
      <c r="J9" s="47">
        <v>12</v>
      </c>
    </row>
    <row r="10" spans="1:11" ht="20.100000000000001" customHeight="1" x14ac:dyDescent="0.25">
      <c r="A10" s="51"/>
      <c r="B10" s="51"/>
      <c r="C10" s="52"/>
      <c r="E10" s="42">
        <v>44039</v>
      </c>
      <c r="F10" s="43" t="s">
        <v>43</v>
      </c>
      <c r="G10" s="44" t="s">
        <v>29</v>
      </c>
      <c r="H10" s="44" t="s">
        <v>32</v>
      </c>
      <c r="I10" s="45">
        <v>7508</v>
      </c>
      <c r="J10" s="47">
        <v>7</v>
      </c>
    </row>
    <row r="11" spans="1:11" ht="20.100000000000001" customHeight="1" x14ac:dyDescent="0.25">
      <c r="A11" s="51"/>
      <c r="B11" s="51"/>
      <c r="C11" s="52"/>
      <c r="E11" s="42">
        <v>44010</v>
      </c>
      <c r="F11" s="43" t="s">
        <v>44</v>
      </c>
      <c r="G11" s="44" t="s">
        <v>30</v>
      </c>
      <c r="H11" s="44" t="s">
        <v>33</v>
      </c>
      <c r="I11" s="45">
        <v>1483</v>
      </c>
      <c r="J11" s="47">
        <v>6</v>
      </c>
    </row>
    <row r="12" spans="1:11" ht="20.100000000000001" customHeight="1" x14ac:dyDescent="0.25">
      <c r="A12" s="51"/>
      <c r="B12" s="51"/>
      <c r="C12" s="52"/>
      <c r="E12" s="42">
        <v>43846</v>
      </c>
      <c r="F12" s="43" t="s">
        <v>45</v>
      </c>
      <c r="G12" s="44" t="s">
        <v>28</v>
      </c>
      <c r="H12" s="44" t="s">
        <v>31</v>
      </c>
      <c r="I12" s="45">
        <v>9313</v>
      </c>
      <c r="J12" s="47">
        <v>1</v>
      </c>
    </row>
    <row r="13" spans="1:11" ht="20.100000000000001" customHeight="1" x14ac:dyDescent="0.25">
      <c r="A13" s="51"/>
      <c r="B13" s="51"/>
      <c r="C13" s="52"/>
      <c r="E13" s="42">
        <v>44052</v>
      </c>
      <c r="F13" s="43" t="s">
        <v>46</v>
      </c>
      <c r="G13" s="44" t="s">
        <v>29</v>
      </c>
      <c r="H13" s="44" t="s">
        <v>32</v>
      </c>
      <c r="I13" s="45">
        <v>9647</v>
      </c>
      <c r="J13" s="47">
        <v>8</v>
      </c>
    </row>
    <row r="14" spans="1:11" ht="20.100000000000001" customHeight="1" x14ac:dyDescent="0.25">
      <c r="A14" s="51"/>
      <c r="B14" s="51"/>
      <c r="C14" s="52"/>
      <c r="E14" s="42">
        <v>43944</v>
      </c>
      <c r="F14" s="43" t="s">
        <v>47</v>
      </c>
      <c r="G14" s="44" t="s">
        <v>30</v>
      </c>
      <c r="H14" s="44" t="s">
        <v>33</v>
      </c>
      <c r="I14" s="45">
        <v>3192</v>
      </c>
      <c r="J14" s="47">
        <v>4</v>
      </c>
    </row>
    <row r="15" spans="1:11" ht="20.100000000000001" customHeight="1" x14ac:dyDescent="0.25">
      <c r="A15" s="51"/>
      <c r="B15" s="51"/>
      <c r="C15" s="52"/>
      <c r="E15" s="42">
        <v>43881</v>
      </c>
      <c r="F15" s="43" t="s">
        <v>48</v>
      </c>
      <c r="G15" s="44" t="s">
        <v>28</v>
      </c>
      <c r="H15" s="44" t="s">
        <v>31</v>
      </c>
      <c r="I15" s="45">
        <v>2980</v>
      </c>
      <c r="J15" s="47">
        <v>2</v>
      </c>
    </row>
    <row r="16" spans="1:11" ht="20.100000000000001" customHeight="1" x14ac:dyDescent="0.25">
      <c r="A16" s="51"/>
      <c r="B16" s="51"/>
      <c r="C16" s="52"/>
      <c r="E16" s="42">
        <v>44001</v>
      </c>
      <c r="F16" s="43" t="s">
        <v>49</v>
      </c>
      <c r="G16" s="44" t="s">
        <v>29</v>
      </c>
      <c r="H16" s="44" t="s">
        <v>32</v>
      </c>
      <c r="I16" s="45">
        <v>8193</v>
      </c>
      <c r="J16" s="47">
        <v>6</v>
      </c>
    </row>
    <row r="17" spans="1:10" ht="20.100000000000001" customHeight="1" x14ac:dyDescent="0.25">
      <c r="A17" s="51"/>
      <c r="B17" s="51"/>
      <c r="C17" s="52"/>
      <c r="E17" s="48">
        <v>43852</v>
      </c>
      <c r="F17" s="43" t="s">
        <v>50</v>
      </c>
      <c r="G17" s="44" t="s">
        <v>30</v>
      </c>
      <c r="H17" s="44" t="s">
        <v>33</v>
      </c>
      <c r="I17" s="45">
        <v>2350</v>
      </c>
      <c r="J17" s="50">
        <v>1</v>
      </c>
    </row>
    <row r="18" spans="1:10" ht="20.100000000000001" customHeight="1" x14ac:dyDescent="0.25">
      <c r="A18" s="51"/>
      <c r="B18" s="51"/>
      <c r="C18" s="52"/>
      <c r="E18" s="48">
        <v>43890</v>
      </c>
      <c r="F18" s="43" t="s">
        <v>51</v>
      </c>
      <c r="G18" s="44" t="s">
        <v>28</v>
      </c>
      <c r="H18" s="44" t="s">
        <v>31</v>
      </c>
      <c r="I18" s="45">
        <v>1807</v>
      </c>
      <c r="J18" s="50">
        <v>2</v>
      </c>
    </row>
    <row r="19" spans="1:10" ht="20.100000000000001" customHeight="1" x14ac:dyDescent="0.25">
      <c r="A19" s="51"/>
      <c r="B19" s="51"/>
      <c r="C19" s="52"/>
      <c r="E19" s="48">
        <v>44001</v>
      </c>
      <c r="F19" s="43" t="s">
        <v>52</v>
      </c>
      <c r="G19" s="44" t="s">
        <v>29</v>
      </c>
      <c r="H19" s="44" t="s">
        <v>32</v>
      </c>
      <c r="I19" s="45">
        <v>1151</v>
      </c>
      <c r="J19" s="50">
        <v>6</v>
      </c>
    </row>
    <row r="20" spans="1:10" ht="20.100000000000001" customHeight="1" x14ac:dyDescent="0.25">
      <c r="A20" s="51"/>
      <c r="B20" s="51"/>
      <c r="C20" s="52"/>
      <c r="E20" s="48">
        <v>43858</v>
      </c>
      <c r="F20" s="43" t="s">
        <v>53</v>
      </c>
      <c r="G20" s="44" t="s">
        <v>30</v>
      </c>
      <c r="H20" s="44" t="s">
        <v>33</v>
      </c>
      <c r="I20" s="45">
        <v>1952</v>
      </c>
      <c r="J20" s="50">
        <v>1</v>
      </c>
    </row>
    <row r="21" spans="1:10" ht="20.100000000000001" customHeight="1" x14ac:dyDescent="0.25">
      <c r="A21" s="51"/>
      <c r="B21" s="51"/>
      <c r="C21" s="52"/>
      <c r="E21" s="48">
        <v>44019</v>
      </c>
      <c r="F21" s="43" t="s">
        <v>54</v>
      </c>
      <c r="G21" s="44" t="s">
        <v>28</v>
      </c>
      <c r="H21" s="44" t="s">
        <v>31</v>
      </c>
      <c r="I21" s="45">
        <v>4660</v>
      </c>
      <c r="J21" s="50">
        <v>7</v>
      </c>
    </row>
    <row r="22" spans="1:10" ht="20.100000000000001" customHeight="1" x14ac:dyDescent="0.25">
      <c r="A22" s="51"/>
      <c r="B22" s="51"/>
      <c r="C22" s="52"/>
      <c r="E22" s="48">
        <v>43848</v>
      </c>
      <c r="F22" s="49"/>
      <c r="G22" s="44" t="s">
        <v>29</v>
      </c>
      <c r="H22" s="44" t="s">
        <v>32</v>
      </c>
      <c r="I22" s="45">
        <v>7954</v>
      </c>
      <c r="J22" s="50">
        <v>1</v>
      </c>
    </row>
    <row r="23" spans="1:10" ht="20.100000000000001" customHeight="1" x14ac:dyDescent="0.25">
      <c r="A23" s="51"/>
      <c r="B23" s="51"/>
      <c r="C23" s="52"/>
      <c r="E23" s="48">
        <v>43833</v>
      </c>
      <c r="F23" s="49"/>
      <c r="G23" s="44" t="s">
        <v>30</v>
      </c>
      <c r="H23" s="44" t="s">
        <v>33</v>
      </c>
      <c r="I23" s="45">
        <v>2140</v>
      </c>
      <c r="J23" s="50">
        <v>1</v>
      </c>
    </row>
    <row r="24" spans="1:10" ht="20.100000000000001" customHeight="1" x14ac:dyDescent="0.25">
      <c r="A24" s="51"/>
      <c r="B24" s="51"/>
      <c r="C24" s="52"/>
      <c r="E24" s="48">
        <v>44119</v>
      </c>
      <c r="F24" s="49"/>
      <c r="G24" s="44" t="s">
        <v>28</v>
      </c>
      <c r="H24" s="44" t="s">
        <v>31</v>
      </c>
      <c r="I24" s="45">
        <v>3966</v>
      </c>
      <c r="J24" s="50">
        <v>10</v>
      </c>
    </row>
    <row r="25" spans="1:10" ht="20.100000000000001" customHeight="1" x14ac:dyDescent="0.25">
      <c r="A25" s="51"/>
      <c r="B25" s="51"/>
      <c r="C25" s="52"/>
      <c r="E25" s="48">
        <v>43933</v>
      </c>
      <c r="F25" s="49"/>
      <c r="G25" s="44" t="s">
        <v>29</v>
      </c>
      <c r="H25" s="44" t="s">
        <v>32</v>
      </c>
      <c r="I25" s="45">
        <v>7914</v>
      </c>
      <c r="J25" s="50">
        <v>4</v>
      </c>
    </row>
    <row r="26" spans="1:10" ht="20.100000000000001" customHeight="1" x14ac:dyDescent="0.25">
      <c r="A26" s="51"/>
      <c r="B26" s="51"/>
      <c r="C26" s="52"/>
      <c r="E26" s="48">
        <v>43964</v>
      </c>
      <c r="F26" s="49"/>
      <c r="G26" s="44" t="s">
        <v>30</v>
      </c>
      <c r="H26" s="44" t="s">
        <v>33</v>
      </c>
      <c r="I26" s="45">
        <v>5932</v>
      </c>
      <c r="J26" s="50">
        <v>5</v>
      </c>
    </row>
    <row r="27" spans="1:10" ht="20.100000000000001" customHeight="1" x14ac:dyDescent="0.25">
      <c r="A27" s="51"/>
      <c r="B27" s="51"/>
      <c r="C27" s="52"/>
      <c r="E27" s="48">
        <v>44176</v>
      </c>
      <c r="F27" s="49"/>
      <c r="G27" s="44" t="s">
        <v>28</v>
      </c>
      <c r="H27" s="44" t="s">
        <v>31</v>
      </c>
      <c r="I27" s="45">
        <v>5326</v>
      </c>
      <c r="J27" s="50">
        <v>12</v>
      </c>
    </row>
    <row r="28" spans="1:10" ht="20.100000000000001" customHeight="1" x14ac:dyDescent="0.25">
      <c r="A28" s="51"/>
      <c r="B28" s="51"/>
      <c r="C28" s="52"/>
      <c r="E28" s="48">
        <v>44121</v>
      </c>
      <c r="F28" s="49"/>
      <c r="G28" s="44" t="s">
        <v>29</v>
      </c>
      <c r="H28" s="44" t="s">
        <v>32</v>
      </c>
      <c r="I28" s="45">
        <v>8632</v>
      </c>
      <c r="J28" s="50">
        <v>10</v>
      </c>
    </row>
    <row r="29" spans="1:10" ht="20.100000000000001" customHeight="1" x14ac:dyDescent="0.25">
      <c r="A29" s="51"/>
      <c r="B29" s="51"/>
      <c r="C29" s="52"/>
      <c r="E29" s="48">
        <v>43833</v>
      </c>
      <c r="F29" s="49"/>
      <c r="G29" s="44" t="s">
        <v>30</v>
      </c>
      <c r="H29" s="44" t="s">
        <v>33</v>
      </c>
      <c r="I29" s="45">
        <v>1819</v>
      </c>
      <c r="J29" s="50">
        <v>1</v>
      </c>
    </row>
    <row r="30" spans="1:10" ht="20.100000000000001" customHeight="1" x14ac:dyDescent="0.25">
      <c r="A30" s="51"/>
      <c r="B30" s="51"/>
      <c r="C30" s="52"/>
      <c r="E30" s="48">
        <v>43842</v>
      </c>
      <c r="F30" s="49"/>
      <c r="G30" s="44" t="s">
        <v>28</v>
      </c>
      <c r="H30" s="44" t="s">
        <v>31</v>
      </c>
      <c r="I30" s="45">
        <v>3971</v>
      </c>
      <c r="J30" s="50">
        <v>1</v>
      </c>
    </row>
    <row r="31" spans="1:10" ht="20.100000000000001" customHeight="1" x14ac:dyDescent="0.25">
      <c r="A31" s="51"/>
      <c r="B31" s="51"/>
      <c r="C31" s="52"/>
      <c r="E31" s="48">
        <v>44061</v>
      </c>
      <c r="F31" s="49"/>
      <c r="G31" s="44" t="s">
        <v>29</v>
      </c>
      <c r="H31" s="44" t="s">
        <v>32</v>
      </c>
      <c r="I31" s="45">
        <v>1793</v>
      </c>
      <c r="J31" s="50">
        <v>8</v>
      </c>
    </row>
    <row r="32" spans="1:10" ht="20.100000000000001" customHeight="1" x14ac:dyDescent="0.25">
      <c r="A32" s="51"/>
      <c r="B32" s="51"/>
      <c r="C32" s="52"/>
      <c r="E32" s="48">
        <v>43856</v>
      </c>
      <c r="F32" s="49"/>
      <c r="G32" s="44" t="s">
        <v>30</v>
      </c>
      <c r="H32" s="44" t="s">
        <v>33</v>
      </c>
      <c r="I32" s="45">
        <v>3428</v>
      </c>
      <c r="J32" s="50">
        <v>1</v>
      </c>
    </row>
    <row r="33" spans="1:10" ht="20.100000000000001" customHeight="1" x14ac:dyDescent="0.25">
      <c r="A33" s="51"/>
      <c r="B33" s="51"/>
      <c r="C33" s="52"/>
      <c r="E33" s="48">
        <v>44166</v>
      </c>
      <c r="F33" s="49"/>
      <c r="G33" s="44" t="s">
        <v>28</v>
      </c>
      <c r="H33" s="44" t="s">
        <v>31</v>
      </c>
      <c r="I33" s="45">
        <v>2719</v>
      </c>
      <c r="J33" s="50">
        <v>12</v>
      </c>
    </row>
    <row r="34" spans="1:10" ht="20.100000000000001" customHeight="1" x14ac:dyDescent="0.25">
      <c r="A34" s="51"/>
      <c r="B34" s="51"/>
      <c r="C34" s="52"/>
      <c r="E34" s="48">
        <v>44030</v>
      </c>
      <c r="F34" s="49"/>
      <c r="G34" s="44" t="s">
        <v>29</v>
      </c>
      <c r="H34" s="44" t="s">
        <v>32</v>
      </c>
      <c r="I34" s="45">
        <v>9856</v>
      </c>
      <c r="J34" s="50">
        <v>7</v>
      </c>
    </row>
    <row r="35" spans="1:10" ht="20.100000000000001" customHeight="1" x14ac:dyDescent="0.25">
      <c r="A35" s="51"/>
      <c r="B35" s="51"/>
      <c r="C35" s="52"/>
      <c r="E35" s="48">
        <v>43917</v>
      </c>
      <c r="F35" s="49"/>
      <c r="G35" s="44" t="s">
        <v>30</v>
      </c>
      <c r="H35" s="44" t="s">
        <v>33</v>
      </c>
      <c r="I35" s="45">
        <v>7491</v>
      </c>
      <c r="J35" s="50">
        <v>3</v>
      </c>
    </row>
    <row r="36" spans="1:10" ht="20.100000000000001" customHeight="1" x14ac:dyDescent="0.25">
      <c r="A36" s="51"/>
      <c r="B36" s="51"/>
      <c r="C36" s="52"/>
      <c r="E36" s="48">
        <v>43960</v>
      </c>
      <c r="F36" s="49"/>
      <c r="G36" s="44" t="s">
        <v>28</v>
      </c>
      <c r="H36" s="44" t="s">
        <v>31</v>
      </c>
      <c r="I36" s="45">
        <v>5464</v>
      </c>
      <c r="J36" s="50">
        <v>5</v>
      </c>
    </row>
    <row r="37" spans="1:10" ht="20.100000000000001" customHeight="1" x14ac:dyDescent="0.25">
      <c r="A37" s="51"/>
      <c r="B37" s="51"/>
      <c r="C37" s="52"/>
      <c r="E37" s="48">
        <v>44112</v>
      </c>
      <c r="F37" s="49"/>
      <c r="G37" s="44" t="s">
        <v>29</v>
      </c>
      <c r="H37" s="44" t="s">
        <v>32</v>
      </c>
      <c r="I37" s="45">
        <v>8669</v>
      </c>
      <c r="J37" s="50">
        <v>10</v>
      </c>
    </row>
    <row r="38" spans="1:10" ht="20.100000000000001" customHeight="1" x14ac:dyDescent="0.25">
      <c r="A38" s="51"/>
      <c r="B38" s="51"/>
      <c r="C38" s="52"/>
      <c r="E38" s="48">
        <v>43852</v>
      </c>
      <c r="F38" s="49"/>
      <c r="G38" s="44" t="s">
        <v>30</v>
      </c>
      <c r="H38" s="44" t="s">
        <v>33</v>
      </c>
      <c r="I38" s="45">
        <v>6172</v>
      </c>
      <c r="J38" s="50">
        <v>1</v>
      </c>
    </row>
    <row r="39" spans="1:10" ht="20.100000000000001" customHeight="1" x14ac:dyDescent="0.25">
      <c r="A39" s="51"/>
      <c r="B39" s="51"/>
      <c r="C39" s="52"/>
      <c r="E39" s="48">
        <v>43862</v>
      </c>
      <c r="F39" s="49"/>
      <c r="G39" s="44" t="s">
        <v>28</v>
      </c>
      <c r="H39" s="44" t="s">
        <v>31</v>
      </c>
      <c r="I39" s="45">
        <v>6256</v>
      </c>
      <c r="J39" s="50">
        <v>2</v>
      </c>
    </row>
    <row r="40" spans="1:10" ht="20.100000000000001" customHeight="1" x14ac:dyDescent="0.25">
      <c r="A40" s="51"/>
      <c r="B40" s="51"/>
      <c r="C40" s="52"/>
      <c r="E40" s="48">
        <v>44001</v>
      </c>
      <c r="F40" s="49"/>
      <c r="G40" s="44" t="s">
        <v>29</v>
      </c>
      <c r="H40" s="44" t="s">
        <v>32</v>
      </c>
      <c r="I40" s="45">
        <v>1745</v>
      </c>
      <c r="J40" s="50">
        <v>6</v>
      </c>
    </row>
    <row r="41" spans="1:10" ht="20.100000000000001" customHeight="1" x14ac:dyDescent="0.25">
      <c r="A41" s="51"/>
      <c r="B41" s="51"/>
      <c r="C41" s="52"/>
      <c r="E41" s="48">
        <v>43938</v>
      </c>
      <c r="F41" s="49"/>
      <c r="G41" s="44" t="s">
        <v>30</v>
      </c>
      <c r="H41" s="44" t="s">
        <v>33</v>
      </c>
      <c r="I41" s="45">
        <v>3290</v>
      </c>
      <c r="J41" s="50">
        <v>4</v>
      </c>
    </row>
    <row r="42" spans="1:10" ht="20.100000000000001" customHeight="1" x14ac:dyDescent="0.25">
      <c r="A42" s="51"/>
      <c r="B42" s="51"/>
      <c r="C42" s="52"/>
      <c r="E42" s="48">
        <v>44075</v>
      </c>
      <c r="F42" s="49"/>
      <c r="G42" s="44" t="s">
        <v>28</v>
      </c>
      <c r="H42" s="44" t="s">
        <v>31</v>
      </c>
      <c r="I42" s="45">
        <v>3706</v>
      </c>
      <c r="J42" s="50">
        <v>9</v>
      </c>
    </row>
    <row r="43" spans="1:10" ht="20.100000000000001" customHeight="1" x14ac:dyDescent="0.25">
      <c r="A43" s="51"/>
      <c r="B43" s="51"/>
      <c r="C43" s="52"/>
      <c r="E43" s="48">
        <v>44051</v>
      </c>
      <c r="F43" s="49"/>
      <c r="G43" s="44" t="s">
        <v>29</v>
      </c>
      <c r="H43" s="44" t="s">
        <v>32</v>
      </c>
      <c r="I43" s="45">
        <v>8043</v>
      </c>
      <c r="J43" s="50">
        <v>8</v>
      </c>
    </row>
    <row r="44" spans="1:10" ht="20.100000000000001" customHeight="1" x14ac:dyDescent="0.25">
      <c r="A44" s="51"/>
      <c r="B44" s="51"/>
      <c r="C44" s="52"/>
      <c r="E44" s="48">
        <v>44068</v>
      </c>
      <c r="F44" s="49"/>
      <c r="G44" s="44" t="s">
        <v>30</v>
      </c>
      <c r="H44" s="44" t="s">
        <v>33</v>
      </c>
      <c r="I44" s="45">
        <v>4095</v>
      </c>
      <c r="J44" s="50">
        <v>8</v>
      </c>
    </row>
    <row r="45" spans="1:10" ht="20.100000000000001" customHeight="1" x14ac:dyDescent="0.25">
      <c r="A45" s="51"/>
      <c r="B45" s="51"/>
      <c r="C45" s="52"/>
      <c r="E45" s="48">
        <v>44085</v>
      </c>
      <c r="F45" s="49"/>
      <c r="G45" s="44" t="s">
        <v>28</v>
      </c>
      <c r="H45" s="44" t="s">
        <v>31</v>
      </c>
      <c r="I45" s="45">
        <v>4646</v>
      </c>
      <c r="J45" s="50">
        <v>9</v>
      </c>
    </row>
    <row r="46" spans="1:10" ht="20.100000000000001" customHeight="1" x14ac:dyDescent="0.25">
      <c r="A46" s="51"/>
      <c r="B46" s="51"/>
      <c r="C46" s="52"/>
      <c r="E46" s="48">
        <v>43851</v>
      </c>
      <c r="F46" s="49"/>
      <c r="G46" s="44" t="s">
        <v>29</v>
      </c>
      <c r="H46" s="44" t="s">
        <v>32</v>
      </c>
      <c r="I46" s="45">
        <v>9146</v>
      </c>
      <c r="J46" s="50">
        <v>1</v>
      </c>
    </row>
    <row r="47" spans="1:10" ht="20.100000000000001" customHeight="1" x14ac:dyDescent="0.25">
      <c r="A47" s="51"/>
      <c r="B47" s="51"/>
      <c r="C47" s="52"/>
      <c r="E47" s="48">
        <v>44099</v>
      </c>
      <c r="F47" s="49"/>
      <c r="G47" s="44" t="s">
        <v>30</v>
      </c>
      <c r="H47" s="44" t="s">
        <v>33</v>
      </c>
      <c r="I47" s="45">
        <v>4019</v>
      </c>
      <c r="J47" s="50">
        <v>9</v>
      </c>
    </row>
    <row r="48" spans="1:10" ht="20.100000000000001" customHeight="1" x14ac:dyDescent="0.25">
      <c r="A48" s="51"/>
      <c r="B48" s="51"/>
      <c r="C48" s="52"/>
      <c r="E48" s="48">
        <v>43941</v>
      </c>
      <c r="F48" s="49"/>
      <c r="G48" s="44" t="s">
        <v>28</v>
      </c>
      <c r="H48" s="44" t="s">
        <v>31</v>
      </c>
      <c r="I48" s="45">
        <v>8223</v>
      </c>
      <c r="J48" s="50">
        <v>4</v>
      </c>
    </row>
    <row r="49" spans="1:10" ht="20.100000000000001" customHeight="1" x14ac:dyDescent="0.25">
      <c r="A49" s="51"/>
      <c r="B49" s="51"/>
      <c r="C49" s="52"/>
      <c r="E49" s="48">
        <v>44045</v>
      </c>
      <c r="F49" s="49"/>
      <c r="G49" s="44" t="s">
        <v>29</v>
      </c>
      <c r="H49" s="44" t="s">
        <v>32</v>
      </c>
      <c r="I49" s="45">
        <v>5734</v>
      </c>
      <c r="J49" s="50">
        <v>8</v>
      </c>
    </row>
    <row r="50" spans="1:10" ht="20.100000000000001" customHeight="1" x14ac:dyDescent="0.25">
      <c r="A50" s="51"/>
      <c r="B50" s="51"/>
      <c r="C50" s="52"/>
      <c r="E50" s="48">
        <v>43842</v>
      </c>
      <c r="F50" s="49"/>
      <c r="G50" s="44" t="s">
        <v>30</v>
      </c>
      <c r="H50" s="44" t="s">
        <v>33</v>
      </c>
      <c r="I50" s="45">
        <v>9241</v>
      </c>
      <c r="J50" s="50">
        <v>1</v>
      </c>
    </row>
    <row r="51" spans="1:10" ht="20.100000000000001" customHeight="1" x14ac:dyDescent="0.25">
      <c r="A51" s="51"/>
      <c r="B51" s="51"/>
      <c r="C51" s="52"/>
      <c r="E51" s="48">
        <v>44127</v>
      </c>
      <c r="F51" s="49"/>
      <c r="G51" s="44" t="s">
        <v>28</v>
      </c>
      <c r="H51" s="44" t="s">
        <v>31</v>
      </c>
      <c r="I51" s="45">
        <v>9972</v>
      </c>
      <c r="J51" s="50">
        <v>10</v>
      </c>
    </row>
    <row r="52" spans="1:10" ht="20.100000000000001" customHeight="1" x14ac:dyDescent="0.25">
      <c r="A52" s="51"/>
      <c r="B52" s="51"/>
      <c r="C52" s="52"/>
      <c r="E52" s="48">
        <v>44097</v>
      </c>
      <c r="F52" s="49"/>
      <c r="G52" s="44" t="s">
        <v>29</v>
      </c>
      <c r="H52" s="44" t="s">
        <v>32</v>
      </c>
      <c r="I52" s="45">
        <v>3753</v>
      </c>
      <c r="J52" s="50">
        <v>9</v>
      </c>
    </row>
    <row r="53" spans="1:10" ht="20.100000000000001" customHeight="1" x14ac:dyDescent="0.25">
      <c r="A53" s="51"/>
      <c r="B53" s="51"/>
      <c r="C53" s="52"/>
      <c r="E53" s="48">
        <v>44004</v>
      </c>
      <c r="F53" s="49"/>
      <c r="G53" s="44" t="s">
        <v>30</v>
      </c>
      <c r="H53" s="44" t="s">
        <v>33</v>
      </c>
      <c r="I53" s="45">
        <v>3003</v>
      </c>
      <c r="J53" s="50">
        <v>6</v>
      </c>
    </row>
    <row r="54" spans="1:10" ht="20.100000000000001" customHeight="1" x14ac:dyDescent="0.25">
      <c r="A54" s="51"/>
      <c r="B54" s="51"/>
      <c r="C54" s="52"/>
      <c r="E54" s="48">
        <v>44059</v>
      </c>
      <c r="F54" s="49"/>
      <c r="G54" s="44" t="s">
        <v>28</v>
      </c>
      <c r="H54" s="44" t="s">
        <v>31</v>
      </c>
      <c r="I54" s="45">
        <v>8959</v>
      </c>
      <c r="J54" s="50">
        <v>8</v>
      </c>
    </row>
    <row r="55" spans="1:10" ht="20.100000000000001" customHeight="1" x14ac:dyDescent="0.25">
      <c r="A55" s="51"/>
      <c r="B55" s="51"/>
      <c r="C55" s="52"/>
      <c r="E55" s="48">
        <v>43883</v>
      </c>
      <c r="F55" s="49"/>
      <c r="G55" s="44" t="s">
        <v>29</v>
      </c>
      <c r="H55" s="44" t="s">
        <v>32</v>
      </c>
      <c r="I55" s="45">
        <v>9630</v>
      </c>
      <c r="J55" s="50">
        <v>2</v>
      </c>
    </row>
    <row r="56" spans="1:10" ht="20.100000000000001" customHeight="1" x14ac:dyDescent="0.25">
      <c r="A56" s="51"/>
      <c r="B56" s="51"/>
      <c r="C56" s="52"/>
      <c r="E56" s="48">
        <v>44105</v>
      </c>
      <c r="F56" s="49"/>
      <c r="G56" s="44" t="s">
        <v>30</v>
      </c>
      <c r="H56" s="44" t="s">
        <v>33</v>
      </c>
      <c r="I56" s="45">
        <v>8628</v>
      </c>
      <c r="J56" s="50">
        <v>10</v>
      </c>
    </row>
    <row r="57" spans="1:10" ht="20.100000000000001" customHeight="1" x14ac:dyDescent="0.25">
      <c r="A57" s="51"/>
      <c r="B57" s="51"/>
      <c r="C57" s="52"/>
      <c r="E57" s="48">
        <v>43837</v>
      </c>
      <c r="F57" s="49"/>
      <c r="G57" s="44" t="s">
        <v>28</v>
      </c>
      <c r="H57" s="44" t="s">
        <v>31</v>
      </c>
      <c r="I57" s="45">
        <v>5953</v>
      </c>
      <c r="J57" s="50">
        <v>1</v>
      </c>
    </row>
    <row r="58" spans="1:10" ht="20.100000000000001" customHeight="1" x14ac:dyDescent="0.25">
      <c r="A58" s="51"/>
      <c r="B58" s="51"/>
      <c r="C58" s="52"/>
      <c r="E58" s="48">
        <v>43990</v>
      </c>
      <c r="F58" s="49"/>
      <c r="G58" s="44" t="s">
        <v>29</v>
      </c>
      <c r="H58" s="44" t="s">
        <v>32</v>
      </c>
      <c r="I58" s="45">
        <v>5347</v>
      </c>
      <c r="J58" s="50">
        <v>6</v>
      </c>
    </row>
    <row r="59" spans="1:10" ht="20.100000000000001" customHeight="1" x14ac:dyDescent="0.25">
      <c r="A59" s="51"/>
      <c r="B59" s="51"/>
      <c r="C59" s="52"/>
      <c r="E59" s="48">
        <v>44056</v>
      </c>
      <c r="F59" s="49"/>
      <c r="G59" s="44" t="s">
        <v>30</v>
      </c>
      <c r="H59" s="44" t="s">
        <v>33</v>
      </c>
      <c r="I59" s="45">
        <v>9660</v>
      </c>
      <c r="J59" s="50">
        <v>8</v>
      </c>
    </row>
    <row r="60" spans="1:10" ht="20.100000000000001" customHeight="1" x14ac:dyDescent="0.25">
      <c r="A60" s="51"/>
      <c r="B60" s="51"/>
      <c r="C60" s="52"/>
      <c r="E60" s="48">
        <v>43944</v>
      </c>
      <c r="F60" s="49"/>
      <c r="G60" s="44" t="s">
        <v>28</v>
      </c>
      <c r="H60" s="44" t="s">
        <v>31</v>
      </c>
      <c r="I60" s="45">
        <v>7416</v>
      </c>
      <c r="J60" s="50">
        <v>4</v>
      </c>
    </row>
    <row r="61" spans="1:10" ht="20.100000000000001" customHeight="1" x14ac:dyDescent="0.25">
      <c r="A61" s="51"/>
      <c r="B61" s="51"/>
      <c r="C61" s="52"/>
      <c r="E61" s="48">
        <v>43932</v>
      </c>
      <c r="F61" s="49"/>
      <c r="G61" s="44" t="s">
        <v>29</v>
      </c>
      <c r="H61" s="44" t="s">
        <v>32</v>
      </c>
      <c r="I61" s="45">
        <v>3722</v>
      </c>
      <c r="J61" s="50">
        <v>4</v>
      </c>
    </row>
    <row r="62" spans="1:10" ht="20.100000000000001" customHeight="1" x14ac:dyDescent="0.25">
      <c r="A62" s="51"/>
      <c r="B62" s="51"/>
      <c r="C62" s="52"/>
      <c r="E62" s="48">
        <v>44194</v>
      </c>
      <c r="F62" s="49"/>
      <c r="G62" s="44" t="s">
        <v>30</v>
      </c>
      <c r="H62" s="44" t="s">
        <v>33</v>
      </c>
      <c r="I62" s="45">
        <v>3713</v>
      </c>
      <c r="J62" s="50">
        <v>12</v>
      </c>
    </row>
    <row r="63" spans="1:10" ht="20.100000000000001" customHeight="1" x14ac:dyDescent="0.25">
      <c r="A63" s="51"/>
      <c r="B63" s="51"/>
      <c r="C63" s="52"/>
      <c r="E63" s="48">
        <v>43948</v>
      </c>
      <c r="F63" s="49"/>
      <c r="G63" s="44" t="s">
        <v>28</v>
      </c>
      <c r="H63" s="44" t="s">
        <v>31</v>
      </c>
      <c r="I63" s="45">
        <v>5019</v>
      </c>
      <c r="J63" s="50">
        <v>4</v>
      </c>
    </row>
    <row r="64" spans="1:10" ht="20.100000000000001" customHeight="1" x14ac:dyDescent="0.25">
      <c r="A64" s="51"/>
      <c r="B64" s="51"/>
      <c r="C64" s="52"/>
      <c r="E64" s="48">
        <v>43848</v>
      </c>
      <c r="F64" s="49"/>
      <c r="G64" s="44" t="s">
        <v>29</v>
      </c>
      <c r="H64" s="44" t="s">
        <v>32</v>
      </c>
      <c r="I64" s="45">
        <v>8966</v>
      </c>
      <c r="J64" s="50">
        <v>1</v>
      </c>
    </row>
    <row r="65" spans="1:10" ht="20.100000000000001" customHeight="1" x14ac:dyDescent="0.25">
      <c r="A65" s="51"/>
      <c r="B65" s="51"/>
      <c r="C65" s="52"/>
      <c r="E65" s="48">
        <v>44113</v>
      </c>
      <c r="F65" s="49"/>
      <c r="G65" s="44" t="s">
        <v>30</v>
      </c>
      <c r="H65" s="44" t="s">
        <v>33</v>
      </c>
      <c r="I65" s="45">
        <v>3190</v>
      </c>
      <c r="J65" s="50">
        <v>10</v>
      </c>
    </row>
    <row r="66" spans="1:10" ht="20.100000000000001" customHeight="1" x14ac:dyDescent="0.25">
      <c r="A66" s="51"/>
      <c r="B66" s="51"/>
      <c r="C66" s="52"/>
      <c r="E66" s="48">
        <v>43992</v>
      </c>
      <c r="F66" s="49"/>
      <c r="G66" s="44" t="s">
        <v>28</v>
      </c>
      <c r="H66" s="44" t="s">
        <v>31</v>
      </c>
      <c r="I66" s="45">
        <v>4417</v>
      </c>
      <c r="J66" s="50">
        <v>6</v>
      </c>
    </row>
    <row r="67" spans="1:10" ht="20.100000000000001" customHeight="1" x14ac:dyDescent="0.25">
      <c r="A67" s="51"/>
      <c r="B67" s="51"/>
      <c r="C67" s="52"/>
      <c r="E67" s="48">
        <v>44123</v>
      </c>
      <c r="F67" s="49"/>
      <c r="G67" s="44" t="s">
        <v>29</v>
      </c>
      <c r="H67" s="44" t="s">
        <v>32</v>
      </c>
      <c r="I67" s="45">
        <v>8287</v>
      </c>
      <c r="J67" s="50">
        <v>10</v>
      </c>
    </row>
    <row r="68" spans="1:10" ht="20.100000000000001" customHeight="1" x14ac:dyDescent="0.25">
      <c r="A68" s="51"/>
      <c r="B68" s="51"/>
      <c r="C68" s="52"/>
      <c r="E68" s="48">
        <v>44040</v>
      </c>
      <c r="F68" s="49"/>
      <c r="G68" s="44" t="s">
        <v>30</v>
      </c>
      <c r="H68" s="44" t="s">
        <v>33</v>
      </c>
      <c r="I68" s="45">
        <v>8894</v>
      </c>
      <c r="J68" s="50">
        <v>7</v>
      </c>
    </row>
    <row r="69" spans="1:10" ht="20.100000000000001" customHeight="1" x14ac:dyDescent="0.25">
      <c r="A69" s="51"/>
      <c r="B69" s="51"/>
      <c r="C69" s="52"/>
      <c r="E69" s="48">
        <v>44185</v>
      </c>
      <c r="F69" s="49"/>
      <c r="G69" s="44" t="s">
        <v>28</v>
      </c>
      <c r="H69" s="44" t="s">
        <v>31</v>
      </c>
      <c r="I69" s="45">
        <v>7041</v>
      </c>
      <c r="J69" s="50">
        <v>12</v>
      </c>
    </row>
    <row r="70" spans="1:10" ht="20.100000000000001" customHeight="1" x14ac:dyDescent="0.25">
      <c r="A70" s="51"/>
      <c r="B70" s="51"/>
      <c r="C70" s="52"/>
      <c r="E70" s="48">
        <v>44086</v>
      </c>
      <c r="F70" s="49"/>
      <c r="G70" s="44" t="s">
        <v>29</v>
      </c>
      <c r="H70" s="44" t="s">
        <v>32</v>
      </c>
      <c r="I70" s="45">
        <v>1168</v>
      </c>
      <c r="J70" s="50">
        <v>9</v>
      </c>
    </row>
    <row r="71" spans="1:10" ht="20.100000000000001" customHeight="1" x14ac:dyDescent="0.25">
      <c r="A71" s="51"/>
      <c r="B71" s="51"/>
      <c r="C71" s="52"/>
      <c r="E71" s="48">
        <v>44081</v>
      </c>
      <c r="F71" s="49"/>
      <c r="G71" s="44" t="s">
        <v>30</v>
      </c>
      <c r="H71" s="44" t="s">
        <v>33</v>
      </c>
      <c r="I71" s="45">
        <v>7819</v>
      </c>
      <c r="J71" s="50">
        <v>9</v>
      </c>
    </row>
    <row r="72" spans="1:10" ht="20.100000000000001" customHeight="1" x14ac:dyDescent="0.25">
      <c r="A72" s="51"/>
      <c r="B72" s="51"/>
      <c r="C72" s="52"/>
      <c r="E72" s="48">
        <v>43864</v>
      </c>
      <c r="F72" s="49"/>
      <c r="G72" s="44" t="s">
        <v>28</v>
      </c>
      <c r="H72" s="44" t="s">
        <v>31</v>
      </c>
      <c r="I72" s="45">
        <v>8592</v>
      </c>
      <c r="J72" s="50">
        <v>2</v>
      </c>
    </row>
    <row r="73" spans="1:10" ht="20.100000000000001" customHeight="1" x14ac:dyDescent="0.25">
      <c r="A73" s="51"/>
      <c r="B73" s="51"/>
      <c r="C73" s="52"/>
      <c r="E73" s="48">
        <v>44037</v>
      </c>
      <c r="F73" s="49"/>
      <c r="G73" s="44" t="s">
        <v>29</v>
      </c>
      <c r="H73" s="44" t="s">
        <v>32</v>
      </c>
      <c r="I73" s="45">
        <v>3260</v>
      </c>
      <c r="J73" s="50">
        <v>7</v>
      </c>
    </row>
    <row r="74" spans="1:10" ht="20.100000000000001" customHeight="1" x14ac:dyDescent="0.25">
      <c r="A74" s="51"/>
      <c r="B74" s="51"/>
      <c r="C74" s="52"/>
      <c r="E74" s="48">
        <v>44035</v>
      </c>
      <c r="F74" s="49"/>
      <c r="G74" s="44" t="s">
        <v>30</v>
      </c>
      <c r="H74" s="44" t="s">
        <v>33</v>
      </c>
      <c r="I74" s="45">
        <v>7822</v>
      </c>
      <c r="J74" s="50">
        <v>7</v>
      </c>
    </row>
    <row r="75" spans="1:10" ht="20.100000000000001" customHeight="1" x14ac:dyDescent="0.25">
      <c r="A75" s="51"/>
      <c r="B75" s="51"/>
      <c r="C75" s="52"/>
      <c r="E75" s="48">
        <v>43837</v>
      </c>
      <c r="F75" s="49"/>
      <c r="G75" s="44" t="s">
        <v>28</v>
      </c>
      <c r="H75" s="44" t="s">
        <v>31</v>
      </c>
      <c r="I75" s="45">
        <v>1943</v>
      </c>
      <c r="J75" s="50">
        <v>1</v>
      </c>
    </row>
    <row r="76" spans="1:10" ht="20.100000000000001" customHeight="1" x14ac:dyDescent="0.25">
      <c r="A76" s="51"/>
      <c r="B76" s="51"/>
      <c r="C76" s="52"/>
      <c r="E76" s="48">
        <v>44100</v>
      </c>
      <c r="F76" s="49"/>
      <c r="G76" s="44" t="s">
        <v>29</v>
      </c>
      <c r="H76" s="44" t="s">
        <v>32</v>
      </c>
      <c r="I76" s="45">
        <v>2926</v>
      </c>
      <c r="J76" s="50">
        <v>9</v>
      </c>
    </row>
    <row r="77" spans="1:10" ht="20.100000000000001" customHeight="1" x14ac:dyDescent="0.25">
      <c r="A77" s="51"/>
      <c r="B77" s="51"/>
      <c r="C77" s="52"/>
      <c r="E77" s="48">
        <v>44175</v>
      </c>
      <c r="F77" s="49"/>
      <c r="G77" s="44" t="s">
        <v>30</v>
      </c>
      <c r="H77" s="44" t="s">
        <v>33</v>
      </c>
      <c r="I77" s="45">
        <v>4661</v>
      </c>
      <c r="J77" s="50">
        <v>12</v>
      </c>
    </row>
    <row r="78" spans="1:10" ht="20.100000000000001" customHeight="1" x14ac:dyDescent="0.25">
      <c r="A78" s="51"/>
      <c r="B78" s="51"/>
      <c r="C78" s="52"/>
      <c r="E78" s="48">
        <v>43889</v>
      </c>
      <c r="F78" s="49"/>
      <c r="G78" s="44" t="s">
        <v>28</v>
      </c>
      <c r="H78" s="44" t="s">
        <v>31</v>
      </c>
      <c r="I78" s="45">
        <v>3193</v>
      </c>
      <c r="J78" s="50">
        <v>2</v>
      </c>
    </row>
    <row r="79" spans="1:10" ht="20.100000000000001" customHeight="1" x14ac:dyDescent="0.25">
      <c r="A79" s="51"/>
      <c r="B79" s="51"/>
      <c r="C79" s="52"/>
      <c r="E79" s="48">
        <v>43877</v>
      </c>
      <c r="F79" s="49"/>
      <c r="G79" s="44" t="s">
        <v>29</v>
      </c>
      <c r="H79" s="44" t="s">
        <v>32</v>
      </c>
      <c r="I79" s="45">
        <v>2088</v>
      </c>
      <c r="J79" s="50">
        <v>2</v>
      </c>
    </row>
    <row r="80" spans="1:10" ht="20.100000000000001" customHeight="1" x14ac:dyDescent="0.25">
      <c r="A80" s="51"/>
      <c r="B80" s="51"/>
      <c r="C80" s="52"/>
      <c r="E80" s="48">
        <v>44161</v>
      </c>
      <c r="F80" s="49"/>
      <c r="G80" s="44" t="s">
        <v>30</v>
      </c>
      <c r="H80" s="44" t="s">
        <v>33</v>
      </c>
      <c r="I80" s="45">
        <v>9100</v>
      </c>
      <c r="J80" s="50">
        <v>11</v>
      </c>
    </row>
    <row r="81" spans="1:10" ht="20.100000000000001" customHeight="1" x14ac:dyDescent="0.25">
      <c r="A81" s="51"/>
      <c r="B81" s="51"/>
      <c r="C81" s="52"/>
      <c r="E81" s="48">
        <v>43942</v>
      </c>
      <c r="F81" s="49"/>
      <c r="G81" s="44" t="s">
        <v>28</v>
      </c>
      <c r="H81" s="44" t="s">
        <v>31</v>
      </c>
      <c r="I81" s="45">
        <v>9601</v>
      </c>
      <c r="J81" s="50">
        <v>4</v>
      </c>
    </row>
    <row r="82" spans="1:10" ht="20.100000000000001" customHeight="1" x14ac:dyDescent="0.25">
      <c r="A82" s="51"/>
      <c r="B82" s="51"/>
      <c r="C82" s="52"/>
      <c r="E82" s="48">
        <v>43895</v>
      </c>
      <c r="F82" s="49"/>
      <c r="G82" s="44" t="s">
        <v>29</v>
      </c>
      <c r="H82" s="44" t="s">
        <v>32</v>
      </c>
      <c r="I82" s="45">
        <v>1263</v>
      </c>
      <c r="J82" s="50">
        <v>3</v>
      </c>
    </row>
    <row r="83" spans="1:10" ht="20.100000000000001" customHeight="1" x14ac:dyDescent="0.25">
      <c r="A83" s="51"/>
      <c r="B83" s="51"/>
      <c r="C83" s="52"/>
      <c r="E83" s="48">
        <v>44151</v>
      </c>
      <c r="F83" s="49"/>
      <c r="G83" s="44" t="s">
        <v>30</v>
      </c>
      <c r="H83" s="44" t="s">
        <v>33</v>
      </c>
      <c r="I83" s="45">
        <v>7571</v>
      </c>
      <c r="J83" s="50">
        <v>11</v>
      </c>
    </row>
    <row r="84" spans="1:10" ht="20.100000000000001" customHeight="1" x14ac:dyDescent="0.25">
      <c r="A84" s="51"/>
      <c r="B84" s="51"/>
      <c r="C84" s="52"/>
      <c r="E84" s="48">
        <v>43912</v>
      </c>
      <c r="F84" s="49"/>
      <c r="G84" s="44" t="s">
        <v>28</v>
      </c>
      <c r="H84" s="44" t="s">
        <v>31</v>
      </c>
      <c r="I84" s="45">
        <v>8956</v>
      </c>
      <c r="J84" s="50">
        <v>3</v>
      </c>
    </row>
    <row r="85" spans="1:10" ht="20.100000000000001" customHeight="1" x14ac:dyDescent="0.25">
      <c r="A85" s="51"/>
      <c r="B85" s="51"/>
      <c r="C85" s="52"/>
      <c r="E85" s="48">
        <v>44006</v>
      </c>
      <c r="F85" s="49"/>
      <c r="G85" s="44" t="s">
        <v>29</v>
      </c>
      <c r="H85" s="44" t="s">
        <v>32</v>
      </c>
      <c r="I85" s="45">
        <v>7731</v>
      </c>
      <c r="J85" s="50">
        <v>6</v>
      </c>
    </row>
    <row r="86" spans="1:10" ht="20.100000000000001" customHeight="1" x14ac:dyDescent="0.25">
      <c r="A86" s="51"/>
      <c r="B86" s="51"/>
      <c r="C86" s="52"/>
      <c r="E86" s="48">
        <v>44028</v>
      </c>
      <c r="F86" s="49"/>
      <c r="G86" s="44" t="s">
        <v>30</v>
      </c>
      <c r="H86" s="44" t="s">
        <v>33</v>
      </c>
      <c r="I86" s="45">
        <v>3481</v>
      </c>
      <c r="J86" s="50">
        <v>7</v>
      </c>
    </row>
    <row r="87" spans="1:10" ht="20.100000000000001" customHeight="1" x14ac:dyDescent="0.25">
      <c r="A87" s="51"/>
      <c r="B87" s="51"/>
      <c r="C87" s="52"/>
      <c r="E87" s="48">
        <v>43886</v>
      </c>
      <c r="F87" s="49"/>
      <c r="G87" s="44" t="s">
        <v>28</v>
      </c>
      <c r="H87" s="44" t="s">
        <v>31</v>
      </c>
      <c r="I87" s="45">
        <v>9192</v>
      </c>
      <c r="J87" s="50">
        <v>2</v>
      </c>
    </row>
    <row r="88" spans="1:10" ht="20.100000000000001" customHeight="1" x14ac:dyDescent="0.25">
      <c r="A88" s="51"/>
      <c r="B88" s="51"/>
      <c r="C88" s="52"/>
      <c r="E88" s="48">
        <v>44143</v>
      </c>
      <c r="F88" s="49"/>
      <c r="G88" s="44" t="s">
        <v>29</v>
      </c>
      <c r="H88" s="44" t="s">
        <v>32</v>
      </c>
      <c r="I88" s="45">
        <v>2136</v>
      </c>
      <c r="J88" s="50">
        <v>11</v>
      </c>
    </row>
    <row r="89" spans="1:10" ht="20.100000000000001" customHeight="1" x14ac:dyDescent="0.25">
      <c r="A89" s="51"/>
      <c r="B89" s="51"/>
      <c r="C89" s="52"/>
      <c r="E89" s="48">
        <v>43994</v>
      </c>
      <c r="F89" s="49"/>
      <c r="G89" s="44" t="s">
        <v>30</v>
      </c>
      <c r="H89" s="44" t="s">
        <v>33</v>
      </c>
      <c r="I89" s="45">
        <v>9953</v>
      </c>
      <c r="J89" s="50">
        <v>6</v>
      </c>
    </row>
    <row r="90" spans="1:10" ht="20.100000000000001" customHeight="1" x14ac:dyDescent="0.25">
      <c r="A90" s="51"/>
      <c r="B90" s="51"/>
      <c r="C90" s="52"/>
      <c r="E90" s="48">
        <v>43940</v>
      </c>
      <c r="F90" s="49"/>
      <c r="G90" s="44" t="s">
        <v>28</v>
      </c>
      <c r="H90" s="44" t="s">
        <v>31</v>
      </c>
      <c r="I90" s="45">
        <v>9068</v>
      </c>
      <c r="J90" s="50">
        <v>4</v>
      </c>
    </row>
    <row r="91" spans="1:10" ht="20.100000000000001" customHeight="1" x14ac:dyDescent="0.25">
      <c r="A91" s="51"/>
      <c r="B91" s="51"/>
      <c r="C91" s="52"/>
      <c r="E91" s="48">
        <v>44110</v>
      </c>
      <c r="F91" s="49"/>
      <c r="G91" s="44" t="s">
        <v>29</v>
      </c>
      <c r="H91" s="44" t="s">
        <v>32</v>
      </c>
      <c r="I91" s="45">
        <v>1917</v>
      </c>
      <c r="J91" s="50">
        <v>10</v>
      </c>
    </row>
    <row r="92" spans="1:10" ht="20.100000000000001" customHeight="1" x14ac:dyDescent="0.25">
      <c r="A92" s="51"/>
      <c r="B92" s="51"/>
      <c r="C92" s="52"/>
      <c r="E92" s="48">
        <v>44134</v>
      </c>
      <c r="F92" s="49"/>
      <c r="G92" s="44" t="s">
        <v>30</v>
      </c>
      <c r="H92" s="44" t="s">
        <v>33</v>
      </c>
      <c r="I92" s="45">
        <v>4329</v>
      </c>
      <c r="J92" s="50">
        <v>10</v>
      </c>
    </row>
    <row r="93" spans="1:10" ht="20.100000000000001" customHeight="1" x14ac:dyDescent="0.25">
      <c r="A93" s="51"/>
      <c r="B93" s="51"/>
      <c r="C93" s="52"/>
      <c r="E93" s="48">
        <v>43998</v>
      </c>
      <c r="F93" s="49"/>
      <c r="G93" s="44" t="s">
        <v>28</v>
      </c>
      <c r="H93" s="44" t="s">
        <v>31</v>
      </c>
      <c r="I93" s="45">
        <v>2726</v>
      </c>
      <c r="J93" s="50">
        <v>6</v>
      </c>
    </row>
    <row r="94" spans="1:10" ht="20.100000000000001" customHeight="1" x14ac:dyDescent="0.25">
      <c r="A94" s="51"/>
      <c r="B94" s="51"/>
      <c r="C94" s="52"/>
      <c r="E94" s="48">
        <v>44162</v>
      </c>
      <c r="F94" s="49"/>
      <c r="G94" s="44" t="s">
        <v>29</v>
      </c>
      <c r="H94" s="44" t="s">
        <v>32</v>
      </c>
      <c r="I94" s="45">
        <v>5038</v>
      </c>
      <c r="J94" s="50">
        <v>11</v>
      </c>
    </row>
    <row r="95" spans="1:10" ht="20.100000000000001" customHeight="1" x14ac:dyDescent="0.25">
      <c r="A95" s="51"/>
      <c r="B95" s="51"/>
      <c r="C95" s="52"/>
      <c r="E95" s="48">
        <v>44019</v>
      </c>
      <c r="F95" s="49"/>
      <c r="G95" s="44" t="s">
        <v>30</v>
      </c>
      <c r="H95" s="44" t="s">
        <v>33</v>
      </c>
      <c r="I95" s="45">
        <v>6276</v>
      </c>
      <c r="J95" s="50">
        <v>7</v>
      </c>
    </row>
    <row r="96" spans="1:10" ht="20.100000000000001" customHeight="1" x14ac:dyDescent="0.25">
      <c r="A96" s="51"/>
      <c r="B96" s="51"/>
      <c r="C96" s="52"/>
      <c r="E96" s="48">
        <v>44076</v>
      </c>
      <c r="F96" s="49"/>
      <c r="G96" s="44" t="s">
        <v>28</v>
      </c>
      <c r="H96" s="44" t="s">
        <v>31</v>
      </c>
      <c r="I96" s="45">
        <v>6817</v>
      </c>
      <c r="J96" s="50">
        <v>9</v>
      </c>
    </row>
    <row r="97" spans="1:10" ht="20.100000000000001" customHeight="1" x14ac:dyDescent="0.25">
      <c r="A97" s="51"/>
      <c r="B97" s="51"/>
      <c r="C97" s="52"/>
      <c r="E97" s="48">
        <v>44127</v>
      </c>
      <c r="F97" s="49"/>
      <c r="G97" s="44" t="s">
        <v>29</v>
      </c>
      <c r="H97" s="44" t="s">
        <v>32</v>
      </c>
      <c r="I97" s="45">
        <v>8597</v>
      </c>
      <c r="J97" s="50">
        <v>10</v>
      </c>
    </row>
    <row r="98" spans="1:10" ht="20.100000000000001" customHeight="1" x14ac:dyDescent="0.25">
      <c r="A98" s="51"/>
      <c r="B98" s="51"/>
      <c r="C98" s="52"/>
      <c r="E98" s="48">
        <v>43939</v>
      </c>
      <c r="F98" s="49"/>
      <c r="G98" s="44" t="s">
        <v>30</v>
      </c>
      <c r="H98" s="44" t="s">
        <v>33</v>
      </c>
      <c r="I98" s="45">
        <v>6340</v>
      </c>
      <c r="J98" s="50">
        <v>4</v>
      </c>
    </row>
    <row r="99" spans="1:10" ht="20.100000000000001" customHeight="1" x14ac:dyDescent="0.25">
      <c r="A99" s="51"/>
      <c r="B99" s="51"/>
      <c r="C99" s="52"/>
      <c r="E99" s="48">
        <v>44076</v>
      </c>
      <c r="F99" s="49"/>
      <c r="G99" s="44" t="s">
        <v>28</v>
      </c>
      <c r="H99" s="44" t="s">
        <v>31</v>
      </c>
      <c r="I99" s="45">
        <v>9757</v>
      </c>
      <c r="J99" s="50">
        <v>9</v>
      </c>
    </row>
    <row r="100" spans="1:10" ht="20.100000000000001" customHeight="1" x14ac:dyDescent="0.25">
      <c r="A100" s="51"/>
      <c r="B100" s="51"/>
      <c r="C100" s="52"/>
      <c r="E100" s="48">
        <v>43933</v>
      </c>
      <c r="F100" s="49"/>
      <c r="G100" s="44" t="s">
        <v>29</v>
      </c>
      <c r="H100" s="44" t="s">
        <v>32</v>
      </c>
      <c r="I100" s="45">
        <v>2250</v>
      </c>
      <c r="J100" s="50">
        <v>4</v>
      </c>
    </row>
    <row r="101" spans="1:10" ht="20.100000000000001" customHeight="1" x14ac:dyDescent="0.25">
      <c r="A101" s="51"/>
      <c r="B101" s="51"/>
      <c r="C101" s="52"/>
      <c r="E101" s="48">
        <v>44054</v>
      </c>
      <c r="F101" s="49"/>
      <c r="G101" s="44" t="s">
        <v>30</v>
      </c>
      <c r="H101" s="44" t="s">
        <v>33</v>
      </c>
      <c r="I101" s="45">
        <v>6258</v>
      </c>
      <c r="J101" s="50">
        <v>8</v>
      </c>
    </row>
    <row r="102" spans="1:10" ht="20.100000000000001" customHeight="1" x14ac:dyDescent="0.25">
      <c r="A102" s="51"/>
      <c r="B102" s="51"/>
      <c r="C102" s="52"/>
      <c r="E102" s="48">
        <v>43960</v>
      </c>
      <c r="F102" s="49"/>
      <c r="G102" s="44" t="s">
        <v>28</v>
      </c>
      <c r="H102" s="44" t="s">
        <v>31</v>
      </c>
      <c r="I102" s="45">
        <v>6162</v>
      </c>
      <c r="J102" s="50">
        <v>5</v>
      </c>
    </row>
    <row r="103" spans="1:10" ht="20.100000000000001" customHeight="1" x14ac:dyDescent="0.25">
      <c r="A103" s="51"/>
      <c r="B103" s="51"/>
      <c r="C103" s="52"/>
      <c r="E103" s="48">
        <v>43911</v>
      </c>
      <c r="F103" s="49"/>
      <c r="G103" s="44" t="s">
        <v>29</v>
      </c>
      <c r="H103" s="44" t="s">
        <v>32</v>
      </c>
      <c r="I103" s="45">
        <v>3598</v>
      </c>
      <c r="J103" s="50">
        <v>3</v>
      </c>
    </row>
    <row r="104" spans="1:10" ht="20.100000000000001" customHeight="1" x14ac:dyDescent="0.25">
      <c r="A104" s="51"/>
      <c r="B104" s="51"/>
      <c r="C104" s="52"/>
      <c r="E104" s="48">
        <v>43928</v>
      </c>
      <c r="F104" s="49"/>
      <c r="G104" s="44" t="s">
        <v>30</v>
      </c>
      <c r="H104" s="44" t="s">
        <v>33</v>
      </c>
      <c r="I104" s="45">
        <v>5265</v>
      </c>
      <c r="J104" s="50">
        <v>4</v>
      </c>
    </row>
    <row r="105" spans="1:10" ht="20.100000000000001" customHeight="1" x14ac:dyDescent="0.25">
      <c r="A105" s="51"/>
      <c r="B105" s="51"/>
      <c r="C105" s="52"/>
      <c r="E105" s="48">
        <v>44098</v>
      </c>
      <c r="F105" s="49"/>
      <c r="G105" s="44" t="s">
        <v>28</v>
      </c>
      <c r="H105" s="44" t="s">
        <v>31</v>
      </c>
      <c r="I105" s="45">
        <v>7798</v>
      </c>
      <c r="J105" s="50">
        <v>9</v>
      </c>
    </row>
    <row r="106" spans="1:10" ht="20.100000000000001" customHeight="1" x14ac:dyDescent="0.25">
      <c r="A106" s="51"/>
      <c r="B106" s="51"/>
      <c r="C106" s="52"/>
      <c r="E106" s="48">
        <v>43891</v>
      </c>
      <c r="F106" s="49"/>
      <c r="G106" s="44" t="s">
        <v>29</v>
      </c>
      <c r="H106" s="44" t="s">
        <v>32</v>
      </c>
      <c r="I106" s="45">
        <v>6976</v>
      </c>
      <c r="J106" s="50">
        <v>3</v>
      </c>
    </row>
    <row r="107" spans="1:10" ht="20.100000000000001" customHeight="1" x14ac:dyDescent="0.25">
      <c r="A107" s="51"/>
      <c r="B107" s="51"/>
      <c r="C107" s="52"/>
      <c r="E107" s="48">
        <v>43918</v>
      </c>
      <c r="F107" s="49"/>
      <c r="G107" s="44" t="s">
        <v>30</v>
      </c>
      <c r="H107" s="44" t="s">
        <v>33</v>
      </c>
      <c r="I107" s="45">
        <v>3515</v>
      </c>
      <c r="J107" s="50">
        <v>3</v>
      </c>
    </row>
    <row r="108" spans="1:10" ht="20.100000000000001" customHeight="1" x14ac:dyDescent="0.25">
      <c r="A108" s="51"/>
      <c r="B108" s="51"/>
      <c r="C108" s="52"/>
      <c r="E108" s="48">
        <v>43927</v>
      </c>
      <c r="F108" s="49"/>
      <c r="G108" s="44" t="s">
        <v>28</v>
      </c>
      <c r="H108" s="44" t="s">
        <v>31</v>
      </c>
      <c r="I108" s="45">
        <v>1445</v>
      </c>
      <c r="J108" s="50">
        <v>4</v>
      </c>
    </row>
    <row r="109" spans="1:10" ht="20.100000000000001" customHeight="1" x14ac:dyDescent="0.25">
      <c r="A109" s="51"/>
      <c r="B109" s="51"/>
      <c r="C109" s="52"/>
      <c r="E109" s="48">
        <v>43868</v>
      </c>
      <c r="F109" s="49"/>
      <c r="G109" s="44" t="s">
        <v>29</v>
      </c>
      <c r="H109" s="44" t="s">
        <v>32</v>
      </c>
      <c r="I109" s="45">
        <v>4573</v>
      </c>
      <c r="J109" s="50">
        <v>2</v>
      </c>
    </row>
    <row r="110" spans="1:10" ht="20.100000000000001" customHeight="1" x14ac:dyDescent="0.25">
      <c r="A110" s="51"/>
      <c r="B110" s="51"/>
      <c r="C110" s="52"/>
      <c r="E110" s="48">
        <v>44012</v>
      </c>
      <c r="F110" s="49"/>
      <c r="G110" s="44" t="s">
        <v>30</v>
      </c>
      <c r="H110" s="44" t="s">
        <v>33</v>
      </c>
      <c r="I110" s="45">
        <v>8817</v>
      </c>
      <c r="J110" s="50">
        <v>6</v>
      </c>
    </row>
    <row r="111" spans="1:10" ht="20.100000000000001" customHeight="1" x14ac:dyDescent="0.25">
      <c r="A111" s="51"/>
      <c r="B111" s="51"/>
      <c r="C111" s="52"/>
      <c r="E111" s="48">
        <v>43939</v>
      </c>
      <c r="F111" s="49"/>
      <c r="G111" s="44" t="s">
        <v>28</v>
      </c>
      <c r="H111" s="44" t="s">
        <v>31</v>
      </c>
      <c r="I111" s="45">
        <v>7278</v>
      </c>
      <c r="J111" s="50">
        <v>4</v>
      </c>
    </row>
    <row r="112" spans="1:10" ht="20.100000000000001" customHeight="1" x14ac:dyDescent="0.25">
      <c r="A112" s="51"/>
      <c r="B112" s="51"/>
      <c r="C112" s="52"/>
      <c r="E112" s="48">
        <v>44055</v>
      </c>
      <c r="F112" s="49"/>
      <c r="G112" s="44" t="s">
        <v>29</v>
      </c>
      <c r="H112" s="44" t="s">
        <v>32</v>
      </c>
      <c r="I112" s="45">
        <v>4514</v>
      </c>
      <c r="J112" s="50">
        <v>8</v>
      </c>
    </row>
    <row r="113" spans="1:10" ht="20.100000000000001" customHeight="1" x14ac:dyDescent="0.25">
      <c r="A113" s="51"/>
      <c r="B113" s="51"/>
      <c r="C113" s="52"/>
      <c r="E113" s="48">
        <v>43917</v>
      </c>
      <c r="F113" s="49"/>
      <c r="G113" s="44" t="s">
        <v>30</v>
      </c>
      <c r="H113" s="44" t="s">
        <v>33</v>
      </c>
      <c r="I113" s="45">
        <v>4190</v>
      </c>
      <c r="J113" s="50">
        <v>3</v>
      </c>
    </row>
    <row r="114" spans="1:10" ht="20.100000000000001" customHeight="1" x14ac:dyDescent="0.25">
      <c r="A114" s="51"/>
      <c r="B114" s="51"/>
      <c r="C114" s="52"/>
      <c r="E114" s="48">
        <v>43894</v>
      </c>
      <c r="F114" s="49"/>
      <c r="G114" s="44" t="s">
        <v>28</v>
      </c>
      <c r="H114" s="44" t="s">
        <v>31</v>
      </c>
      <c r="I114" s="45">
        <v>8342</v>
      </c>
      <c r="J114" s="50">
        <v>3</v>
      </c>
    </row>
    <row r="115" spans="1:10" ht="20.100000000000001" customHeight="1" x14ac:dyDescent="0.25">
      <c r="A115" s="51"/>
      <c r="B115" s="51"/>
      <c r="C115" s="52"/>
      <c r="E115" s="48">
        <v>44174</v>
      </c>
      <c r="F115" s="49"/>
      <c r="G115" s="44" t="s">
        <v>29</v>
      </c>
      <c r="H115" s="44" t="s">
        <v>32</v>
      </c>
      <c r="I115" s="45">
        <v>7074</v>
      </c>
      <c r="J115" s="50">
        <v>12</v>
      </c>
    </row>
    <row r="116" spans="1:10" ht="20.100000000000001" customHeight="1" x14ac:dyDescent="0.25">
      <c r="A116" s="51"/>
      <c r="B116" s="51"/>
      <c r="C116" s="52"/>
      <c r="E116" s="48">
        <v>43895</v>
      </c>
      <c r="F116" s="49"/>
      <c r="G116" s="44" t="s">
        <v>30</v>
      </c>
      <c r="H116" s="44" t="s">
        <v>33</v>
      </c>
      <c r="I116" s="45">
        <v>5010</v>
      </c>
      <c r="J116" s="50">
        <v>3</v>
      </c>
    </row>
    <row r="117" spans="1:10" ht="20.100000000000001" customHeight="1" x14ac:dyDescent="0.25">
      <c r="A117" s="51"/>
      <c r="B117" s="51"/>
      <c r="C117" s="52"/>
      <c r="E117" s="48">
        <v>43972</v>
      </c>
      <c r="F117" s="49"/>
      <c r="G117" s="44" t="s">
        <v>28</v>
      </c>
      <c r="H117" s="44" t="s">
        <v>31</v>
      </c>
      <c r="I117" s="45">
        <v>1972</v>
      </c>
      <c r="J117" s="50">
        <v>5</v>
      </c>
    </row>
    <row r="118" spans="1:10" ht="20.100000000000001" customHeight="1" x14ac:dyDescent="0.25">
      <c r="A118" s="51"/>
      <c r="B118" s="51"/>
      <c r="C118" s="52"/>
      <c r="E118" s="48">
        <v>43888</v>
      </c>
      <c r="F118" s="49"/>
      <c r="G118" s="44" t="s">
        <v>29</v>
      </c>
      <c r="H118" s="44" t="s">
        <v>32</v>
      </c>
      <c r="I118" s="45">
        <v>6456</v>
      </c>
      <c r="J118" s="50">
        <v>2</v>
      </c>
    </row>
    <row r="119" spans="1:10" ht="20.100000000000001" customHeight="1" x14ac:dyDescent="0.25">
      <c r="A119" s="51"/>
      <c r="B119" s="51"/>
      <c r="C119" s="52"/>
      <c r="E119" s="48">
        <v>44148</v>
      </c>
      <c r="F119" s="49"/>
      <c r="G119" s="44" t="s">
        <v>30</v>
      </c>
      <c r="H119" s="44" t="s">
        <v>33</v>
      </c>
      <c r="I119" s="45">
        <v>9718</v>
      </c>
      <c r="J119" s="50">
        <v>11</v>
      </c>
    </row>
    <row r="120" spans="1:10" ht="20.100000000000001" customHeight="1" x14ac:dyDescent="0.25">
      <c r="A120" s="51"/>
      <c r="B120" s="51"/>
      <c r="C120" s="52"/>
      <c r="E120" s="48">
        <v>43835</v>
      </c>
      <c r="F120" s="49"/>
      <c r="G120" s="44" t="s">
        <v>28</v>
      </c>
      <c r="H120" s="44" t="s">
        <v>31</v>
      </c>
      <c r="I120" s="45">
        <v>1137</v>
      </c>
      <c r="J120" s="50">
        <v>1</v>
      </c>
    </row>
    <row r="121" spans="1:10" ht="20.100000000000001" customHeight="1" x14ac:dyDescent="0.25">
      <c r="A121" s="51"/>
      <c r="B121" s="51"/>
      <c r="C121" s="52"/>
      <c r="E121" s="48">
        <v>43904</v>
      </c>
      <c r="F121" s="49"/>
      <c r="G121" s="44" t="s">
        <v>29</v>
      </c>
      <c r="H121" s="44" t="s">
        <v>32</v>
      </c>
      <c r="I121" s="45">
        <v>1314</v>
      </c>
      <c r="J121" s="50">
        <v>3</v>
      </c>
    </row>
    <row r="122" spans="1:10" ht="20.100000000000001" customHeight="1" x14ac:dyDescent="0.25">
      <c r="A122" s="51"/>
      <c r="B122" s="51"/>
      <c r="C122" s="52"/>
      <c r="E122" s="48">
        <v>44099</v>
      </c>
      <c r="F122" s="49"/>
      <c r="G122" s="44" t="s">
        <v>30</v>
      </c>
      <c r="H122" s="44" t="s">
        <v>33</v>
      </c>
      <c r="I122" s="45">
        <v>2556</v>
      </c>
      <c r="J122" s="50">
        <v>9</v>
      </c>
    </row>
    <row r="123" spans="1:10" ht="20.100000000000001" customHeight="1" x14ac:dyDescent="0.25">
      <c r="A123" s="51"/>
      <c r="B123" s="51"/>
      <c r="C123" s="52"/>
      <c r="E123" s="48">
        <v>44085</v>
      </c>
      <c r="F123" s="49"/>
      <c r="G123" s="44" t="s">
        <v>28</v>
      </c>
      <c r="H123" s="44" t="s">
        <v>31</v>
      </c>
      <c r="I123" s="45">
        <v>4400</v>
      </c>
      <c r="J123" s="50">
        <v>9</v>
      </c>
    </row>
    <row r="124" spans="1:10" ht="20.100000000000001" customHeight="1" x14ac:dyDescent="0.25">
      <c r="A124" s="51"/>
      <c r="B124" s="51"/>
      <c r="C124" s="52"/>
      <c r="E124" s="48">
        <v>43940</v>
      </c>
      <c r="F124" s="49"/>
      <c r="G124" s="44" t="s">
        <v>29</v>
      </c>
      <c r="H124" s="44" t="s">
        <v>32</v>
      </c>
      <c r="I124" s="45">
        <v>4620</v>
      </c>
      <c r="J124" s="50">
        <v>4</v>
      </c>
    </row>
    <row r="125" spans="1:10" ht="20.100000000000001" customHeight="1" x14ac:dyDescent="0.25">
      <c r="A125" s="51"/>
      <c r="B125" s="51"/>
      <c r="C125" s="52"/>
      <c r="E125" s="48">
        <v>43937</v>
      </c>
      <c r="F125" s="49"/>
      <c r="G125" s="44" t="s">
        <v>30</v>
      </c>
      <c r="H125" s="44" t="s">
        <v>33</v>
      </c>
      <c r="I125" s="45">
        <v>4797</v>
      </c>
      <c r="J125" s="50">
        <v>4</v>
      </c>
    </row>
    <row r="126" spans="1:10" ht="20.100000000000001" customHeight="1" x14ac:dyDescent="0.25">
      <c r="A126" s="51"/>
      <c r="B126" s="51"/>
      <c r="C126" s="52"/>
      <c r="E126" s="48">
        <v>43928</v>
      </c>
      <c r="F126" s="49"/>
      <c r="G126" s="44" t="s">
        <v>29</v>
      </c>
      <c r="H126" s="44" t="s">
        <v>32</v>
      </c>
      <c r="I126" s="45">
        <v>1646</v>
      </c>
      <c r="J126" s="50">
        <v>4</v>
      </c>
    </row>
    <row r="127" spans="1:10" ht="20.100000000000001" customHeight="1" x14ac:dyDescent="0.25">
      <c r="A127" s="51"/>
      <c r="B127" s="51"/>
      <c r="C127" s="52"/>
      <c r="E127" s="48">
        <v>44176</v>
      </c>
      <c r="F127" s="49"/>
      <c r="G127" s="44" t="s">
        <v>30</v>
      </c>
      <c r="H127" s="44" t="s">
        <v>33</v>
      </c>
      <c r="I127" s="45">
        <v>2963</v>
      </c>
      <c r="J127" s="50">
        <v>12</v>
      </c>
    </row>
    <row r="128" spans="1:10" ht="20.100000000000001" customHeight="1" x14ac:dyDescent="0.25">
      <c r="A128" s="51"/>
      <c r="B128" s="51"/>
      <c r="C128" s="52"/>
      <c r="E128" s="48">
        <v>44091</v>
      </c>
      <c r="F128" s="49"/>
      <c r="G128" s="44" t="s">
        <v>29</v>
      </c>
      <c r="H128" s="44" t="s">
        <v>32</v>
      </c>
      <c r="I128" s="45">
        <v>9437</v>
      </c>
      <c r="J128" s="50">
        <v>9</v>
      </c>
    </row>
    <row r="129" spans="1:10" ht="20.100000000000001" customHeight="1" x14ac:dyDescent="0.25">
      <c r="A129" s="51"/>
      <c r="B129" s="51"/>
      <c r="C129" s="52"/>
      <c r="E129" s="48">
        <v>43870</v>
      </c>
      <c r="F129" s="49"/>
      <c r="G129" s="44" t="s">
        <v>30</v>
      </c>
      <c r="H129" s="44" t="s">
        <v>33</v>
      </c>
      <c r="I129" s="45">
        <v>2160</v>
      </c>
      <c r="J129" s="50">
        <v>2</v>
      </c>
    </row>
    <row r="130" spans="1:10" ht="20.100000000000001" customHeight="1" x14ac:dyDescent="0.25">
      <c r="A130" s="51"/>
      <c r="B130" s="51"/>
      <c r="C130" s="52"/>
      <c r="E130" s="48">
        <v>43891</v>
      </c>
      <c r="F130" s="49"/>
      <c r="G130" s="44" t="s">
        <v>29</v>
      </c>
      <c r="H130" s="44" t="s">
        <v>32</v>
      </c>
      <c r="I130" s="45">
        <v>6960</v>
      </c>
      <c r="J130" s="50">
        <v>3</v>
      </c>
    </row>
    <row r="131" spans="1:10" ht="20.100000000000001" customHeight="1" x14ac:dyDescent="0.25">
      <c r="A131" s="51"/>
      <c r="B131" s="51"/>
      <c r="C131" s="52"/>
      <c r="E131" s="48">
        <v>44082</v>
      </c>
      <c r="F131" s="49"/>
      <c r="G131" s="44" t="s">
        <v>30</v>
      </c>
      <c r="H131" s="44" t="s">
        <v>33</v>
      </c>
      <c r="I131" s="45">
        <v>9154</v>
      </c>
      <c r="J131" s="50">
        <v>9</v>
      </c>
    </row>
    <row r="132" spans="1:10" ht="20.100000000000001" customHeight="1" x14ac:dyDescent="0.25">
      <c r="A132" s="51"/>
      <c r="B132" s="51"/>
      <c r="C132" s="52"/>
      <c r="E132" s="48">
        <v>44009</v>
      </c>
      <c r="F132" s="49"/>
      <c r="G132" s="44" t="s">
        <v>29</v>
      </c>
      <c r="H132" s="44" t="s">
        <v>32</v>
      </c>
      <c r="I132" s="45">
        <v>6200</v>
      </c>
      <c r="J132" s="50">
        <v>6</v>
      </c>
    </row>
    <row r="133" spans="1:10" ht="20.100000000000001" customHeight="1" x14ac:dyDescent="0.25">
      <c r="A133" s="51"/>
      <c r="B133" s="51"/>
      <c r="C133" s="52"/>
      <c r="E133" s="48">
        <v>44117</v>
      </c>
      <c r="F133" s="49"/>
      <c r="G133" s="44" t="s">
        <v>30</v>
      </c>
      <c r="H133" s="44" t="s">
        <v>33</v>
      </c>
      <c r="I133" s="45">
        <v>3436</v>
      </c>
      <c r="J133" s="50">
        <v>10</v>
      </c>
    </row>
    <row r="134" spans="1:10" ht="20.100000000000001" customHeight="1" x14ac:dyDescent="0.25">
      <c r="A134" s="51"/>
      <c r="B134" s="51"/>
      <c r="C134" s="52"/>
      <c r="E134" s="48">
        <v>43923</v>
      </c>
      <c r="F134" s="49"/>
      <c r="G134" s="44" t="s">
        <v>29</v>
      </c>
      <c r="H134" s="44" t="s">
        <v>32</v>
      </c>
      <c r="I134" s="45">
        <v>6741</v>
      </c>
      <c r="J134" s="50">
        <v>4</v>
      </c>
    </row>
    <row r="135" spans="1:10" ht="20.100000000000001" customHeight="1" x14ac:dyDescent="0.25">
      <c r="A135" s="51"/>
      <c r="B135" s="51"/>
      <c r="C135" s="52"/>
      <c r="E135" s="48">
        <v>44020</v>
      </c>
      <c r="F135" s="49"/>
      <c r="G135" s="44" t="s">
        <v>30</v>
      </c>
      <c r="H135" s="44" t="s">
        <v>33</v>
      </c>
      <c r="I135" s="45">
        <v>8785</v>
      </c>
      <c r="J135" s="50">
        <v>7</v>
      </c>
    </row>
    <row r="136" spans="1:10" ht="20.100000000000001" customHeight="1" x14ac:dyDescent="0.25">
      <c r="A136" s="51"/>
      <c r="B136" s="51"/>
      <c r="C136" s="52"/>
      <c r="E136" s="48">
        <v>44178</v>
      </c>
      <c r="F136" s="49"/>
      <c r="G136" s="44" t="s">
        <v>29</v>
      </c>
      <c r="H136" s="44" t="s">
        <v>32</v>
      </c>
      <c r="I136" s="45">
        <v>3964</v>
      </c>
      <c r="J136" s="50">
        <v>12</v>
      </c>
    </row>
    <row r="137" spans="1:10" ht="20.100000000000001" customHeight="1" x14ac:dyDescent="0.25">
      <c r="A137" s="51"/>
      <c r="B137" s="51"/>
      <c r="C137" s="52"/>
      <c r="E137" s="48">
        <v>43915</v>
      </c>
      <c r="F137" s="49"/>
      <c r="G137" s="44" t="s">
        <v>30</v>
      </c>
      <c r="H137" s="44" t="s">
        <v>33</v>
      </c>
      <c r="I137" s="45">
        <v>4204</v>
      </c>
      <c r="J137" s="50">
        <v>3</v>
      </c>
    </row>
    <row r="138" spans="1:10" ht="20.100000000000001" customHeight="1" x14ac:dyDescent="0.25">
      <c r="A138" s="51"/>
      <c r="B138" s="51"/>
      <c r="C138" s="52"/>
      <c r="E138" s="48">
        <v>44179</v>
      </c>
      <c r="F138" s="49"/>
      <c r="G138" s="44" t="s">
        <v>29</v>
      </c>
      <c r="H138" s="44" t="s">
        <v>32</v>
      </c>
      <c r="I138" s="45">
        <v>2228</v>
      </c>
      <c r="J138" s="50">
        <v>12</v>
      </c>
    </row>
    <row r="139" spans="1:10" ht="20.100000000000001" customHeight="1" x14ac:dyDescent="0.25">
      <c r="A139" s="51"/>
      <c r="B139" s="51"/>
      <c r="C139" s="52"/>
      <c r="E139" s="48">
        <v>44012</v>
      </c>
      <c r="F139" s="49"/>
      <c r="G139" s="44" t="s">
        <v>30</v>
      </c>
      <c r="H139" s="44" t="s">
        <v>33</v>
      </c>
      <c r="I139" s="45">
        <v>9357</v>
      </c>
      <c r="J139" s="50">
        <v>6</v>
      </c>
    </row>
    <row r="140" spans="1:10" ht="20.100000000000001" customHeight="1" x14ac:dyDescent="0.25">
      <c r="A140" s="51"/>
      <c r="B140" s="51"/>
      <c r="C140" s="52"/>
      <c r="E140" s="48">
        <v>44020</v>
      </c>
      <c r="F140" s="49"/>
      <c r="G140" s="44" t="s">
        <v>29</v>
      </c>
      <c r="H140" s="44" t="s">
        <v>32</v>
      </c>
      <c r="I140" s="45">
        <v>2361</v>
      </c>
      <c r="J140" s="50">
        <v>7</v>
      </c>
    </row>
    <row r="141" spans="1:10" ht="20.100000000000001" customHeight="1" x14ac:dyDescent="0.25">
      <c r="A141" s="51"/>
      <c r="B141" s="51"/>
      <c r="C141" s="52"/>
      <c r="E141" s="48">
        <v>43915</v>
      </c>
      <c r="F141" s="49"/>
      <c r="G141" s="44" t="s">
        <v>30</v>
      </c>
      <c r="H141" s="44" t="s">
        <v>33</v>
      </c>
      <c r="I141" s="45">
        <v>8315</v>
      </c>
      <c r="J141" s="50">
        <v>3</v>
      </c>
    </row>
    <row r="142" spans="1:10" ht="20.100000000000001" customHeight="1" x14ac:dyDescent="0.25">
      <c r="A142" s="51"/>
      <c r="B142" s="51"/>
      <c r="C142" s="52"/>
      <c r="E142" s="48">
        <v>44103</v>
      </c>
      <c r="F142" s="49"/>
      <c r="G142" s="44" t="s">
        <v>29</v>
      </c>
      <c r="H142" s="44" t="s">
        <v>32</v>
      </c>
      <c r="I142" s="45">
        <v>9692</v>
      </c>
      <c r="J142" s="50">
        <v>9</v>
      </c>
    </row>
    <row r="143" spans="1:10" ht="20.100000000000001" customHeight="1" x14ac:dyDescent="0.25">
      <c r="A143" s="51"/>
      <c r="B143" s="51"/>
      <c r="C143" s="52"/>
      <c r="E143" s="48">
        <v>43880</v>
      </c>
      <c r="F143" s="49"/>
      <c r="G143" s="44" t="s">
        <v>30</v>
      </c>
      <c r="H143" s="44" t="s">
        <v>33</v>
      </c>
      <c r="I143" s="45">
        <v>9871</v>
      </c>
      <c r="J143" s="50">
        <v>2</v>
      </c>
    </row>
    <row r="144" spans="1:10" ht="20.100000000000001" customHeight="1" x14ac:dyDescent="0.25">
      <c r="A144" s="51"/>
      <c r="B144" s="51"/>
      <c r="C144" s="52"/>
      <c r="E144" s="48">
        <v>44077</v>
      </c>
      <c r="F144" s="49"/>
      <c r="G144" s="44" t="s">
        <v>29</v>
      </c>
      <c r="H144" s="44" t="s">
        <v>32</v>
      </c>
      <c r="I144" s="45">
        <v>1316</v>
      </c>
      <c r="J144" s="50">
        <v>9</v>
      </c>
    </row>
    <row r="145" spans="1:10" ht="20.100000000000001" customHeight="1" x14ac:dyDescent="0.25">
      <c r="A145" s="51"/>
      <c r="B145" s="51"/>
      <c r="C145" s="52"/>
      <c r="E145" s="48">
        <v>43914</v>
      </c>
      <c r="F145" s="49"/>
      <c r="G145" s="44" t="s">
        <v>30</v>
      </c>
      <c r="H145" s="44" t="s">
        <v>33</v>
      </c>
      <c r="I145" s="45">
        <v>8933</v>
      </c>
      <c r="J145" s="50">
        <v>3</v>
      </c>
    </row>
    <row r="146" spans="1:10" ht="20.100000000000001" customHeight="1" x14ac:dyDescent="0.25">
      <c r="A146" s="51"/>
      <c r="B146" s="51"/>
      <c r="C146" s="52"/>
      <c r="E146" s="48">
        <v>44080</v>
      </c>
      <c r="F146" s="49"/>
      <c r="G146" s="44" t="s">
        <v>29</v>
      </c>
      <c r="H146" s="44" t="s">
        <v>32</v>
      </c>
      <c r="I146" s="45">
        <v>7713</v>
      </c>
      <c r="J146" s="50">
        <v>9</v>
      </c>
    </row>
    <row r="147" spans="1:10" ht="20.100000000000001" customHeight="1" x14ac:dyDescent="0.25">
      <c r="A147" s="51"/>
      <c r="B147" s="51"/>
      <c r="C147" s="52"/>
      <c r="E147" s="48">
        <v>44150</v>
      </c>
      <c r="F147" s="49"/>
      <c r="G147" s="44" t="s">
        <v>30</v>
      </c>
      <c r="H147" s="44" t="s">
        <v>33</v>
      </c>
      <c r="I147" s="45">
        <v>6460</v>
      </c>
      <c r="J147" s="50">
        <v>11</v>
      </c>
    </row>
    <row r="148" spans="1:10" ht="20.100000000000001" customHeight="1" x14ac:dyDescent="0.25">
      <c r="A148" s="51"/>
      <c r="B148" s="51"/>
      <c r="C148" s="52"/>
      <c r="E148" s="48">
        <v>44175</v>
      </c>
      <c r="F148" s="49"/>
      <c r="G148" s="44" t="s">
        <v>29</v>
      </c>
      <c r="H148" s="44" t="s">
        <v>32</v>
      </c>
      <c r="I148" s="45">
        <v>7504</v>
      </c>
      <c r="J148" s="50">
        <v>12</v>
      </c>
    </row>
    <row r="149" spans="1:10" ht="20.100000000000001" customHeight="1" x14ac:dyDescent="0.25">
      <c r="A149" s="51"/>
      <c r="B149" s="51"/>
      <c r="C149" s="52"/>
      <c r="E149" s="48">
        <v>44089</v>
      </c>
      <c r="F149" s="49"/>
      <c r="G149" s="44" t="s">
        <v>30</v>
      </c>
      <c r="H149" s="44" t="s">
        <v>33</v>
      </c>
      <c r="I149" s="45">
        <v>5289</v>
      </c>
      <c r="J149" s="50">
        <v>9</v>
      </c>
    </row>
    <row r="150" spans="1:10" ht="20.100000000000001" customHeight="1" x14ac:dyDescent="0.25">
      <c r="A150" s="51"/>
      <c r="B150" s="51"/>
      <c r="C150" s="52"/>
      <c r="E150" s="48">
        <v>44081</v>
      </c>
      <c r="F150" s="49"/>
      <c r="G150" s="44" t="s">
        <v>29</v>
      </c>
      <c r="H150" s="44" t="s">
        <v>32</v>
      </c>
      <c r="I150" s="45">
        <v>3954</v>
      </c>
      <c r="J150" s="50">
        <v>9</v>
      </c>
    </row>
    <row r="151" spans="1:10" ht="20.100000000000001" customHeight="1" x14ac:dyDescent="0.25">
      <c r="A151" s="51"/>
      <c r="B151" s="51"/>
      <c r="C151" s="52"/>
      <c r="E151" s="48">
        <v>43996</v>
      </c>
      <c r="F151" s="49"/>
      <c r="G151" s="44" t="s">
        <v>30</v>
      </c>
      <c r="H151" s="44" t="s">
        <v>33</v>
      </c>
      <c r="I151" s="45">
        <v>5592</v>
      </c>
      <c r="J151" s="50">
        <v>6</v>
      </c>
    </row>
    <row r="152" spans="1:10" ht="20.100000000000001" customHeight="1" x14ac:dyDescent="0.25">
      <c r="A152" s="51"/>
      <c r="B152" s="51"/>
      <c r="C152" s="52"/>
      <c r="E152" s="48">
        <v>44015</v>
      </c>
      <c r="F152" s="49"/>
      <c r="G152" s="44" t="s">
        <v>29</v>
      </c>
      <c r="H152" s="44" t="s">
        <v>32</v>
      </c>
      <c r="I152" s="45">
        <v>4200</v>
      </c>
      <c r="J152" s="50">
        <v>7</v>
      </c>
    </row>
    <row r="153" spans="1:10" ht="20.100000000000001" customHeight="1" x14ac:dyDescent="0.25">
      <c r="A153" s="51"/>
      <c r="B153" s="51"/>
      <c r="C153" s="52"/>
      <c r="E153" s="48">
        <v>44089</v>
      </c>
      <c r="F153" s="49"/>
      <c r="G153" s="44" t="s">
        <v>30</v>
      </c>
      <c r="H153" s="44" t="s">
        <v>33</v>
      </c>
      <c r="I153" s="45">
        <v>7637</v>
      </c>
      <c r="J153" s="50">
        <v>9</v>
      </c>
    </row>
    <row r="154" spans="1:10" ht="20.100000000000001" customHeight="1" x14ac:dyDescent="0.25">
      <c r="A154" s="51"/>
      <c r="B154" s="51"/>
      <c r="C154" s="52"/>
      <c r="E154" s="48">
        <v>44147</v>
      </c>
      <c r="F154" s="49"/>
      <c r="G154" s="44" t="s">
        <v>29</v>
      </c>
      <c r="H154" s="44" t="s">
        <v>32</v>
      </c>
      <c r="I154" s="45">
        <v>1500</v>
      </c>
      <c r="J154" s="50">
        <v>11</v>
      </c>
    </row>
    <row r="155" spans="1:10" ht="20.100000000000001" customHeight="1" x14ac:dyDescent="0.25">
      <c r="A155" s="51"/>
      <c r="B155" s="51"/>
      <c r="C155" s="52"/>
      <c r="E155" s="48">
        <v>44056</v>
      </c>
      <c r="F155" s="49"/>
      <c r="G155" s="44" t="s">
        <v>30</v>
      </c>
      <c r="H155" s="44" t="s">
        <v>33</v>
      </c>
      <c r="I155" s="45">
        <v>4736</v>
      </c>
      <c r="J155" s="50">
        <v>8</v>
      </c>
    </row>
    <row r="156" spans="1:10" ht="20.100000000000001" customHeight="1" x14ac:dyDescent="0.25">
      <c r="A156" s="51"/>
      <c r="B156" s="51"/>
      <c r="C156" s="52"/>
      <c r="E156" s="48">
        <v>44122</v>
      </c>
      <c r="F156" s="49"/>
      <c r="G156" s="44" t="s">
        <v>29</v>
      </c>
      <c r="H156" s="44" t="s">
        <v>32</v>
      </c>
      <c r="I156" s="45">
        <v>3353</v>
      </c>
      <c r="J156" s="50">
        <v>10</v>
      </c>
    </row>
    <row r="157" spans="1:10" ht="20.100000000000001" customHeight="1" x14ac:dyDescent="0.25">
      <c r="A157" s="51"/>
      <c r="B157" s="51"/>
      <c r="C157" s="52"/>
      <c r="E157" s="48">
        <v>43832</v>
      </c>
      <c r="F157" s="49"/>
      <c r="G157" s="44" t="s">
        <v>30</v>
      </c>
      <c r="H157" s="44" t="s">
        <v>33</v>
      </c>
      <c r="I157" s="45">
        <v>3998</v>
      </c>
      <c r="J157" s="50">
        <v>1</v>
      </c>
    </row>
    <row r="158" spans="1:10" ht="20.100000000000001" customHeight="1" x14ac:dyDescent="0.25">
      <c r="A158" s="51"/>
      <c r="B158" s="51"/>
      <c r="C158" s="52"/>
      <c r="E158" s="48">
        <v>44027</v>
      </c>
      <c r="F158" s="49"/>
      <c r="G158" s="44" t="s">
        <v>29</v>
      </c>
      <c r="H158" s="44" t="s">
        <v>32</v>
      </c>
      <c r="I158" s="45">
        <v>9077</v>
      </c>
      <c r="J158" s="50">
        <v>7</v>
      </c>
    </row>
    <row r="159" spans="1:10" ht="20.100000000000001" customHeight="1" x14ac:dyDescent="0.25">
      <c r="A159" s="51"/>
      <c r="B159" s="51"/>
      <c r="C159" s="52"/>
      <c r="E159" s="48">
        <v>43903</v>
      </c>
      <c r="F159" s="49"/>
      <c r="G159" s="44" t="s">
        <v>30</v>
      </c>
      <c r="H159" s="44" t="s">
        <v>33</v>
      </c>
      <c r="I159" s="45">
        <v>5625</v>
      </c>
      <c r="J159" s="50">
        <v>3</v>
      </c>
    </row>
    <row r="160" spans="1:10" ht="20.100000000000001" customHeight="1" x14ac:dyDescent="0.25">
      <c r="A160" s="51"/>
      <c r="B160" s="51"/>
      <c r="C160" s="52"/>
      <c r="E160" s="48">
        <v>43838</v>
      </c>
      <c r="F160" s="49"/>
      <c r="G160" s="44" t="s">
        <v>29</v>
      </c>
      <c r="H160" s="44" t="s">
        <v>32</v>
      </c>
      <c r="I160" s="45">
        <v>4097</v>
      </c>
      <c r="J160" s="50">
        <v>1</v>
      </c>
    </row>
    <row r="161" spans="1:10" ht="20.100000000000001" customHeight="1" x14ac:dyDescent="0.25">
      <c r="A161" s="51"/>
      <c r="B161" s="51"/>
      <c r="C161" s="52"/>
      <c r="E161" s="48">
        <v>44152</v>
      </c>
      <c r="F161" s="49"/>
      <c r="G161" s="44" t="s">
        <v>30</v>
      </c>
      <c r="H161" s="44" t="s">
        <v>33</v>
      </c>
      <c r="I161" s="45">
        <v>3626</v>
      </c>
      <c r="J161" s="50">
        <v>11</v>
      </c>
    </row>
    <row r="162" spans="1:10" ht="20.100000000000001" customHeight="1" x14ac:dyDescent="0.25">
      <c r="A162" s="51"/>
      <c r="B162" s="51"/>
      <c r="C162" s="52"/>
      <c r="E162" s="48">
        <v>44062</v>
      </c>
      <c r="F162" s="49"/>
      <c r="G162" s="44" t="s">
        <v>29</v>
      </c>
      <c r="H162" s="44" t="s">
        <v>32</v>
      </c>
      <c r="I162" s="45">
        <v>6715</v>
      </c>
      <c r="J162" s="50">
        <v>8</v>
      </c>
    </row>
    <row r="163" spans="1:10" ht="20.100000000000001" customHeight="1" x14ac:dyDescent="0.25">
      <c r="A163" s="51"/>
      <c r="B163" s="51"/>
      <c r="C163" s="52"/>
      <c r="E163" s="48">
        <v>43974</v>
      </c>
      <c r="F163" s="49"/>
      <c r="G163" s="44" t="s">
        <v>30</v>
      </c>
      <c r="H163" s="44" t="s">
        <v>33</v>
      </c>
      <c r="I163" s="45">
        <v>4157</v>
      </c>
      <c r="J163" s="50">
        <v>5</v>
      </c>
    </row>
    <row r="164" spans="1:10" ht="20.100000000000001" customHeight="1" x14ac:dyDescent="0.25">
      <c r="A164" s="51"/>
      <c r="B164" s="51"/>
      <c r="C164" s="52"/>
      <c r="E164" s="48">
        <v>43963</v>
      </c>
      <c r="F164" s="49"/>
      <c r="G164" s="44" t="s">
        <v>29</v>
      </c>
      <c r="H164" s="44" t="s">
        <v>32</v>
      </c>
      <c r="I164" s="45">
        <v>7106</v>
      </c>
      <c r="J164" s="50">
        <v>5</v>
      </c>
    </row>
    <row r="165" spans="1:10" ht="20.100000000000001" customHeight="1" x14ac:dyDescent="0.25">
      <c r="A165" s="51"/>
      <c r="B165" s="51"/>
      <c r="C165" s="52"/>
      <c r="E165" s="48">
        <v>43883</v>
      </c>
      <c r="F165" s="49"/>
      <c r="G165" s="44" t="s">
        <v>30</v>
      </c>
      <c r="H165" s="44" t="s">
        <v>33</v>
      </c>
      <c r="I165" s="45">
        <v>9634</v>
      </c>
      <c r="J165" s="50">
        <v>2</v>
      </c>
    </row>
    <row r="166" spans="1:10" ht="20.100000000000001" customHeight="1" x14ac:dyDescent="0.25">
      <c r="A166" s="51"/>
      <c r="B166" s="51"/>
      <c r="C166" s="52"/>
      <c r="E166" s="48">
        <v>44099</v>
      </c>
      <c r="F166" s="49"/>
      <c r="G166" s="44" t="s">
        <v>29</v>
      </c>
      <c r="H166" s="44" t="s">
        <v>32</v>
      </c>
      <c r="I166" s="45">
        <v>9279</v>
      </c>
      <c r="J166" s="50">
        <v>9</v>
      </c>
    </row>
    <row r="167" spans="1:10" ht="20.100000000000001" customHeight="1" x14ac:dyDescent="0.25">
      <c r="A167" s="51"/>
      <c r="B167" s="51"/>
      <c r="C167" s="52"/>
      <c r="E167" s="48">
        <v>43888</v>
      </c>
      <c r="F167" s="49"/>
      <c r="G167" s="44" t="s">
        <v>30</v>
      </c>
      <c r="H167" s="44" t="s">
        <v>33</v>
      </c>
      <c r="I167" s="45">
        <v>8534</v>
      </c>
      <c r="J167" s="50">
        <v>2</v>
      </c>
    </row>
    <row r="168" spans="1:10" ht="20.100000000000001" customHeight="1" x14ac:dyDescent="0.25">
      <c r="A168" s="51"/>
      <c r="B168" s="51"/>
      <c r="C168" s="52"/>
      <c r="E168" s="48">
        <v>44162</v>
      </c>
      <c r="F168" s="49"/>
      <c r="G168" s="44" t="s">
        <v>29</v>
      </c>
      <c r="H168" s="44" t="s">
        <v>32</v>
      </c>
      <c r="I168" s="45">
        <v>3392</v>
      </c>
      <c r="J168" s="50">
        <v>11</v>
      </c>
    </row>
    <row r="169" spans="1:10" ht="20.100000000000001" customHeight="1" x14ac:dyDescent="0.25">
      <c r="A169" s="51"/>
      <c r="B169" s="51"/>
      <c r="C169" s="52"/>
      <c r="E169" s="48">
        <v>43903</v>
      </c>
      <c r="F169" s="49"/>
      <c r="G169" s="44" t="s">
        <v>30</v>
      </c>
      <c r="H169" s="44" t="s">
        <v>33</v>
      </c>
      <c r="I169" s="45">
        <v>8323</v>
      </c>
      <c r="J169" s="50">
        <v>3</v>
      </c>
    </row>
    <row r="170" spans="1:10" ht="20.100000000000001" customHeight="1" x14ac:dyDescent="0.25">
      <c r="A170" s="51"/>
      <c r="B170" s="51"/>
      <c r="C170" s="52"/>
      <c r="E170" s="48">
        <v>43988</v>
      </c>
      <c r="F170" s="49"/>
      <c r="G170" s="44" t="s">
        <v>29</v>
      </c>
      <c r="H170" s="44" t="s">
        <v>32</v>
      </c>
      <c r="I170" s="45">
        <v>1420</v>
      </c>
      <c r="J170" s="50">
        <v>6</v>
      </c>
    </row>
    <row r="171" spans="1:10" ht="20.100000000000001" customHeight="1" x14ac:dyDescent="0.25">
      <c r="A171" s="51"/>
      <c r="B171" s="51"/>
      <c r="C171" s="52"/>
      <c r="E171" s="48">
        <v>43861</v>
      </c>
      <c r="F171" s="49"/>
      <c r="G171" s="44" t="s">
        <v>30</v>
      </c>
      <c r="H171" s="44" t="s">
        <v>33</v>
      </c>
      <c r="I171" s="45">
        <v>4484</v>
      </c>
      <c r="J171" s="50">
        <v>1</v>
      </c>
    </row>
    <row r="172" spans="1:10" ht="20.100000000000001" customHeight="1" x14ac:dyDescent="0.25">
      <c r="A172" s="51"/>
      <c r="B172" s="51"/>
      <c r="C172" s="52"/>
      <c r="E172" s="48">
        <v>43941</v>
      </c>
      <c r="F172" s="49"/>
      <c r="G172" s="44" t="s">
        <v>29</v>
      </c>
      <c r="H172" s="44" t="s">
        <v>32</v>
      </c>
      <c r="I172" s="45">
        <v>4429</v>
      </c>
      <c r="J172" s="50">
        <v>4</v>
      </c>
    </row>
    <row r="173" spans="1:10" ht="20.100000000000001" customHeight="1" x14ac:dyDescent="0.25">
      <c r="A173" s="51"/>
      <c r="B173" s="51"/>
      <c r="C173" s="52"/>
      <c r="E173" s="48">
        <v>44082</v>
      </c>
      <c r="F173" s="49"/>
      <c r="G173" s="44" t="s">
        <v>30</v>
      </c>
      <c r="H173" s="44" t="s">
        <v>33</v>
      </c>
      <c r="I173" s="45">
        <v>2317</v>
      </c>
      <c r="J173" s="50">
        <v>9</v>
      </c>
    </row>
    <row r="174" spans="1:10" ht="20.100000000000001" customHeight="1" x14ac:dyDescent="0.25">
      <c r="A174" s="51"/>
      <c r="B174" s="51"/>
      <c r="C174" s="52"/>
      <c r="E174" s="48">
        <v>43943</v>
      </c>
      <c r="F174" s="49"/>
      <c r="G174" s="44" t="s">
        <v>29</v>
      </c>
      <c r="H174" s="44" t="s">
        <v>32</v>
      </c>
      <c r="I174" s="45">
        <v>6076</v>
      </c>
      <c r="J174" s="50">
        <v>4</v>
      </c>
    </row>
    <row r="175" spans="1:10" ht="20.100000000000001" customHeight="1" x14ac:dyDescent="0.25">
      <c r="A175" s="51"/>
      <c r="B175" s="51"/>
      <c r="C175" s="52"/>
      <c r="E175" s="48">
        <v>43922</v>
      </c>
      <c r="F175" s="49"/>
      <c r="G175" s="44" t="s">
        <v>30</v>
      </c>
      <c r="H175" s="44" t="s">
        <v>33</v>
      </c>
      <c r="I175" s="45">
        <v>8015</v>
      </c>
      <c r="J175" s="50">
        <v>4</v>
      </c>
    </row>
    <row r="176" spans="1:10" ht="20.100000000000001" customHeight="1" x14ac:dyDescent="0.25">
      <c r="A176" s="51"/>
      <c r="B176" s="51"/>
      <c r="C176" s="52"/>
      <c r="E176" s="48">
        <v>44146</v>
      </c>
      <c r="F176" s="49"/>
      <c r="G176" s="44" t="s">
        <v>29</v>
      </c>
      <c r="H176" s="44" t="s">
        <v>32</v>
      </c>
      <c r="I176" s="45">
        <v>1050</v>
      </c>
      <c r="J176" s="50">
        <v>11</v>
      </c>
    </row>
    <row r="177" spans="1:10" ht="20.100000000000001" customHeight="1" x14ac:dyDescent="0.25">
      <c r="A177" s="51"/>
      <c r="B177" s="51"/>
      <c r="C177" s="52"/>
      <c r="E177" s="48">
        <v>43838</v>
      </c>
      <c r="F177" s="49"/>
      <c r="G177" s="44" t="s">
        <v>30</v>
      </c>
      <c r="H177" s="44" t="s">
        <v>33</v>
      </c>
      <c r="I177" s="45">
        <v>6483</v>
      </c>
      <c r="J177" s="50">
        <v>1</v>
      </c>
    </row>
    <row r="178" spans="1:10" ht="20.100000000000001" customHeight="1" x14ac:dyDescent="0.25">
      <c r="A178" s="51"/>
      <c r="B178" s="51"/>
      <c r="C178" s="52"/>
      <c r="E178" s="48">
        <v>43903</v>
      </c>
      <c r="F178" s="49"/>
      <c r="G178" s="44" t="s">
        <v>29</v>
      </c>
      <c r="H178" s="44" t="s">
        <v>32</v>
      </c>
      <c r="I178" s="45">
        <v>2003</v>
      </c>
      <c r="J178" s="50">
        <v>3</v>
      </c>
    </row>
    <row r="179" spans="1:10" ht="20.100000000000001" customHeight="1" x14ac:dyDescent="0.25">
      <c r="A179" s="51"/>
      <c r="B179" s="51"/>
      <c r="C179" s="52"/>
      <c r="E179" s="48">
        <v>43906</v>
      </c>
      <c r="F179" s="49"/>
      <c r="G179" s="44" t="s">
        <v>30</v>
      </c>
      <c r="H179" s="44" t="s">
        <v>33</v>
      </c>
      <c r="I179" s="45">
        <v>4241</v>
      </c>
      <c r="J179" s="50">
        <v>3</v>
      </c>
    </row>
    <row r="180" spans="1:10" ht="20.100000000000001" customHeight="1" x14ac:dyDescent="0.25">
      <c r="A180" s="51"/>
      <c r="B180" s="51"/>
      <c r="C180" s="52"/>
      <c r="E180" s="48">
        <v>44032</v>
      </c>
      <c r="F180" s="49"/>
      <c r="G180" s="44" t="s">
        <v>29</v>
      </c>
      <c r="H180" s="44" t="s">
        <v>32</v>
      </c>
      <c r="I180" s="45">
        <v>6067</v>
      </c>
      <c r="J180" s="50">
        <v>7</v>
      </c>
    </row>
    <row r="181" spans="1:10" ht="20.100000000000001" customHeight="1" x14ac:dyDescent="0.25">
      <c r="A181" s="51"/>
      <c r="B181" s="51"/>
      <c r="C181" s="52"/>
      <c r="E181" s="48">
        <v>43845</v>
      </c>
      <c r="F181" s="49"/>
      <c r="G181" s="44" t="s">
        <v>30</v>
      </c>
      <c r="H181" s="44" t="s">
        <v>33</v>
      </c>
      <c r="I181" s="45">
        <v>8348</v>
      </c>
      <c r="J181" s="50">
        <v>1</v>
      </c>
    </row>
    <row r="182" spans="1:10" ht="20.100000000000001" customHeight="1" x14ac:dyDescent="0.25">
      <c r="A182" s="51"/>
      <c r="B182" s="51"/>
      <c r="C182" s="52"/>
      <c r="E182" s="48">
        <v>43992</v>
      </c>
      <c r="F182" s="49"/>
      <c r="G182" s="44" t="s">
        <v>29</v>
      </c>
      <c r="H182" s="44" t="s">
        <v>32</v>
      </c>
      <c r="I182" s="45">
        <v>4732</v>
      </c>
      <c r="J182" s="50">
        <v>6</v>
      </c>
    </row>
    <row r="183" spans="1:10" ht="20.100000000000001" customHeight="1" x14ac:dyDescent="0.25">
      <c r="A183" s="51"/>
      <c r="B183" s="51"/>
      <c r="C183" s="52"/>
      <c r="E183" s="48">
        <v>43886</v>
      </c>
      <c r="F183" s="49"/>
      <c r="G183" s="44" t="s">
        <v>30</v>
      </c>
      <c r="H183" s="44" t="s">
        <v>33</v>
      </c>
      <c r="I183" s="45">
        <v>9844</v>
      </c>
      <c r="J183" s="50">
        <v>2</v>
      </c>
    </row>
    <row r="184" spans="1:10" ht="20.100000000000001" customHeight="1" x14ac:dyDescent="0.25">
      <c r="A184" s="51"/>
      <c r="B184" s="51"/>
      <c r="C184" s="52"/>
      <c r="E184" s="48">
        <v>44113</v>
      </c>
      <c r="F184" s="49"/>
      <c r="G184" s="44" t="s">
        <v>29</v>
      </c>
      <c r="H184" s="44" t="s">
        <v>32</v>
      </c>
      <c r="I184" s="45">
        <v>5717</v>
      </c>
      <c r="J184" s="50">
        <v>10</v>
      </c>
    </row>
    <row r="185" spans="1:10" ht="20.100000000000001" customHeight="1" x14ac:dyDescent="0.25">
      <c r="A185" s="51"/>
      <c r="B185" s="51"/>
      <c r="C185" s="52"/>
      <c r="E185" s="48">
        <v>43887</v>
      </c>
      <c r="F185" s="49"/>
      <c r="G185" s="44" t="s">
        <v>30</v>
      </c>
      <c r="H185" s="44" t="s">
        <v>33</v>
      </c>
      <c r="I185" s="45">
        <v>4380</v>
      </c>
      <c r="J185" s="50">
        <v>2</v>
      </c>
    </row>
    <row r="186" spans="1:10" ht="20.100000000000001" customHeight="1" x14ac:dyDescent="0.25">
      <c r="A186" s="51"/>
      <c r="B186" s="51"/>
      <c r="C186" s="52"/>
      <c r="E186" s="48">
        <v>44131</v>
      </c>
      <c r="F186" s="49"/>
      <c r="G186" s="44" t="s">
        <v>29</v>
      </c>
      <c r="H186" s="44" t="s">
        <v>32</v>
      </c>
      <c r="I186" s="45">
        <v>8779</v>
      </c>
      <c r="J186" s="50">
        <v>10</v>
      </c>
    </row>
    <row r="187" spans="1:10" ht="20.100000000000001" customHeight="1" x14ac:dyDescent="0.25">
      <c r="A187" s="51"/>
      <c r="B187" s="51"/>
      <c r="C187" s="52"/>
      <c r="E187" s="48">
        <v>43853</v>
      </c>
      <c r="F187" s="49"/>
      <c r="G187" s="44" t="s">
        <v>30</v>
      </c>
      <c r="H187" s="44" t="s">
        <v>33</v>
      </c>
      <c r="I187" s="45">
        <v>4613</v>
      </c>
      <c r="J187" s="50">
        <v>1</v>
      </c>
    </row>
    <row r="188" spans="1:10" ht="20.100000000000001" customHeight="1" x14ac:dyDescent="0.25">
      <c r="A188" s="51"/>
      <c r="B188" s="51"/>
      <c r="C188" s="52"/>
      <c r="E188" s="48">
        <v>44022</v>
      </c>
      <c r="F188" s="49"/>
      <c r="G188" s="44" t="s">
        <v>29</v>
      </c>
      <c r="H188" s="44" t="s">
        <v>32</v>
      </c>
      <c r="I188" s="45">
        <v>9579</v>
      </c>
      <c r="J188" s="50">
        <v>7</v>
      </c>
    </row>
    <row r="189" spans="1:10" ht="20.100000000000001" customHeight="1" x14ac:dyDescent="0.25">
      <c r="A189" s="51"/>
      <c r="B189" s="51"/>
      <c r="C189" s="52"/>
      <c r="E189" s="48">
        <v>44066</v>
      </c>
      <c r="F189" s="49"/>
      <c r="G189" s="44" t="s">
        <v>30</v>
      </c>
      <c r="H189" s="44" t="s">
        <v>33</v>
      </c>
      <c r="I189" s="45">
        <v>3948</v>
      </c>
      <c r="J189" s="50">
        <v>8</v>
      </c>
    </row>
    <row r="190" spans="1:10" ht="20.100000000000001" customHeight="1" x14ac:dyDescent="0.25">
      <c r="A190" s="51"/>
      <c r="B190" s="51"/>
      <c r="C190" s="52"/>
      <c r="E190" s="48">
        <v>44109</v>
      </c>
      <c r="F190" s="49"/>
      <c r="G190" s="44" t="s">
        <v>29</v>
      </c>
      <c r="H190" s="44" t="s">
        <v>32</v>
      </c>
      <c r="I190" s="45">
        <v>2036</v>
      </c>
      <c r="J190" s="50">
        <v>10</v>
      </c>
    </row>
    <row r="191" spans="1:10" ht="20.100000000000001" customHeight="1" x14ac:dyDescent="0.25">
      <c r="A191" s="51"/>
      <c r="B191" s="51"/>
      <c r="C191" s="52"/>
      <c r="E191" s="48">
        <v>43902</v>
      </c>
      <c r="F191" s="49"/>
      <c r="G191" s="44" t="s">
        <v>30</v>
      </c>
      <c r="H191" s="44" t="s">
        <v>33</v>
      </c>
      <c r="I191" s="45">
        <v>4513</v>
      </c>
      <c r="J191" s="50">
        <v>3</v>
      </c>
    </row>
    <row r="192" spans="1:10" ht="20.100000000000001" customHeight="1" x14ac:dyDescent="0.25">
      <c r="A192" s="51"/>
      <c r="B192" s="51"/>
      <c r="C192" s="52"/>
      <c r="E192" s="48">
        <v>43908</v>
      </c>
      <c r="F192" s="49"/>
      <c r="G192" s="44" t="s">
        <v>29</v>
      </c>
      <c r="H192" s="44" t="s">
        <v>32</v>
      </c>
      <c r="I192" s="45">
        <v>9619</v>
      </c>
      <c r="J192" s="50">
        <v>3</v>
      </c>
    </row>
    <row r="193" spans="1:10" ht="20.100000000000001" customHeight="1" x14ac:dyDescent="0.25">
      <c r="A193" s="51"/>
      <c r="B193" s="51"/>
      <c r="C193" s="52"/>
      <c r="E193" s="48">
        <v>44031</v>
      </c>
      <c r="F193" s="49"/>
      <c r="G193" s="44" t="s">
        <v>30</v>
      </c>
      <c r="H193" s="44" t="s">
        <v>33</v>
      </c>
      <c r="I193" s="45">
        <v>4872</v>
      </c>
      <c r="J193" s="50">
        <v>7</v>
      </c>
    </row>
    <row r="194" spans="1:10" ht="20.100000000000001" customHeight="1" x14ac:dyDescent="0.25">
      <c r="A194" s="51"/>
      <c r="B194" s="51"/>
      <c r="C194" s="52"/>
      <c r="E194" s="48">
        <v>43960</v>
      </c>
      <c r="F194" s="49"/>
      <c r="G194" s="44" t="s">
        <v>29</v>
      </c>
      <c r="H194" s="44" t="s">
        <v>32</v>
      </c>
      <c r="I194" s="45">
        <v>1680</v>
      </c>
      <c r="J194" s="50">
        <v>5</v>
      </c>
    </row>
    <row r="195" spans="1:10" ht="20.100000000000001" customHeight="1" x14ac:dyDescent="0.25">
      <c r="A195" s="51"/>
      <c r="B195" s="51"/>
      <c r="C195" s="52"/>
      <c r="E195" s="48">
        <v>44114</v>
      </c>
      <c r="F195" s="49"/>
      <c r="G195" s="44" t="s">
        <v>30</v>
      </c>
      <c r="H195" s="44" t="s">
        <v>33</v>
      </c>
      <c r="I195" s="45">
        <v>9359</v>
      </c>
      <c r="J195" s="50">
        <v>10</v>
      </c>
    </row>
    <row r="196" spans="1:10" ht="20.100000000000001" customHeight="1" x14ac:dyDescent="0.25">
      <c r="A196" s="51"/>
      <c r="B196" s="51"/>
      <c r="C196" s="52"/>
      <c r="E196" s="48">
        <v>43863</v>
      </c>
      <c r="F196" s="49"/>
      <c r="G196" s="44" t="s">
        <v>29</v>
      </c>
      <c r="H196" s="44" t="s">
        <v>32</v>
      </c>
      <c r="I196" s="45">
        <v>2630</v>
      </c>
      <c r="J196" s="50">
        <v>2</v>
      </c>
    </row>
    <row r="197" spans="1:10" ht="20.100000000000001" customHeight="1" x14ac:dyDescent="0.25">
      <c r="A197" s="51"/>
      <c r="B197" s="51"/>
      <c r="C197" s="52"/>
      <c r="E197" s="48">
        <v>44194</v>
      </c>
      <c r="F197" s="49"/>
      <c r="G197" s="44" t="s">
        <v>30</v>
      </c>
      <c r="H197" s="44" t="s">
        <v>33</v>
      </c>
      <c r="I197" s="45">
        <v>5861</v>
      </c>
      <c r="J197" s="50">
        <v>12</v>
      </c>
    </row>
    <row r="198" spans="1:10" ht="20.100000000000001" customHeight="1" x14ac:dyDescent="0.25">
      <c r="A198" s="51"/>
      <c r="B198" s="51"/>
      <c r="C198" s="52"/>
      <c r="E198" s="48">
        <v>43986</v>
      </c>
      <c r="F198" s="49"/>
      <c r="G198" s="44" t="s">
        <v>29</v>
      </c>
      <c r="H198" s="44" t="s">
        <v>32</v>
      </c>
      <c r="I198" s="45">
        <v>7936</v>
      </c>
      <c r="J198" s="50">
        <v>6</v>
      </c>
    </row>
    <row r="199" spans="1:10" ht="20.100000000000001" customHeight="1" x14ac:dyDescent="0.25">
      <c r="A199" s="51"/>
      <c r="B199" s="51"/>
      <c r="C199" s="52"/>
      <c r="E199" s="48">
        <v>43959</v>
      </c>
      <c r="F199" s="49"/>
      <c r="G199" s="44" t="s">
        <v>30</v>
      </c>
      <c r="H199" s="44" t="s">
        <v>33</v>
      </c>
      <c r="I199" s="45">
        <v>3711</v>
      </c>
      <c r="J199" s="50">
        <v>5</v>
      </c>
    </row>
    <row r="200" spans="1:10" ht="20.100000000000001" customHeight="1" x14ac:dyDescent="0.25">
      <c r="A200" s="51"/>
      <c r="B200" s="51"/>
      <c r="C200" s="52"/>
      <c r="E200" s="48">
        <v>44064</v>
      </c>
      <c r="F200" s="49"/>
      <c r="G200" s="44" t="s">
        <v>29</v>
      </c>
      <c r="H200" s="44" t="s">
        <v>32</v>
      </c>
      <c r="I200" s="45">
        <v>2508</v>
      </c>
      <c r="J200" s="50">
        <v>8</v>
      </c>
    </row>
    <row r="201" spans="1:10" ht="20.100000000000001" customHeight="1" x14ac:dyDescent="0.25">
      <c r="A201" s="51"/>
      <c r="B201" s="51"/>
      <c r="C201" s="52"/>
      <c r="E201" s="48">
        <v>43932</v>
      </c>
      <c r="F201" s="49"/>
      <c r="G201" s="44" t="s">
        <v>30</v>
      </c>
      <c r="H201" s="44" t="s">
        <v>33</v>
      </c>
      <c r="I201" s="45">
        <v>7443</v>
      </c>
      <c r="J201" s="50">
        <v>4</v>
      </c>
    </row>
    <row r="202" spans="1:10" ht="20.100000000000001" customHeight="1" x14ac:dyDescent="0.25">
      <c r="A202" s="51"/>
      <c r="B202" s="51"/>
      <c r="C202" s="52"/>
      <c r="E202" s="48">
        <v>44186</v>
      </c>
      <c r="F202" s="49"/>
      <c r="G202" s="44" t="s">
        <v>29</v>
      </c>
      <c r="H202" s="44" t="s">
        <v>32</v>
      </c>
      <c r="I202" s="45">
        <v>5402</v>
      </c>
      <c r="J202" s="50">
        <v>12</v>
      </c>
    </row>
    <row r="203" spans="1:10" ht="20.100000000000001" customHeight="1" x14ac:dyDescent="0.25">
      <c r="A203" s="51"/>
      <c r="B203" s="51"/>
      <c r="C203" s="52"/>
    </row>
  </sheetData>
  <sheetProtection sort="0" autoFilter="0"/>
  <phoneticPr fontId="2" type="noConversion"/>
  <dataValidations count="2">
    <dataValidation type="list" allowBlank="1" showInputMessage="1" showErrorMessage="1" sqref="G3:G202" xr:uid="{EBBD0E61-C049-4C0D-B140-3EA9EEE0E907}">
      <formula1>INDIRECT("Grupo1")</formula1>
    </dataValidation>
    <dataValidation type="list" allowBlank="1" showInputMessage="1" showErrorMessage="1" sqref="H3:H202" xr:uid="{71AACA3F-2F3E-4FE2-A9F2-908A02E6657F}">
      <formula1>INDIRECT("Grupo2")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5B93-7175-4E5A-BE32-67AFDF3045AA}">
  <sheetPr codeName="Planilha5">
    <tabColor rgb="FF82D68E"/>
  </sheetPr>
  <dimension ref="A1:X54"/>
  <sheetViews>
    <sheetView showGridLines="0" zoomScaleNormal="100" workbookViewId="0"/>
  </sheetViews>
  <sheetFormatPr defaultColWidth="0" defaultRowHeight="14.25" customHeight="1" zeroHeight="1" x14ac:dyDescent="0.25"/>
  <cols>
    <col min="1" max="1" width="1.7109375" customWidth="1"/>
    <col min="2" max="2" width="25.7109375" customWidth="1"/>
    <col min="3" max="3" width="1.7109375" customWidth="1"/>
    <col min="4" max="4" width="1.7109375" style="33" customWidth="1"/>
    <col min="5" max="21" width="10.7109375" style="33" customWidth="1"/>
    <col min="22" max="22" width="1.7109375" style="33" customWidth="1"/>
    <col min="23" max="23" width="8.28515625" style="33" hidden="1" customWidth="1"/>
    <col min="24" max="16384" width="9.140625" style="33" hidden="1"/>
  </cols>
  <sheetData>
    <row r="1" spans="1:24" s="30" customFormat="1" ht="20.100000000000001" customHeight="1" x14ac:dyDescent="0.25">
      <c r="A1" s="51"/>
      <c r="B1" s="51"/>
      <c r="C1" s="52"/>
      <c r="D1" s="3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ht="20.100000000000001" customHeight="1" x14ac:dyDescent="0.25">
      <c r="A2" s="51"/>
      <c r="B2" s="51"/>
      <c r="C2" s="52"/>
    </row>
    <row r="3" spans="1:24" ht="20.100000000000001" customHeight="1" x14ac:dyDescent="0.25">
      <c r="A3" s="51"/>
      <c r="B3" s="51"/>
      <c r="C3" s="52"/>
    </row>
    <row r="4" spans="1:24" ht="20.100000000000001" customHeight="1" x14ac:dyDescent="0.25">
      <c r="A4" s="51"/>
      <c r="B4" s="51"/>
      <c r="C4" s="5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4" ht="20.100000000000001" customHeight="1" x14ac:dyDescent="0.25">
      <c r="A5" s="51"/>
      <c r="B5" s="51"/>
      <c r="C5" s="5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4" ht="20.100000000000001" customHeight="1" x14ac:dyDescent="0.25">
      <c r="A6" s="51"/>
      <c r="B6" s="51"/>
      <c r="C6" s="5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4" ht="20.100000000000001" customHeight="1" x14ac:dyDescent="0.25">
      <c r="A7" s="51"/>
      <c r="B7" s="51"/>
      <c r="C7" s="5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4" ht="20.100000000000001" customHeight="1" x14ac:dyDescent="0.25">
      <c r="A8" s="51"/>
      <c r="B8" s="51"/>
      <c r="C8" s="5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4" ht="20.100000000000001" customHeight="1" x14ac:dyDescent="0.25">
      <c r="A9" s="51"/>
      <c r="B9" s="51"/>
      <c r="C9" s="5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4" ht="20.100000000000001" customHeight="1" x14ac:dyDescent="0.25">
      <c r="A10" s="51"/>
      <c r="B10" s="51"/>
      <c r="C10" s="5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4" ht="20.100000000000001" customHeight="1" x14ac:dyDescent="0.25">
      <c r="A11" s="51"/>
      <c r="B11" s="51"/>
      <c r="C11" s="5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4" ht="20.100000000000001" customHeight="1" x14ac:dyDescent="0.25">
      <c r="A12" s="51"/>
      <c r="B12" s="51"/>
      <c r="C12" s="5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4" ht="20.100000000000001" customHeight="1" x14ac:dyDescent="0.25">
      <c r="A13" s="51"/>
      <c r="B13" s="51"/>
      <c r="C13" s="5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4" ht="20.100000000000001" customHeight="1" x14ac:dyDescent="0.25">
      <c r="A14" s="51"/>
      <c r="B14" s="51"/>
      <c r="C14" s="5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4" ht="20.100000000000001" customHeight="1" x14ac:dyDescent="0.25">
      <c r="A15" s="51"/>
      <c r="B15" s="51"/>
      <c r="C15" s="5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4" ht="20.100000000000001" customHeight="1" x14ac:dyDescent="0.25">
      <c r="A16" s="51"/>
      <c r="B16" s="51"/>
      <c r="C16" s="5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1" ht="20.100000000000001" customHeight="1" x14ac:dyDescent="0.25">
      <c r="A17" s="51"/>
      <c r="B17" s="51"/>
      <c r="C17" s="5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1" ht="20.100000000000001" customHeight="1" x14ac:dyDescent="0.25">
      <c r="A18" s="51"/>
      <c r="B18" s="51"/>
      <c r="C18" s="5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1" ht="20.100000000000001" customHeight="1" x14ac:dyDescent="0.25">
      <c r="A19" s="51"/>
      <c r="B19" s="51"/>
      <c r="C19" s="5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1" ht="20.100000000000001" customHeight="1" x14ac:dyDescent="0.25">
      <c r="A20" s="51"/>
      <c r="B20" s="51"/>
      <c r="C20" s="5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1" ht="20.100000000000001" customHeight="1" x14ac:dyDescent="0.25">
      <c r="A21" s="51"/>
      <c r="B21" s="51"/>
      <c r="C21" s="5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1" ht="30" customHeight="1" x14ac:dyDescent="0.25">
      <c r="A22" s="51"/>
      <c r="B22" s="51"/>
      <c r="C22" s="52"/>
      <c r="F22" s="36" t="s">
        <v>16</v>
      </c>
      <c r="G22" s="37" t="s">
        <v>4</v>
      </c>
      <c r="H22" s="37" t="s">
        <v>5</v>
      </c>
      <c r="I22" s="37" t="s">
        <v>6</v>
      </c>
      <c r="J22" s="37" t="s">
        <v>7</v>
      </c>
      <c r="K22" s="37" t="s">
        <v>8</v>
      </c>
      <c r="L22" s="37" t="s">
        <v>9</v>
      </c>
      <c r="M22" s="37" t="s">
        <v>10</v>
      </c>
      <c r="N22" s="37" t="s">
        <v>11</v>
      </c>
      <c r="O22" s="37" t="s">
        <v>12</v>
      </c>
      <c r="P22" s="37" t="s">
        <v>13</v>
      </c>
      <c r="Q22" s="37" t="s">
        <v>14</v>
      </c>
      <c r="R22" s="37" t="s">
        <v>15</v>
      </c>
      <c r="S22" s="38" t="s">
        <v>2</v>
      </c>
      <c r="T22" s="32"/>
    </row>
    <row r="23" spans="1:21" ht="30" customHeight="1" x14ac:dyDescent="0.25">
      <c r="A23" s="51"/>
      <c r="B23" s="51"/>
      <c r="C23" s="52"/>
      <c r="F23" s="39" t="str">
        <f>Configurações!E3</f>
        <v>Camisa</v>
      </c>
      <c r="G23" s="31">
        <f>SUMIFS(Controle[Valor],Controle[Grupo 1],$F23,Controle[Mês],COLUMN(A$1))</f>
        <v>22317</v>
      </c>
      <c r="H23" s="31">
        <f>SUMIFS(Controle[Valor],Controle[Grupo 1],$F23,Controle[Mês],COLUMN(B$1))</f>
        <v>32020</v>
      </c>
      <c r="I23" s="31">
        <f>SUMIFS(Controle[Valor],Controle[Grupo 1],$F23,Controle[Mês],COLUMN(C$1))</f>
        <v>17298</v>
      </c>
      <c r="J23" s="31">
        <f>SUMIFS(Controle[Valor],Controle[Grupo 1],$F23,Controle[Mês],COLUMN(D$1))</f>
        <v>48050</v>
      </c>
      <c r="K23" s="31">
        <f>SUMIFS(Controle[Valor],Controle[Grupo 1],$F23,Controle[Mês],COLUMN(E$1))</f>
        <v>19455</v>
      </c>
      <c r="L23" s="31">
        <f>SUMIFS(Controle[Valor],Controle[Grupo 1],$F23,Controle[Mês],COLUMN(F$1))</f>
        <v>7143</v>
      </c>
      <c r="M23" s="31">
        <f>SUMIFS(Controle[Valor],Controle[Grupo 1],$F23,Controle[Mês],COLUMN(G$1))</f>
        <v>4660</v>
      </c>
      <c r="N23" s="31">
        <f>SUMIFS(Controle[Valor],Controle[Grupo 1],$F23,Controle[Mês],COLUMN(H$1))</f>
        <v>8959</v>
      </c>
      <c r="O23" s="31">
        <f>SUMIFS(Controle[Valor],Controle[Grupo 1],$F23,Controle[Mês],COLUMN(I$1))</f>
        <v>37124</v>
      </c>
      <c r="P23" s="31">
        <f>SUMIFS(Controle[Valor],Controle[Grupo 1],$F23,Controle[Mês],COLUMN(J$1))</f>
        <v>13938</v>
      </c>
      <c r="Q23" s="31">
        <f>SUMIFS(Controle[Valor],Controle[Grupo 1],$F23,Controle[Mês],COLUMN(K$1))</f>
        <v>0</v>
      </c>
      <c r="R23" s="31">
        <f>SUMIFS(Controle[Valor],Controle[Grupo 1],$F23,Controle[Mês],COLUMN(L$1))</f>
        <v>22312</v>
      </c>
      <c r="S23" s="39">
        <f>SUM(G23:R23)</f>
        <v>233276</v>
      </c>
      <c r="T23" s="32"/>
    </row>
    <row r="24" spans="1:21" ht="30" customHeight="1" x14ac:dyDescent="0.25">
      <c r="A24" s="51"/>
      <c r="B24" s="51"/>
      <c r="C24" s="52"/>
      <c r="F24" s="39" t="str">
        <f>Configurações!E4</f>
        <v>Calça</v>
      </c>
      <c r="G24" s="31">
        <f>SUMIFS(Controle[Valor],Controle[Grupo 1],$F24,Controle[Mês],COLUMN(A$1))</f>
        <v>32542</v>
      </c>
      <c r="H24" s="31">
        <f>SUMIFS(Controle[Valor],Controle[Grupo 1],$F24,Controle[Mês],COLUMN(B$1))</f>
        <v>25377</v>
      </c>
      <c r="I24" s="31">
        <f>SUMIFS(Controle[Valor],Controle[Grupo 1],$F24,Controle[Mês],COLUMN(C$1))</f>
        <v>35995</v>
      </c>
      <c r="J24" s="31">
        <f>SUMIFS(Controle[Valor],Controle[Grupo 1],$F24,Controle[Mês],COLUMN(D$1))</f>
        <v>37398</v>
      </c>
      <c r="K24" s="31">
        <f>SUMIFS(Controle[Valor],Controle[Grupo 1],$F24,Controle[Mês],COLUMN(E$1))</f>
        <v>8786</v>
      </c>
      <c r="L24" s="31">
        <f>SUMIFS(Controle[Valor],Controle[Grupo 1],$F24,Controle[Mês],COLUMN(F$1))</f>
        <v>44455</v>
      </c>
      <c r="M24" s="31">
        <f>SUMIFS(Controle[Valor],Controle[Grupo 1],$F24,Controle[Mês],COLUMN(G$1))</f>
        <v>51908</v>
      </c>
      <c r="N24" s="31">
        <f>SUMIFS(Controle[Valor],Controle[Grupo 1],$F24,Controle[Mês],COLUMN(H$1))</f>
        <v>38954</v>
      </c>
      <c r="O24" s="31">
        <f>SUMIFS(Controle[Valor],Controle[Grupo 1],$F24,Controle[Mês],COLUMN(I$1))</f>
        <v>49238</v>
      </c>
      <c r="P24" s="31">
        <f>SUMIFS(Controle[Valor],Controle[Grupo 1],$F24,Controle[Mês],COLUMN(J$1))</f>
        <v>55987</v>
      </c>
      <c r="Q24" s="31">
        <f>SUMIFS(Controle[Valor],Controle[Grupo 1],$F24,Controle[Mês],COLUMN(K$1))</f>
        <v>13116</v>
      </c>
      <c r="R24" s="31">
        <f>SUMIFS(Controle[Valor],Controle[Grupo 1],$F24,Controle[Mês],COLUMN(L$1))</f>
        <v>26172</v>
      </c>
      <c r="S24" s="39">
        <f>SUM(G24:R24)</f>
        <v>419928</v>
      </c>
      <c r="T24" s="32"/>
    </row>
    <row r="25" spans="1:21" ht="30" customHeight="1" x14ac:dyDescent="0.25">
      <c r="A25" s="51"/>
      <c r="B25" s="51"/>
      <c r="C25" s="52"/>
      <c r="F25" s="39" t="str">
        <f>Configurações!E5</f>
        <v>Bermuda</v>
      </c>
      <c r="G25" s="31">
        <f>SUMIFS(Controle[Valor],Controle[Grupo 1],$F25,Controle[Mês],COLUMN(A$1))</f>
        <v>55028</v>
      </c>
      <c r="H25" s="31">
        <f>SUMIFS(Controle[Valor],Controle[Grupo 1],$F25,Controle[Mês],COLUMN(B$1))</f>
        <v>44423</v>
      </c>
      <c r="I25" s="31">
        <f>SUMIFS(Controle[Valor],Controle[Grupo 1],$F25,Controle[Mês],COLUMN(C$1))</f>
        <v>64360</v>
      </c>
      <c r="J25" s="31">
        <f>SUMIFS(Controle[Valor],Controle[Grupo 1],$F25,Controle[Mês],COLUMN(D$1))</f>
        <v>38342</v>
      </c>
      <c r="K25" s="31">
        <f>SUMIFS(Controle[Valor],Controle[Grupo 1],$F25,Controle[Mês],COLUMN(E$1))</f>
        <v>16232</v>
      </c>
      <c r="L25" s="31">
        <f>SUMIFS(Controle[Valor],Controle[Grupo 1],$F25,Controle[Mês],COLUMN(F$1))</f>
        <v>38205</v>
      </c>
      <c r="M25" s="31">
        <f>SUMIFS(Controle[Valor],Controle[Grupo 1],$F25,Controle[Mês],COLUMN(G$1))</f>
        <v>40130</v>
      </c>
      <c r="N25" s="31">
        <f>SUMIFS(Controle[Valor],Controle[Grupo 1],$F25,Controle[Mês],COLUMN(H$1))</f>
        <v>28697</v>
      </c>
      <c r="O25" s="31">
        <f>SUMIFS(Controle[Valor],Controle[Grupo 1],$F25,Controle[Mês],COLUMN(I$1))</f>
        <v>38791</v>
      </c>
      <c r="P25" s="31">
        <f>SUMIFS(Controle[Valor],Controle[Grupo 1],$F25,Controle[Mês],COLUMN(J$1))</f>
        <v>28942</v>
      </c>
      <c r="Q25" s="31">
        <f>SUMIFS(Controle[Valor],Controle[Grupo 1],$F25,Controle[Mês],COLUMN(K$1))</f>
        <v>36475</v>
      </c>
      <c r="R25" s="31">
        <f>SUMIFS(Controle[Valor],Controle[Grupo 1],$F25,Controle[Mês],COLUMN(L$1))</f>
        <v>20427</v>
      </c>
      <c r="S25" s="39">
        <f>SUM(G25:R25)</f>
        <v>450052</v>
      </c>
      <c r="T25" s="32"/>
    </row>
    <row r="26" spans="1:21" ht="20.100000000000001" customHeight="1" x14ac:dyDescent="0.25">
      <c r="A26" s="51"/>
      <c r="B26" s="51"/>
      <c r="C26" s="5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1" ht="20.100000000000001" customHeight="1" x14ac:dyDescent="0.25">
      <c r="A27" s="51"/>
      <c r="B27" s="51"/>
      <c r="C27" s="52"/>
    </row>
    <row r="28" spans="1:21" ht="20.100000000000001" customHeight="1" x14ac:dyDescent="0.25">
      <c r="A28" s="51"/>
      <c r="B28" s="51"/>
      <c r="C28" s="52"/>
      <c r="E28" s="34"/>
      <c r="F28" s="35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</row>
    <row r="29" spans="1:21" ht="20.100000000000001" customHeight="1" x14ac:dyDescent="0.25">
      <c r="A29" s="51"/>
      <c r="B29" s="51"/>
      <c r="C29" s="52"/>
    </row>
    <row r="30" spans="1:21" ht="20.100000000000001" customHeight="1" x14ac:dyDescent="0.25">
      <c r="A30" s="51"/>
      <c r="B30" s="51"/>
      <c r="C30" s="52"/>
    </row>
    <row r="31" spans="1:21" ht="20.100000000000001" customHeight="1" x14ac:dyDescent="0.25">
      <c r="A31" s="51"/>
      <c r="B31" s="51"/>
      <c r="C31" s="5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20.100000000000001" customHeight="1" x14ac:dyDescent="0.25">
      <c r="A32" s="51"/>
      <c r="B32" s="51"/>
      <c r="C32" s="5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1:20" ht="20.100000000000001" customHeight="1" x14ac:dyDescent="0.25">
      <c r="A33" s="51"/>
      <c r="B33" s="51"/>
      <c r="C33" s="5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1:20" ht="20.100000000000001" customHeight="1" x14ac:dyDescent="0.25">
      <c r="A34" s="51"/>
      <c r="B34" s="51"/>
      <c r="C34" s="5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1:20" ht="20.100000000000001" customHeight="1" x14ac:dyDescent="0.25">
      <c r="A35" s="51"/>
      <c r="B35" s="51"/>
      <c r="C35" s="5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1:20" ht="20.100000000000001" customHeight="1" x14ac:dyDescent="0.25">
      <c r="A36" s="51"/>
      <c r="B36" s="51"/>
      <c r="C36" s="5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0" ht="20.100000000000001" customHeight="1" x14ac:dyDescent="0.25">
      <c r="A37" s="51"/>
      <c r="B37" s="51"/>
      <c r="C37" s="5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1:20" ht="20.100000000000001" customHeight="1" x14ac:dyDescent="0.25">
      <c r="A38" s="51"/>
      <c r="B38" s="51"/>
      <c r="C38" s="5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1:20" ht="20.100000000000001" customHeight="1" x14ac:dyDescent="0.25">
      <c r="A39" s="51"/>
      <c r="B39" s="51"/>
      <c r="C39" s="5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1:20" ht="20.100000000000001" customHeight="1" x14ac:dyDescent="0.25">
      <c r="A40" s="51"/>
      <c r="B40" s="51"/>
      <c r="C40" s="5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1:20" ht="20.100000000000001" customHeight="1" x14ac:dyDescent="0.25">
      <c r="A41" s="51"/>
      <c r="B41" s="51"/>
      <c r="C41" s="5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1:20" ht="20.100000000000001" customHeight="1" x14ac:dyDescent="0.25">
      <c r="A42" s="51"/>
      <c r="B42" s="51"/>
      <c r="C42" s="5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</row>
    <row r="43" spans="1:20" ht="20.100000000000001" customHeight="1" x14ac:dyDescent="0.25">
      <c r="A43" s="51"/>
      <c r="B43" s="51"/>
      <c r="C43" s="5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1:20" ht="20.100000000000001" customHeight="1" x14ac:dyDescent="0.25">
      <c r="A44" s="51"/>
      <c r="B44" s="51"/>
      <c r="C44" s="5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spans="1:20" ht="20.100000000000001" customHeight="1" x14ac:dyDescent="0.25">
      <c r="A45" s="51"/>
      <c r="B45" s="51"/>
      <c r="C45" s="5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1:20" ht="20.100000000000001" customHeight="1" x14ac:dyDescent="0.25">
      <c r="A46" s="51"/>
      <c r="B46" s="51"/>
      <c r="C46" s="5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1:20" ht="20.100000000000001" customHeight="1" x14ac:dyDescent="0.25">
      <c r="A47" s="51"/>
      <c r="B47" s="51"/>
      <c r="C47" s="5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  <row r="48" spans="1:20" ht="20.100000000000001" customHeight="1" x14ac:dyDescent="0.25">
      <c r="A48" s="51"/>
      <c r="B48" s="51"/>
      <c r="C48" s="5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1:20" ht="30" customHeight="1" x14ac:dyDescent="0.25">
      <c r="A49" s="51"/>
      <c r="B49" s="51"/>
      <c r="C49" s="52"/>
      <c r="F49" s="36" t="s">
        <v>16</v>
      </c>
      <c r="G49" s="37" t="s">
        <v>4</v>
      </c>
      <c r="H49" s="37" t="s">
        <v>5</v>
      </c>
      <c r="I49" s="37" t="s">
        <v>6</v>
      </c>
      <c r="J49" s="37" t="s">
        <v>7</v>
      </c>
      <c r="K49" s="37" t="s">
        <v>8</v>
      </c>
      <c r="L49" s="37" t="s">
        <v>9</v>
      </c>
      <c r="M49" s="37" t="s">
        <v>10</v>
      </c>
      <c r="N49" s="37" t="s">
        <v>11</v>
      </c>
      <c r="O49" s="37" t="s">
        <v>12</v>
      </c>
      <c r="P49" s="37" t="s">
        <v>13</v>
      </c>
      <c r="Q49" s="37" t="s">
        <v>14</v>
      </c>
      <c r="R49" s="37" t="s">
        <v>15</v>
      </c>
      <c r="S49" s="38" t="s">
        <v>2</v>
      </c>
      <c r="T49" s="32"/>
    </row>
    <row r="50" spans="1:20" ht="30" customHeight="1" x14ac:dyDescent="0.25">
      <c r="A50" s="51"/>
      <c r="B50" s="51"/>
      <c r="C50" s="52"/>
      <c r="F50" s="39" t="str">
        <f>Configurações!G3</f>
        <v>Laranja</v>
      </c>
      <c r="G50" s="31">
        <f>SUMIFS(Controle[Valor],Controle[Grupo 2],$F50,Controle[Mês],COLUMN(D$1))</f>
        <v>48050</v>
      </c>
      <c r="H50" s="31">
        <f>SUMIFS(Controle[Valor],Controle[Grupo 2],$F50,Controle[Mês],COLUMN(E$1))</f>
        <v>19455</v>
      </c>
      <c r="I50" s="31">
        <f>SUMIFS(Controle[Valor],Controle[Grupo 2],$F50,Controle[Mês],COLUMN(F$1))</f>
        <v>7143</v>
      </c>
      <c r="J50" s="31">
        <f>SUMIFS(Controle[Valor],Controle[Grupo 2],$F50,Controle[Mês],COLUMN(G$1))</f>
        <v>4660</v>
      </c>
      <c r="K50" s="31">
        <f>SUMIFS(Controle[Valor],Controle[Grupo 2],$F50,Controle[Mês],COLUMN(H$1))</f>
        <v>8959</v>
      </c>
      <c r="L50" s="31">
        <f>SUMIFS(Controle[Valor],Controle[Grupo 2],$F50,Controle[Mês],COLUMN(I$1))</f>
        <v>37124</v>
      </c>
      <c r="M50" s="31">
        <f>SUMIFS(Controle[Valor],Controle[Grupo 2],$F50,Controle[Mês],COLUMN(J$1))</f>
        <v>13938</v>
      </c>
      <c r="N50" s="31">
        <f>SUMIFS(Controle[Valor],Controle[Grupo 2],$F50,Controle[Mês],COLUMN(K$1))</f>
        <v>0</v>
      </c>
      <c r="O50" s="31">
        <f>SUMIFS(Controle[Valor],Controle[Grupo 2],$F50,Controle[Mês],COLUMN(L$1))</f>
        <v>22312</v>
      </c>
      <c r="P50" s="31">
        <f>SUMIFS(Controle[Valor],Controle[Grupo 2],$F50,Controle[Mês],COLUMN(M$1))</f>
        <v>0</v>
      </c>
      <c r="Q50" s="31">
        <f>SUMIFS(Controle[Valor],Controle[Grupo 2],$F50,Controle[Mês],COLUMN(N$1))</f>
        <v>0</v>
      </c>
      <c r="R50" s="31">
        <f>SUMIFS(Controle[Valor],Controle[Grupo 2],$F50,Controle[Mês],COLUMN(O$1))</f>
        <v>0</v>
      </c>
      <c r="S50" s="39">
        <f>SUM(G50:R50)</f>
        <v>161641</v>
      </c>
      <c r="T50" s="32"/>
    </row>
    <row r="51" spans="1:20" ht="30" customHeight="1" x14ac:dyDescent="0.25">
      <c r="A51" s="51"/>
      <c r="B51" s="51"/>
      <c r="C51" s="52"/>
      <c r="F51" s="39" t="str">
        <f>Configurações!G4</f>
        <v>Banana</v>
      </c>
      <c r="G51" s="31">
        <f>SUMIFS(Controle[Valor],Controle[Grupo 2],$F51,Controle[Mês],COLUMN(D$1))</f>
        <v>37398</v>
      </c>
      <c r="H51" s="31">
        <f>SUMIFS(Controle[Valor],Controle[Grupo 2],$F51,Controle[Mês],COLUMN(E$1))</f>
        <v>8786</v>
      </c>
      <c r="I51" s="31">
        <f>SUMIFS(Controle[Valor],Controle[Grupo 2],$F51,Controle[Mês],COLUMN(F$1))</f>
        <v>44455</v>
      </c>
      <c r="J51" s="31">
        <f>SUMIFS(Controle[Valor],Controle[Grupo 2],$F51,Controle[Mês],COLUMN(G$1))</f>
        <v>51908</v>
      </c>
      <c r="K51" s="31">
        <f>SUMIFS(Controle[Valor],Controle[Grupo 2],$F51,Controle[Mês],COLUMN(H$1))</f>
        <v>38954</v>
      </c>
      <c r="L51" s="31">
        <f>SUMIFS(Controle[Valor],Controle[Grupo 2],$F51,Controle[Mês],COLUMN(I$1))</f>
        <v>49238</v>
      </c>
      <c r="M51" s="31">
        <f>SUMIFS(Controle[Valor],Controle[Grupo 2],$F51,Controle[Mês],COLUMN(J$1))</f>
        <v>55987</v>
      </c>
      <c r="N51" s="31">
        <f>SUMIFS(Controle[Valor],Controle[Grupo 2],$F51,Controle[Mês],COLUMN(K$1))</f>
        <v>13116</v>
      </c>
      <c r="O51" s="31">
        <f>SUMIFS(Controle[Valor],Controle[Grupo 2],$F51,Controle[Mês],COLUMN(L$1))</f>
        <v>26172</v>
      </c>
      <c r="P51" s="31">
        <f>SUMIFS(Controle[Valor],Controle[Grupo 2],$F51,Controle[Mês],COLUMN(M$1))</f>
        <v>0</v>
      </c>
      <c r="Q51" s="31">
        <f>SUMIFS(Controle[Valor],Controle[Grupo 2],$F51,Controle[Mês],COLUMN(N$1))</f>
        <v>0</v>
      </c>
      <c r="R51" s="31">
        <f>SUMIFS(Controle[Valor],Controle[Grupo 2],$F51,Controle[Mês],COLUMN(O$1))</f>
        <v>0</v>
      </c>
      <c r="S51" s="39">
        <f>SUM(G51:R51)</f>
        <v>326014</v>
      </c>
      <c r="T51" s="32"/>
    </row>
    <row r="52" spans="1:20" ht="30" customHeight="1" x14ac:dyDescent="0.25">
      <c r="A52" s="51"/>
      <c r="B52" s="51"/>
      <c r="C52" s="52"/>
      <c r="F52" s="39" t="str">
        <f>Configurações!G5</f>
        <v>Limão</v>
      </c>
      <c r="G52" s="31">
        <f>SUMIFS(Controle[Valor],Controle[Grupo 2],$F52,Controle[Mês],COLUMN(D$1))</f>
        <v>38342</v>
      </c>
      <c r="H52" s="31">
        <f>SUMIFS(Controle[Valor],Controle[Grupo 2],$F52,Controle[Mês],COLUMN(E$1))</f>
        <v>16232</v>
      </c>
      <c r="I52" s="31">
        <f>SUMIFS(Controle[Valor],Controle[Grupo 2],$F52,Controle[Mês],COLUMN(F$1))</f>
        <v>38205</v>
      </c>
      <c r="J52" s="31">
        <f>SUMIFS(Controle[Valor],Controle[Grupo 2],$F52,Controle[Mês],COLUMN(G$1))</f>
        <v>40130</v>
      </c>
      <c r="K52" s="31">
        <f>SUMIFS(Controle[Valor],Controle[Grupo 2],$F52,Controle[Mês],COLUMN(H$1))</f>
        <v>28697</v>
      </c>
      <c r="L52" s="31">
        <f>SUMIFS(Controle[Valor],Controle[Grupo 2],$F52,Controle[Mês],COLUMN(I$1))</f>
        <v>38791</v>
      </c>
      <c r="M52" s="31">
        <f>SUMIFS(Controle[Valor],Controle[Grupo 2],$F52,Controle[Mês],COLUMN(J$1))</f>
        <v>28942</v>
      </c>
      <c r="N52" s="31">
        <f>SUMIFS(Controle[Valor],Controle[Grupo 2],$F52,Controle[Mês],COLUMN(K$1))</f>
        <v>36475</v>
      </c>
      <c r="O52" s="31">
        <f>SUMIFS(Controle[Valor],Controle[Grupo 2],$F52,Controle[Mês],COLUMN(L$1))</f>
        <v>20427</v>
      </c>
      <c r="P52" s="31">
        <f>SUMIFS(Controle[Valor],Controle[Grupo 2],$F52,Controle[Mês],COLUMN(M$1))</f>
        <v>0</v>
      </c>
      <c r="Q52" s="31">
        <f>SUMIFS(Controle[Valor],Controle[Grupo 2],$F52,Controle[Mês],COLUMN(N$1))</f>
        <v>0</v>
      </c>
      <c r="R52" s="31">
        <f>SUMIFS(Controle[Valor],Controle[Grupo 2],$F52,Controle[Mês],COLUMN(O$1))</f>
        <v>0</v>
      </c>
      <c r="S52" s="39">
        <f>SUM(G52:R52)</f>
        <v>286241</v>
      </c>
      <c r="T52" s="32"/>
    </row>
    <row r="53" spans="1:20" ht="20.100000000000001" customHeight="1" x14ac:dyDescent="0.25">
      <c r="A53" s="51"/>
      <c r="B53" s="51"/>
      <c r="C53" s="5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1:20" ht="19.5" customHeight="1" x14ac:dyDescent="0.25">
      <c r="A54" s="51"/>
      <c r="B54" s="51"/>
      <c r="C54" s="52"/>
    </row>
  </sheetData>
  <sheetProtection sort="0" autoFilter="0"/>
  <conditionalFormatting sqref="G23:R25">
    <cfRule type="cellIs" dxfId="14" priority="36" operator="equal">
      <formula>0</formula>
    </cfRule>
  </conditionalFormatting>
  <conditionalFormatting sqref="S23">
    <cfRule type="cellIs" dxfId="13" priority="38" operator="equal">
      <formula>0</formula>
    </cfRule>
  </conditionalFormatting>
  <conditionalFormatting sqref="S24:S25">
    <cfRule type="cellIs" dxfId="12" priority="31" operator="equal">
      <formula>0</formula>
    </cfRule>
  </conditionalFormatting>
  <conditionalFormatting sqref="F23:F25">
    <cfRule type="cellIs" dxfId="11" priority="25" operator="equal">
      <formula>0</formula>
    </cfRule>
  </conditionalFormatting>
  <conditionalFormatting sqref="S51:S52">
    <cfRule type="cellIs" dxfId="10" priority="6" operator="equal">
      <formula>0</formula>
    </cfRule>
  </conditionalFormatting>
  <conditionalFormatting sqref="S50">
    <cfRule type="cellIs" dxfId="9" priority="8" operator="equal">
      <formula>0</formula>
    </cfRule>
  </conditionalFormatting>
  <conditionalFormatting sqref="F50:F52">
    <cfRule type="cellIs" dxfId="8" priority="5" operator="equal">
      <formula>0</formula>
    </cfRule>
  </conditionalFormatting>
  <conditionalFormatting sqref="G50">
    <cfRule type="cellIs" dxfId="7" priority="4" operator="equal">
      <formula>0</formula>
    </cfRule>
  </conditionalFormatting>
  <conditionalFormatting sqref="H50:R50 G51:R52">
    <cfRule type="cellIs" dxfId="6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B6F7-A4F4-4589-8E70-85F6B3C59A80}">
  <sheetPr codeName="Planilha8">
    <tabColor theme="0" tint="-0.249977111117893"/>
  </sheetPr>
  <dimension ref="A1:I33"/>
  <sheetViews>
    <sheetView showGridLines="0" zoomScaleNormal="100" workbookViewId="0"/>
  </sheetViews>
  <sheetFormatPr defaultColWidth="0" defaultRowHeight="20.100000000000001" customHeight="1" zeroHeight="1" x14ac:dyDescent="0.25"/>
  <cols>
    <col min="1" max="1" width="1.7109375" customWidth="1"/>
    <col min="2" max="2" width="25.7109375" customWidth="1"/>
    <col min="3" max="3" width="1.7109375" customWidth="1"/>
    <col min="4" max="4" width="1.7109375" style="1" customWidth="1"/>
    <col min="5" max="5" width="25.7109375" style="1" customWidth="1"/>
    <col min="6" max="6" width="1.7109375" style="1" customWidth="1"/>
    <col min="7" max="7" width="25.7109375" style="1" customWidth="1"/>
    <col min="8" max="8" width="5.7109375" style="1" customWidth="1"/>
    <col min="9" max="9" width="10.7109375" style="1" hidden="1" customWidth="1"/>
    <col min="10" max="16384" width="9.140625" style="1" hidden="1"/>
  </cols>
  <sheetData>
    <row r="1" spans="1:9" ht="20.100000000000001" customHeight="1" x14ac:dyDescent="0.25">
      <c r="A1" s="51"/>
      <c r="B1" s="51"/>
      <c r="C1" s="52"/>
      <c r="E1" s="54"/>
      <c r="F1" s="54"/>
      <c r="G1" s="54"/>
      <c r="H1" s="54"/>
      <c r="I1" s="54"/>
    </row>
    <row r="2" spans="1:9" ht="20.100000000000001" customHeight="1" x14ac:dyDescent="0.25">
      <c r="A2" s="51"/>
      <c r="B2" s="51"/>
      <c r="C2" s="52"/>
      <c r="E2" s="41" t="s">
        <v>34</v>
      </c>
      <c r="G2" s="41" t="s">
        <v>35</v>
      </c>
    </row>
    <row r="3" spans="1:9" ht="20.100000000000001" customHeight="1" x14ac:dyDescent="0.25">
      <c r="A3" s="51"/>
      <c r="B3" s="51"/>
      <c r="C3" s="52"/>
      <c r="E3" s="40" t="s">
        <v>28</v>
      </c>
      <c r="F3" s="3"/>
      <c r="G3" s="40" t="s">
        <v>31</v>
      </c>
      <c r="H3" s="3"/>
    </row>
    <row r="4" spans="1:9" ht="20.100000000000001" customHeight="1" x14ac:dyDescent="0.25">
      <c r="A4" s="51"/>
      <c r="B4" s="51"/>
      <c r="C4" s="52"/>
      <c r="E4" s="40" t="s">
        <v>29</v>
      </c>
      <c r="F4" s="3"/>
      <c r="G4" s="40" t="s">
        <v>32</v>
      </c>
      <c r="H4" s="3"/>
    </row>
    <row r="5" spans="1:9" ht="20.100000000000001" customHeight="1" x14ac:dyDescent="0.25">
      <c r="A5" s="51"/>
      <c r="B5" s="51"/>
      <c r="C5" s="52"/>
      <c r="E5" s="40" t="s">
        <v>30</v>
      </c>
      <c r="F5" s="3"/>
      <c r="G5" s="40" t="s">
        <v>33</v>
      </c>
      <c r="H5" s="3"/>
    </row>
    <row r="6" spans="1:9" ht="20.100000000000001" customHeight="1" x14ac:dyDescent="0.25">
      <c r="A6" s="51"/>
      <c r="B6" s="51"/>
      <c r="C6" s="52"/>
      <c r="E6" s="40"/>
      <c r="F6" s="3"/>
      <c r="G6" s="40"/>
      <c r="H6" s="3"/>
    </row>
    <row r="7" spans="1:9" ht="20.100000000000001" customHeight="1" x14ac:dyDescent="0.25">
      <c r="A7" s="51"/>
      <c r="B7" s="51"/>
      <c r="C7" s="52"/>
      <c r="E7" s="40"/>
      <c r="F7" s="3"/>
      <c r="G7" s="40"/>
      <c r="H7" s="3"/>
    </row>
    <row r="8" spans="1:9" ht="20.100000000000001" customHeight="1" x14ac:dyDescent="0.25">
      <c r="A8" s="51"/>
      <c r="B8" s="51"/>
      <c r="C8" s="52"/>
      <c r="E8" s="40"/>
      <c r="F8" s="3"/>
      <c r="G8" s="40"/>
      <c r="H8" s="3"/>
    </row>
    <row r="9" spans="1:9" ht="20.100000000000001" customHeight="1" x14ac:dyDescent="0.25">
      <c r="A9" s="51"/>
      <c r="B9" s="51"/>
      <c r="C9" s="52"/>
      <c r="E9" s="40"/>
      <c r="F9" s="3"/>
      <c r="G9" s="40"/>
      <c r="H9" s="3"/>
    </row>
    <row r="10" spans="1:9" ht="20.100000000000001" customHeight="1" x14ac:dyDescent="0.25">
      <c r="A10" s="51"/>
      <c r="B10" s="51"/>
      <c r="C10" s="52"/>
      <c r="E10" s="40"/>
      <c r="F10" s="3"/>
      <c r="G10" s="40"/>
      <c r="H10" s="3"/>
    </row>
    <row r="11" spans="1:9" ht="20.100000000000001" customHeight="1" x14ac:dyDescent="0.25">
      <c r="A11" s="51"/>
      <c r="B11" s="51"/>
      <c r="C11" s="52"/>
      <c r="E11" s="40"/>
      <c r="F11" s="3"/>
      <c r="G11" s="40"/>
      <c r="H11" s="3"/>
    </row>
    <row r="12" spans="1:9" ht="20.100000000000001" customHeight="1" x14ac:dyDescent="0.25">
      <c r="A12" s="51"/>
      <c r="B12" s="51"/>
      <c r="C12" s="52"/>
      <c r="E12" s="40"/>
      <c r="F12" s="3"/>
      <c r="G12" s="40"/>
      <c r="H12" s="3"/>
    </row>
    <row r="13" spans="1:9" ht="20.100000000000001" customHeight="1" x14ac:dyDescent="0.25">
      <c r="A13" s="51"/>
      <c r="B13" s="51"/>
      <c r="C13" s="52"/>
      <c r="E13" s="2"/>
      <c r="G13" s="2"/>
    </row>
    <row r="14" spans="1:9" ht="20.100000000000001" customHeight="1" x14ac:dyDescent="0.25">
      <c r="A14" s="51"/>
      <c r="B14" s="51"/>
      <c r="C14" s="52"/>
    </row>
    <row r="15" spans="1:9" ht="20.100000000000001" customHeight="1" x14ac:dyDescent="0.25">
      <c r="A15" s="51"/>
      <c r="B15" s="51"/>
      <c r="C15" s="52"/>
    </row>
    <row r="16" spans="1:9" ht="20.100000000000001" customHeight="1" x14ac:dyDescent="0.25">
      <c r="A16" s="51"/>
      <c r="B16" s="51"/>
      <c r="C16" s="52"/>
    </row>
    <row r="17" spans="1:3" ht="20.100000000000001" customHeight="1" x14ac:dyDescent="0.25">
      <c r="A17" s="51"/>
      <c r="B17" s="51"/>
      <c r="C17" s="52"/>
    </row>
    <row r="18" spans="1:3" ht="20.100000000000001" customHeight="1" x14ac:dyDescent="0.25">
      <c r="A18" s="51"/>
      <c r="B18" s="51"/>
      <c r="C18" s="52"/>
    </row>
    <row r="19" spans="1:3" ht="20.100000000000001" customHeight="1" x14ac:dyDescent="0.25">
      <c r="A19" s="51"/>
      <c r="B19" s="51"/>
      <c r="C19" s="52"/>
    </row>
    <row r="20" spans="1:3" ht="20.100000000000001" customHeight="1" x14ac:dyDescent="0.25">
      <c r="A20" s="51"/>
      <c r="B20" s="51"/>
      <c r="C20" s="52"/>
    </row>
    <row r="21" spans="1:3" ht="20.100000000000001" customHeight="1" x14ac:dyDescent="0.25">
      <c r="A21" s="51"/>
      <c r="B21" s="51"/>
      <c r="C21" s="52"/>
    </row>
    <row r="22" spans="1:3" ht="20.100000000000001" customHeight="1" x14ac:dyDescent="0.25">
      <c r="A22" s="51"/>
      <c r="B22" s="51"/>
      <c r="C22" s="52"/>
    </row>
    <row r="23" spans="1:3" ht="20.100000000000001" customHeight="1" x14ac:dyDescent="0.25">
      <c r="A23" s="51"/>
      <c r="B23" s="51"/>
      <c r="C23" s="52"/>
    </row>
    <row r="24" spans="1:3" ht="20.100000000000001" customHeight="1" x14ac:dyDescent="0.25">
      <c r="A24" s="51"/>
      <c r="B24" s="51"/>
      <c r="C24" s="52"/>
    </row>
    <row r="25" spans="1:3" ht="20.100000000000001" customHeight="1" x14ac:dyDescent="0.25">
      <c r="A25" s="51"/>
      <c r="B25" s="51"/>
      <c r="C25" s="52"/>
    </row>
    <row r="26" spans="1:3" ht="20.100000000000001" customHeight="1" x14ac:dyDescent="0.25">
      <c r="A26" s="51"/>
      <c r="B26" s="51"/>
      <c r="C26" s="52"/>
    </row>
    <row r="27" spans="1:3" ht="20.100000000000001" customHeight="1" x14ac:dyDescent="0.25">
      <c r="A27" s="51"/>
      <c r="B27" s="51"/>
      <c r="C27" s="52"/>
    </row>
    <row r="28" spans="1:3" ht="20.100000000000001" customHeight="1" x14ac:dyDescent="0.25">
      <c r="A28" s="51"/>
      <c r="B28" s="51"/>
      <c r="C28" s="52"/>
    </row>
    <row r="29" spans="1:3" ht="20.100000000000001" customHeight="1" x14ac:dyDescent="0.25">
      <c r="A29" s="51"/>
      <c r="B29" s="51"/>
      <c r="C29" s="52"/>
    </row>
    <row r="30" spans="1:3" ht="20.100000000000001" customHeight="1" x14ac:dyDescent="0.25">
      <c r="A30" s="51"/>
      <c r="B30" s="51"/>
      <c r="C30" s="52"/>
    </row>
    <row r="31" spans="1:3" ht="20.100000000000001" customHeight="1" x14ac:dyDescent="0.25">
      <c r="A31" s="51"/>
      <c r="B31" s="51"/>
      <c r="C31" s="52"/>
    </row>
    <row r="32" spans="1:3" ht="20.100000000000001" customHeight="1" x14ac:dyDescent="0.25">
      <c r="A32" s="51"/>
      <c r="B32" s="51"/>
      <c r="C32" s="52"/>
    </row>
    <row r="33" spans="1:3" ht="20.100000000000001" customHeight="1" x14ac:dyDescent="0.25">
      <c r="A33" s="51"/>
      <c r="B33" s="51"/>
      <c r="C33" s="52"/>
    </row>
  </sheetData>
  <sheetProtection sort="0" autoFilter="0"/>
  <phoneticPr fontId="2" type="noConversion"/>
  <pageMargins left="0.511811024" right="0.511811024" top="0.78740157499999996" bottom="0.78740157499999996" header="0.31496062000000002" footer="0.31496062000000002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Início</vt:lpstr>
      <vt:lpstr>Controle</vt:lpstr>
      <vt:lpstr>Dashboard</vt:lpstr>
      <vt:lpstr>Configurações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2019-12-17T18:36:58Z</dcterms:created>
  <dcterms:modified xsi:type="dcterms:W3CDTF">2021-02-26T16:46:44Z</dcterms:modified>
</cp:coreProperties>
</file>