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COACHING - TRABALHO\2 CONCURSOS - Edital verticalizado\PM-CE soldado e oficial\"/>
    </mc:Choice>
  </mc:AlternateContent>
  <xr:revisionPtr revIDLastSave="0" documentId="13_ncr:1_{98DEAD01-3252-4B2D-90F8-B29FBE05117B}" xr6:coauthVersionLast="47" xr6:coauthVersionMax="47" xr10:uidLastSave="{00000000-0000-0000-0000-000000000000}"/>
  <bookViews>
    <workbookView xWindow="-120" yWindow="-120" windowWidth="29040" windowHeight="15525" tabRatio="831" activeTab="2" xr2:uid="{00000000-000D-0000-FFFF-FFFF00000000}"/>
  </bookViews>
  <sheets>
    <sheet name="INÍCIO" sheetId="1" r:id="rId1"/>
    <sheet name="h livre" sheetId="2" r:id="rId2"/>
    <sheet name="Concurso" sheetId="3" r:id="rId3"/>
    <sheet name="DISCIPLINAS" sheetId="6" r:id="rId4"/>
    <sheet name="Ciclo de Estudos" sheetId="4" r:id="rId5"/>
    <sheet name="resultados" sheetId="5" r:id="rId6"/>
    <sheet name="ANÁLISE DE CONC" sheetId="7" r:id="rId7"/>
  </sheets>
  <externalReferences>
    <externalReference r:id="rId8"/>
  </externalReferences>
  <definedNames>
    <definedName name="_xlnm.Print_Area" localSheetId="3">DISCIPLINAS!$A$1:$AJ$779</definedName>
    <definedName name="atividades">[1]HORÁRIO!$J$2:$J$14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101" i="6" l="1"/>
  <c r="U101" i="6"/>
  <c r="Y101" i="6"/>
  <c r="Z101" i="6"/>
  <c r="AD101" i="6"/>
  <c r="AE101" i="6"/>
  <c r="AI101" i="6"/>
  <c r="AJ101" i="6"/>
  <c r="T102" i="6"/>
  <c r="U102" i="6"/>
  <c r="Y102" i="6"/>
  <c r="Z102" i="6"/>
  <c r="AD102" i="6"/>
  <c r="AE102" i="6"/>
  <c r="AI102" i="6"/>
  <c r="AJ102" i="6"/>
  <c r="T103" i="6"/>
  <c r="U103" i="6"/>
  <c r="Y103" i="6"/>
  <c r="Z103" i="6"/>
  <c r="AD103" i="6"/>
  <c r="AE103" i="6"/>
  <c r="AI103" i="6"/>
  <c r="AJ103" i="6"/>
  <c r="T104" i="6"/>
  <c r="U104" i="6"/>
  <c r="Y104" i="6"/>
  <c r="Z104" i="6"/>
  <c r="AD104" i="6"/>
  <c r="AE104" i="6"/>
  <c r="AI104" i="6"/>
  <c r="AJ104" i="6"/>
  <c r="T105" i="6"/>
  <c r="U105" i="6"/>
  <c r="Y105" i="6"/>
  <c r="Z105" i="6"/>
  <c r="AD105" i="6"/>
  <c r="AE105" i="6"/>
  <c r="AI105" i="6"/>
  <c r="AJ105" i="6"/>
  <c r="T106" i="6"/>
  <c r="U106" i="6"/>
  <c r="Y106" i="6"/>
  <c r="Z106" i="6"/>
  <c r="AD106" i="6"/>
  <c r="AE106" i="6"/>
  <c r="AI106" i="6"/>
  <c r="AJ106" i="6"/>
  <c r="T107" i="6"/>
  <c r="U107" i="6"/>
  <c r="Y107" i="6"/>
  <c r="Z107" i="6"/>
  <c r="AD107" i="6"/>
  <c r="AE107" i="6"/>
  <c r="AI107" i="6"/>
  <c r="AJ107" i="6"/>
  <c r="T108" i="6"/>
  <c r="U108" i="6"/>
  <c r="Y108" i="6"/>
  <c r="Z108" i="6"/>
  <c r="AD108" i="6"/>
  <c r="AE108" i="6"/>
  <c r="AI108" i="6"/>
  <c r="AJ108" i="6"/>
  <c r="T109" i="6"/>
  <c r="U109" i="6"/>
  <c r="Y109" i="6"/>
  <c r="Z109" i="6"/>
  <c r="AD109" i="6"/>
  <c r="AE109" i="6"/>
  <c r="AI109" i="6"/>
  <c r="AJ109" i="6"/>
  <c r="T110" i="6"/>
  <c r="U110" i="6"/>
  <c r="Y110" i="6"/>
  <c r="Z110" i="6"/>
  <c r="AD110" i="6"/>
  <c r="AE110" i="6"/>
  <c r="AI110" i="6"/>
  <c r="AJ110" i="6"/>
  <c r="T111" i="6"/>
  <c r="U111" i="6"/>
  <c r="Y111" i="6"/>
  <c r="Z111" i="6"/>
  <c r="AD111" i="6"/>
  <c r="AE111" i="6"/>
  <c r="AI111" i="6"/>
  <c r="AJ111" i="6"/>
  <c r="T112" i="6"/>
  <c r="U112" i="6"/>
  <c r="Y112" i="6"/>
  <c r="Z112" i="6"/>
  <c r="AD112" i="6"/>
  <c r="AE112" i="6"/>
  <c r="AI112" i="6"/>
  <c r="AJ112" i="6"/>
  <c r="T113" i="6"/>
  <c r="U113" i="6"/>
  <c r="Y113" i="6"/>
  <c r="Z113" i="6"/>
  <c r="AD113" i="6"/>
  <c r="AE113" i="6"/>
  <c r="AI113" i="6"/>
  <c r="AJ113" i="6"/>
  <c r="T114" i="6"/>
  <c r="U114" i="6"/>
  <c r="Y114" i="6"/>
  <c r="Z114" i="6"/>
  <c r="AD114" i="6"/>
  <c r="AE114" i="6"/>
  <c r="AI114" i="6"/>
  <c r="AJ114" i="6"/>
  <c r="T115" i="6"/>
  <c r="U115" i="6"/>
  <c r="Y115" i="6"/>
  <c r="Z115" i="6"/>
  <c r="AD115" i="6"/>
  <c r="AE115" i="6"/>
  <c r="AI115" i="6"/>
  <c r="AJ115" i="6"/>
  <c r="T116" i="6"/>
  <c r="U116" i="6"/>
  <c r="Y116" i="6"/>
  <c r="Z116" i="6"/>
  <c r="AD116" i="6"/>
  <c r="AE116" i="6"/>
  <c r="AI116" i="6"/>
  <c r="AJ116" i="6"/>
  <c r="T117" i="6"/>
  <c r="U117" i="6"/>
  <c r="Y117" i="6"/>
  <c r="Z117" i="6"/>
  <c r="AD117" i="6"/>
  <c r="AE117" i="6"/>
  <c r="AI117" i="6"/>
  <c r="AJ117" i="6"/>
  <c r="T118" i="6"/>
  <c r="U118" i="6"/>
  <c r="Y118" i="6"/>
  <c r="Z118" i="6"/>
  <c r="AD118" i="6"/>
  <c r="AE118" i="6"/>
  <c r="AI118" i="6"/>
  <c r="AJ118" i="6"/>
  <c r="T119" i="6"/>
  <c r="U119" i="6"/>
  <c r="Y119" i="6"/>
  <c r="Z119" i="6"/>
  <c r="AD119" i="6"/>
  <c r="AE119" i="6"/>
  <c r="AI119" i="6"/>
  <c r="AJ119" i="6"/>
  <c r="T120" i="6"/>
  <c r="U120" i="6"/>
  <c r="Y120" i="6"/>
  <c r="Z120" i="6"/>
  <c r="AD120" i="6"/>
  <c r="AE120" i="6"/>
  <c r="AI120" i="6"/>
  <c r="AJ120" i="6"/>
  <c r="T121" i="6"/>
  <c r="U121" i="6"/>
  <c r="Y121" i="6"/>
  <c r="Z121" i="6"/>
  <c r="AD121" i="6"/>
  <c r="AE121" i="6"/>
  <c r="AI121" i="6"/>
  <c r="AJ121" i="6"/>
  <c r="T122" i="6"/>
  <c r="U122" i="6"/>
  <c r="Y122" i="6"/>
  <c r="Z122" i="6"/>
  <c r="AD122" i="6"/>
  <c r="AE122" i="6"/>
  <c r="AI122" i="6"/>
  <c r="AJ122" i="6"/>
  <c r="T123" i="6"/>
  <c r="U123" i="6"/>
  <c r="Y123" i="6"/>
  <c r="Z123" i="6"/>
  <c r="AD123" i="6"/>
  <c r="AE123" i="6"/>
  <c r="AI123" i="6"/>
  <c r="AJ123" i="6"/>
  <c r="T124" i="6"/>
  <c r="U124" i="6"/>
  <c r="Y124" i="6"/>
  <c r="Z124" i="6"/>
  <c r="AD124" i="6"/>
  <c r="AE124" i="6"/>
  <c r="AI124" i="6"/>
  <c r="AJ124" i="6"/>
  <c r="T125" i="6"/>
  <c r="U125" i="6"/>
  <c r="Y125" i="6"/>
  <c r="Z125" i="6"/>
  <c r="AD125" i="6"/>
  <c r="AE125" i="6"/>
  <c r="AI125" i="6"/>
  <c r="AJ125" i="6"/>
  <c r="T126" i="6"/>
  <c r="U126" i="6"/>
  <c r="Y126" i="6"/>
  <c r="Z126" i="6"/>
  <c r="AD126" i="6"/>
  <c r="AE126" i="6"/>
  <c r="AI126" i="6"/>
  <c r="AJ126" i="6"/>
  <c r="T127" i="6"/>
  <c r="U127" i="6"/>
  <c r="Y127" i="6"/>
  <c r="Z127" i="6"/>
  <c r="AD127" i="6"/>
  <c r="AE127" i="6"/>
  <c r="AI127" i="6"/>
  <c r="AJ127" i="6"/>
  <c r="T128" i="6"/>
  <c r="U128" i="6"/>
  <c r="Y128" i="6"/>
  <c r="Z128" i="6"/>
  <c r="AD128" i="6"/>
  <c r="AE128" i="6"/>
  <c r="AI128" i="6"/>
  <c r="AJ128" i="6"/>
  <c r="T129" i="6"/>
  <c r="U129" i="6"/>
  <c r="Y129" i="6"/>
  <c r="Z129" i="6"/>
  <c r="AD129" i="6"/>
  <c r="AE129" i="6"/>
  <c r="AI129" i="6"/>
  <c r="AJ129" i="6"/>
  <c r="T8" i="6"/>
  <c r="U8" i="6"/>
  <c r="Y8" i="6"/>
  <c r="Z8" i="6"/>
  <c r="AD8" i="6"/>
  <c r="AE8" i="6"/>
  <c r="AI8" i="6"/>
  <c r="AJ8" i="6"/>
  <c r="T9" i="6"/>
  <c r="U9" i="6"/>
  <c r="Y9" i="6"/>
  <c r="Z9" i="6"/>
  <c r="AD9" i="6"/>
  <c r="AE9" i="6"/>
  <c r="AI9" i="6"/>
  <c r="AJ9" i="6"/>
  <c r="T10" i="6"/>
  <c r="U10" i="6"/>
  <c r="Y10" i="6"/>
  <c r="Z10" i="6"/>
  <c r="AD10" i="6"/>
  <c r="AE10" i="6"/>
  <c r="AI10" i="6"/>
  <c r="AJ10" i="6"/>
  <c r="T11" i="6"/>
  <c r="U11" i="6"/>
  <c r="Y11" i="6"/>
  <c r="Z11" i="6"/>
  <c r="AD11" i="6"/>
  <c r="AE11" i="6"/>
  <c r="AI11" i="6"/>
  <c r="AJ11" i="6"/>
  <c r="T12" i="6"/>
  <c r="U12" i="6"/>
  <c r="Y12" i="6"/>
  <c r="Z12" i="6"/>
  <c r="AD12" i="6"/>
  <c r="AE12" i="6"/>
  <c r="AI12" i="6"/>
  <c r="AJ12" i="6"/>
  <c r="T13" i="6"/>
  <c r="U13" i="6"/>
  <c r="Y13" i="6"/>
  <c r="Z13" i="6"/>
  <c r="AD13" i="6"/>
  <c r="AE13" i="6"/>
  <c r="AI13" i="6"/>
  <c r="AJ13" i="6"/>
  <c r="T14" i="6"/>
  <c r="U14" i="6"/>
  <c r="Y14" i="6"/>
  <c r="Z14" i="6"/>
  <c r="AD14" i="6"/>
  <c r="AE14" i="6"/>
  <c r="AI14" i="6"/>
  <c r="AJ14" i="6"/>
  <c r="T15" i="6"/>
  <c r="U15" i="6"/>
  <c r="Y15" i="6"/>
  <c r="Z15" i="6"/>
  <c r="AD15" i="6"/>
  <c r="AE15" i="6"/>
  <c r="AI15" i="6"/>
  <c r="AJ15" i="6"/>
  <c r="T16" i="6"/>
  <c r="U16" i="6"/>
  <c r="Y16" i="6"/>
  <c r="Z16" i="6"/>
  <c r="AD16" i="6"/>
  <c r="AE16" i="6"/>
  <c r="AI16" i="6"/>
  <c r="AJ16" i="6"/>
  <c r="T17" i="6"/>
  <c r="U17" i="6"/>
  <c r="Y17" i="6"/>
  <c r="Z17" i="6"/>
  <c r="AD17" i="6"/>
  <c r="AE17" i="6"/>
  <c r="AI17" i="6"/>
  <c r="AJ17" i="6"/>
  <c r="T18" i="6"/>
  <c r="U18" i="6"/>
  <c r="Y18" i="6"/>
  <c r="Z18" i="6"/>
  <c r="AD18" i="6"/>
  <c r="AE18" i="6"/>
  <c r="AI18" i="6"/>
  <c r="AJ18" i="6"/>
  <c r="T19" i="6"/>
  <c r="U19" i="6"/>
  <c r="Y19" i="6"/>
  <c r="Z19" i="6"/>
  <c r="AD19" i="6"/>
  <c r="AE19" i="6"/>
  <c r="AI19" i="6"/>
  <c r="AJ19" i="6"/>
  <c r="T20" i="6"/>
  <c r="U20" i="6"/>
  <c r="Y20" i="6"/>
  <c r="Z20" i="6"/>
  <c r="AD20" i="6"/>
  <c r="AE20" i="6"/>
  <c r="AI20" i="6"/>
  <c r="AJ20" i="6"/>
  <c r="T21" i="6"/>
  <c r="U21" i="6"/>
  <c r="Y21" i="6"/>
  <c r="Z21" i="6"/>
  <c r="AD21" i="6"/>
  <c r="AE21" i="6"/>
  <c r="AI21" i="6"/>
  <c r="AJ21" i="6"/>
  <c r="T22" i="6"/>
  <c r="U22" i="6"/>
  <c r="Y22" i="6"/>
  <c r="Z22" i="6"/>
  <c r="AD22" i="6"/>
  <c r="AE22" i="6"/>
  <c r="AI22" i="6"/>
  <c r="AJ22" i="6"/>
  <c r="T23" i="6"/>
  <c r="U23" i="6"/>
  <c r="Y23" i="6"/>
  <c r="Z23" i="6"/>
  <c r="AD23" i="6"/>
  <c r="AE23" i="6"/>
  <c r="AI23" i="6"/>
  <c r="AJ23" i="6"/>
  <c r="T24" i="6"/>
  <c r="U24" i="6"/>
  <c r="Y24" i="6"/>
  <c r="Z24" i="6"/>
  <c r="AD24" i="6"/>
  <c r="AE24" i="6"/>
  <c r="AI24" i="6"/>
  <c r="AJ24" i="6"/>
  <c r="T25" i="6"/>
  <c r="U25" i="6"/>
  <c r="Y25" i="6"/>
  <c r="Z25" i="6"/>
  <c r="AD25" i="6"/>
  <c r="AE25" i="6"/>
  <c r="AI25" i="6"/>
  <c r="AJ25" i="6"/>
  <c r="T26" i="6"/>
  <c r="U26" i="6"/>
  <c r="Y26" i="6"/>
  <c r="Z26" i="6"/>
  <c r="AD26" i="6"/>
  <c r="AE26" i="6"/>
  <c r="AI26" i="6"/>
  <c r="AJ26" i="6"/>
  <c r="T27" i="6"/>
  <c r="U27" i="6"/>
  <c r="Y27" i="6"/>
  <c r="Z27" i="6"/>
  <c r="AD27" i="6"/>
  <c r="AE27" i="6"/>
  <c r="AI27" i="6"/>
  <c r="AJ27" i="6"/>
  <c r="T28" i="6"/>
  <c r="U28" i="6"/>
  <c r="Y28" i="6"/>
  <c r="Z28" i="6"/>
  <c r="AD28" i="6"/>
  <c r="AE28" i="6"/>
  <c r="AI28" i="6"/>
  <c r="AJ28" i="6"/>
  <c r="T29" i="6"/>
  <c r="U29" i="6"/>
  <c r="Y29" i="6"/>
  <c r="Z29" i="6"/>
  <c r="AD29" i="6"/>
  <c r="AE29" i="6"/>
  <c r="AI29" i="6"/>
  <c r="AJ29" i="6"/>
  <c r="T30" i="6"/>
  <c r="U30" i="6"/>
  <c r="Y30" i="6"/>
  <c r="Z30" i="6"/>
  <c r="AD30" i="6"/>
  <c r="AE30" i="6"/>
  <c r="AI30" i="6"/>
  <c r="AJ30" i="6"/>
  <c r="T31" i="6"/>
  <c r="U31" i="6"/>
  <c r="Y31" i="6"/>
  <c r="Z31" i="6"/>
  <c r="AD31" i="6"/>
  <c r="AE31" i="6"/>
  <c r="AI31" i="6"/>
  <c r="AJ31" i="6"/>
  <c r="T32" i="6"/>
  <c r="U32" i="6"/>
  <c r="Y32" i="6"/>
  <c r="Z32" i="6"/>
  <c r="AD32" i="6"/>
  <c r="AE32" i="6"/>
  <c r="AI32" i="6"/>
  <c r="AJ32" i="6"/>
  <c r="T33" i="6"/>
  <c r="U33" i="6"/>
  <c r="Y33" i="6"/>
  <c r="Z33" i="6"/>
  <c r="AD33" i="6"/>
  <c r="AE33" i="6"/>
  <c r="AI33" i="6"/>
  <c r="AJ33" i="6"/>
  <c r="T34" i="6"/>
  <c r="U34" i="6"/>
  <c r="Y34" i="6"/>
  <c r="Z34" i="6"/>
  <c r="AD34" i="6"/>
  <c r="AE34" i="6"/>
  <c r="AI34" i="6"/>
  <c r="AJ34" i="6"/>
  <c r="T35" i="6"/>
  <c r="U35" i="6"/>
  <c r="Y35" i="6"/>
  <c r="Z35" i="6"/>
  <c r="AD35" i="6"/>
  <c r="AE35" i="6"/>
  <c r="AI35" i="6"/>
  <c r="AJ35" i="6"/>
  <c r="T36" i="6"/>
  <c r="U36" i="6"/>
  <c r="Y36" i="6"/>
  <c r="Z36" i="6"/>
  <c r="AD36" i="6"/>
  <c r="AE36" i="6"/>
  <c r="AI36" i="6"/>
  <c r="AJ36" i="6"/>
  <c r="T37" i="6"/>
  <c r="U37" i="6"/>
  <c r="Y37" i="6"/>
  <c r="Z37" i="6"/>
  <c r="AD37" i="6"/>
  <c r="AE37" i="6"/>
  <c r="AI37" i="6"/>
  <c r="AJ37" i="6"/>
  <c r="T38" i="6"/>
  <c r="U38" i="6"/>
  <c r="Y38" i="6"/>
  <c r="Z38" i="6"/>
  <c r="AD38" i="6"/>
  <c r="AE38" i="6"/>
  <c r="AI38" i="6"/>
  <c r="AJ38" i="6"/>
  <c r="T39" i="6"/>
  <c r="U39" i="6"/>
  <c r="Y39" i="6"/>
  <c r="Z39" i="6"/>
  <c r="AD39" i="6"/>
  <c r="AE39" i="6"/>
  <c r="AI39" i="6"/>
  <c r="AJ39" i="6"/>
  <c r="T40" i="6"/>
  <c r="U40" i="6"/>
  <c r="Y40" i="6"/>
  <c r="Z40" i="6"/>
  <c r="AD40" i="6"/>
  <c r="AE40" i="6"/>
  <c r="AI40" i="6"/>
  <c r="AJ40" i="6"/>
  <c r="T41" i="6"/>
  <c r="U41" i="6"/>
  <c r="Y41" i="6"/>
  <c r="Z41" i="6"/>
  <c r="AD41" i="6"/>
  <c r="AE41" i="6"/>
  <c r="AI41" i="6"/>
  <c r="AJ41" i="6"/>
  <c r="T42" i="6"/>
  <c r="U42" i="6"/>
  <c r="Y42" i="6"/>
  <c r="Z42" i="6"/>
  <c r="AD42" i="6"/>
  <c r="AE42" i="6"/>
  <c r="AI42" i="6"/>
  <c r="AJ42" i="6"/>
  <c r="T43" i="6"/>
  <c r="U43" i="6"/>
  <c r="Y43" i="6"/>
  <c r="Z43" i="6"/>
  <c r="AD43" i="6"/>
  <c r="AE43" i="6"/>
  <c r="AI43" i="6"/>
  <c r="AJ43" i="6"/>
  <c r="T44" i="6"/>
  <c r="U44" i="6"/>
  <c r="Y44" i="6"/>
  <c r="Z44" i="6"/>
  <c r="AD44" i="6"/>
  <c r="AE44" i="6"/>
  <c r="AI44" i="6"/>
  <c r="AJ44" i="6"/>
  <c r="T45" i="6"/>
  <c r="U45" i="6"/>
  <c r="Y45" i="6"/>
  <c r="Z45" i="6"/>
  <c r="AD45" i="6"/>
  <c r="AE45" i="6"/>
  <c r="AI45" i="6"/>
  <c r="AJ45" i="6"/>
  <c r="T46" i="6"/>
  <c r="U46" i="6"/>
  <c r="Y46" i="6"/>
  <c r="Z46" i="6"/>
  <c r="AD46" i="6"/>
  <c r="AE46" i="6"/>
  <c r="AI46" i="6"/>
  <c r="AJ46" i="6"/>
  <c r="T47" i="6"/>
  <c r="U47" i="6"/>
  <c r="Y47" i="6"/>
  <c r="Z47" i="6"/>
  <c r="AD47" i="6"/>
  <c r="AE47" i="6"/>
  <c r="AI47" i="6"/>
  <c r="AJ47" i="6"/>
  <c r="T48" i="6"/>
  <c r="U48" i="6"/>
  <c r="Y48" i="6"/>
  <c r="Z48" i="6"/>
  <c r="AD48" i="6"/>
  <c r="AE48" i="6"/>
  <c r="AI48" i="6"/>
  <c r="AJ48" i="6"/>
  <c r="T49" i="6"/>
  <c r="U49" i="6"/>
  <c r="Y49" i="6"/>
  <c r="Z49" i="6"/>
  <c r="AD49" i="6"/>
  <c r="AE49" i="6"/>
  <c r="AI49" i="6"/>
  <c r="AJ49" i="6"/>
  <c r="T50" i="6"/>
  <c r="U50" i="6"/>
  <c r="Y50" i="6"/>
  <c r="Z50" i="6"/>
  <c r="AD50" i="6"/>
  <c r="AE50" i="6"/>
  <c r="AI50" i="6"/>
  <c r="AJ50" i="6"/>
  <c r="T51" i="6"/>
  <c r="U51" i="6"/>
  <c r="Y51" i="6"/>
  <c r="Z51" i="6"/>
  <c r="AD51" i="6"/>
  <c r="AE51" i="6"/>
  <c r="AI51" i="6"/>
  <c r="AJ51" i="6"/>
  <c r="T52" i="6"/>
  <c r="U52" i="6"/>
  <c r="Y52" i="6"/>
  <c r="Z52" i="6"/>
  <c r="AD52" i="6"/>
  <c r="AE52" i="6"/>
  <c r="AI52" i="6"/>
  <c r="AJ52" i="6"/>
  <c r="T53" i="6"/>
  <c r="U53" i="6"/>
  <c r="Y53" i="6"/>
  <c r="Z53" i="6"/>
  <c r="AD53" i="6"/>
  <c r="AE53" i="6"/>
  <c r="AI53" i="6"/>
  <c r="AJ53" i="6"/>
  <c r="T54" i="6"/>
  <c r="U54" i="6"/>
  <c r="Y54" i="6"/>
  <c r="Z54" i="6"/>
  <c r="AD54" i="6"/>
  <c r="AE54" i="6"/>
  <c r="AI54" i="6"/>
  <c r="AJ54" i="6"/>
  <c r="T55" i="6"/>
  <c r="U55" i="6"/>
  <c r="Y55" i="6"/>
  <c r="Z55" i="6"/>
  <c r="AD55" i="6"/>
  <c r="AE55" i="6"/>
  <c r="AI55" i="6"/>
  <c r="AJ55" i="6"/>
  <c r="T56" i="6"/>
  <c r="U56" i="6"/>
  <c r="Y56" i="6"/>
  <c r="Z56" i="6"/>
  <c r="AD56" i="6"/>
  <c r="AE56" i="6"/>
  <c r="AI56" i="6"/>
  <c r="AJ56" i="6"/>
  <c r="T57" i="6"/>
  <c r="U57" i="6"/>
  <c r="Y57" i="6"/>
  <c r="Z57" i="6"/>
  <c r="AD57" i="6"/>
  <c r="AE57" i="6"/>
  <c r="AI57" i="6"/>
  <c r="AJ57" i="6"/>
  <c r="T58" i="6"/>
  <c r="U58" i="6"/>
  <c r="Y58" i="6"/>
  <c r="Z58" i="6"/>
  <c r="AD58" i="6"/>
  <c r="AE58" i="6"/>
  <c r="AI58" i="6"/>
  <c r="AJ58" i="6"/>
  <c r="T59" i="6"/>
  <c r="U59" i="6"/>
  <c r="Y59" i="6"/>
  <c r="Z59" i="6"/>
  <c r="AD59" i="6"/>
  <c r="AE59" i="6"/>
  <c r="AI59" i="6"/>
  <c r="AJ59" i="6"/>
  <c r="T60" i="6"/>
  <c r="U60" i="6"/>
  <c r="Y60" i="6"/>
  <c r="Z60" i="6"/>
  <c r="AD60" i="6"/>
  <c r="AE60" i="6"/>
  <c r="AI60" i="6"/>
  <c r="AJ60" i="6"/>
  <c r="T61" i="6"/>
  <c r="U61" i="6"/>
  <c r="Y61" i="6"/>
  <c r="Z61" i="6"/>
  <c r="AD61" i="6"/>
  <c r="AE61" i="6"/>
  <c r="AI61" i="6"/>
  <c r="AJ61" i="6"/>
  <c r="T62" i="6"/>
  <c r="U62" i="6"/>
  <c r="Y62" i="6"/>
  <c r="Z62" i="6"/>
  <c r="AD62" i="6"/>
  <c r="AE62" i="6"/>
  <c r="AI62" i="6"/>
  <c r="AJ62" i="6"/>
  <c r="T63" i="6"/>
  <c r="U63" i="6"/>
  <c r="Y63" i="6"/>
  <c r="Z63" i="6"/>
  <c r="AD63" i="6"/>
  <c r="AE63" i="6"/>
  <c r="AI63" i="6"/>
  <c r="AJ63" i="6"/>
  <c r="T64" i="6"/>
  <c r="U64" i="6"/>
  <c r="Y64" i="6"/>
  <c r="Z64" i="6"/>
  <c r="AD64" i="6"/>
  <c r="AE64" i="6"/>
  <c r="AI64" i="6"/>
  <c r="AJ64" i="6"/>
  <c r="T65" i="6"/>
  <c r="U65" i="6"/>
  <c r="Y65" i="6"/>
  <c r="Z65" i="6"/>
  <c r="AD65" i="6"/>
  <c r="AE65" i="6"/>
  <c r="AI65" i="6"/>
  <c r="AJ65" i="6"/>
  <c r="T66" i="6"/>
  <c r="U66" i="6"/>
  <c r="Y66" i="6"/>
  <c r="Z66" i="6"/>
  <c r="AD66" i="6"/>
  <c r="AE66" i="6"/>
  <c r="AI66" i="6"/>
  <c r="AJ66" i="6"/>
  <c r="T67" i="6"/>
  <c r="U67" i="6"/>
  <c r="Y67" i="6"/>
  <c r="Z67" i="6"/>
  <c r="AD67" i="6"/>
  <c r="AE67" i="6"/>
  <c r="AI67" i="6"/>
  <c r="AJ67" i="6"/>
  <c r="T68" i="6"/>
  <c r="U68" i="6"/>
  <c r="Y68" i="6"/>
  <c r="Z68" i="6"/>
  <c r="AD68" i="6"/>
  <c r="AE68" i="6"/>
  <c r="AI68" i="6"/>
  <c r="AJ68" i="6"/>
  <c r="T69" i="6"/>
  <c r="U69" i="6"/>
  <c r="Y69" i="6"/>
  <c r="Z69" i="6"/>
  <c r="AD69" i="6"/>
  <c r="AE69" i="6"/>
  <c r="AI69" i="6"/>
  <c r="AJ69" i="6"/>
  <c r="T70" i="6"/>
  <c r="U70" i="6"/>
  <c r="Y70" i="6"/>
  <c r="Z70" i="6"/>
  <c r="AD70" i="6"/>
  <c r="AE70" i="6"/>
  <c r="AI70" i="6"/>
  <c r="AJ70" i="6"/>
  <c r="T71" i="6"/>
  <c r="U71" i="6"/>
  <c r="Y71" i="6"/>
  <c r="Z71" i="6"/>
  <c r="AD71" i="6"/>
  <c r="AE71" i="6"/>
  <c r="AI71" i="6"/>
  <c r="AJ71" i="6"/>
  <c r="T72" i="6"/>
  <c r="U72" i="6"/>
  <c r="Y72" i="6"/>
  <c r="Z72" i="6"/>
  <c r="AD72" i="6"/>
  <c r="AE72" i="6"/>
  <c r="AI72" i="6"/>
  <c r="AJ72" i="6"/>
  <c r="T73" i="6"/>
  <c r="U73" i="6"/>
  <c r="Y73" i="6"/>
  <c r="Z73" i="6"/>
  <c r="AD73" i="6"/>
  <c r="AE73" i="6"/>
  <c r="AI73" i="6"/>
  <c r="AJ73" i="6"/>
  <c r="T74" i="6"/>
  <c r="U74" i="6"/>
  <c r="Y74" i="6"/>
  <c r="Z74" i="6"/>
  <c r="AD74" i="6"/>
  <c r="AE74" i="6"/>
  <c r="AI74" i="6"/>
  <c r="AJ74" i="6"/>
  <c r="T75" i="6"/>
  <c r="U75" i="6"/>
  <c r="Y75" i="6"/>
  <c r="Z75" i="6"/>
  <c r="AD75" i="6"/>
  <c r="AE75" i="6"/>
  <c r="AI75" i="6"/>
  <c r="AJ75" i="6"/>
  <c r="T76" i="6"/>
  <c r="U76" i="6"/>
  <c r="Y76" i="6"/>
  <c r="Z76" i="6"/>
  <c r="AD76" i="6"/>
  <c r="AE76" i="6"/>
  <c r="AI76" i="6"/>
  <c r="AJ76" i="6"/>
  <c r="T77" i="6"/>
  <c r="U77" i="6"/>
  <c r="Y77" i="6"/>
  <c r="Z77" i="6"/>
  <c r="AD77" i="6"/>
  <c r="AE77" i="6"/>
  <c r="AI77" i="6"/>
  <c r="AJ77" i="6"/>
  <c r="T78" i="6"/>
  <c r="U78" i="6"/>
  <c r="Y78" i="6"/>
  <c r="Z78" i="6"/>
  <c r="AD78" i="6"/>
  <c r="AE78" i="6"/>
  <c r="AI78" i="6"/>
  <c r="AJ78" i="6"/>
  <c r="T79" i="6"/>
  <c r="U79" i="6"/>
  <c r="Y79" i="6"/>
  <c r="Z79" i="6"/>
  <c r="AD79" i="6"/>
  <c r="AE79" i="6"/>
  <c r="AI79" i="6"/>
  <c r="AJ79" i="6"/>
  <c r="T80" i="6"/>
  <c r="U80" i="6"/>
  <c r="Y80" i="6"/>
  <c r="Z80" i="6"/>
  <c r="AD80" i="6"/>
  <c r="AE80" i="6"/>
  <c r="AI80" i="6"/>
  <c r="AJ80" i="6"/>
  <c r="T81" i="6"/>
  <c r="U81" i="6"/>
  <c r="Y81" i="6"/>
  <c r="Z81" i="6"/>
  <c r="AD81" i="6"/>
  <c r="AE81" i="6"/>
  <c r="AI81" i="6"/>
  <c r="AJ81" i="6"/>
  <c r="T82" i="6"/>
  <c r="U82" i="6"/>
  <c r="Y82" i="6"/>
  <c r="Z82" i="6"/>
  <c r="AD82" i="6"/>
  <c r="AE82" i="6"/>
  <c r="AI82" i="6"/>
  <c r="AJ82" i="6"/>
  <c r="T83" i="6"/>
  <c r="U83" i="6"/>
  <c r="Y83" i="6"/>
  <c r="Z83" i="6"/>
  <c r="AD83" i="6"/>
  <c r="AE83" i="6"/>
  <c r="AI83" i="6"/>
  <c r="AJ83" i="6"/>
  <c r="T84" i="6"/>
  <c r="U84" i="6"/>
  <c r="Y84" i="6"/>
  <c r="Z84" i="6"/>
  <c r="AD84" i="6"/>
  <c r="AE84" i="6"/>
  <c r="AI84" i="6"/>
  <c r="AJ84" i="6"/>
  <c r="T85" i="6"/>
  <c r="U85" i="6"/>
  <c r="Y85" i="6"/>
  <c r="Z85" i="6"/>
  <c r="AD85" i="6"/>
  <c r="AE85" i="6"/>
  <c r="AI85" i="6"/>
  <c r="AJ85" i="6"/>
  <c r="T86" i="6"/>
  <c r="U86" i="6"/>
  <c r="Y86" i="6"/>
  <c r="Z86" i="6"/>
  <c r="AD86" i="6"/>
  <c r="AE86" i="6"/>
  <c r="AI86" i="6"/>
  <c r="AJ86" i="6"/>
  <c r="T87" i="6"/>
  <c r="U87" i="6"/>
  <c r="Y87" i="6"/>
  <c r="Z87" i="6"/>
  <c r="AD87" i="6"/>
  <c r="AE87" i="6"/>
  <c r="AI87" i="6"/>
  <c r="AJ87" i="6"/>
  <c r="T88" i="6"/>
  <c r="U88" i="6"/>
  <c r="Y88" i="6"/>
  <c r="Z88" i="6"/>
  <c r="AD88" i="6"/>
  <c r="AE88" i="6"/>
  <c r="AI88" i="6"/>
  <c r="AJ88" i="6"/>
  <c r="T89" i="6"/>
  <c r="U89" i="6"/>
  <c r="Y89" i="6"/>
  <c r="Z89" i="6"/>
  <c r="AD89" i="6"/>
  <c r="AE89" i="6"/>
  <c r="AI89" i="6"/>
  <c r="AJ89" i="6"/>
  <c r="T90" i="6"/>
  <c r="U90" i="6"/>
  <c r="Y90" i="6"/>
  <c r="Z90" i="6"/>
  <c r="AD90" i="6"/>
  <c r="AE90" i="6"/>
  <c r="AI90" i="6"/>
  <c r="AJ90" i="6"/>
  <c r="T91" i="6"/>
  <c r="U91" i="6"/>
  <c r="Y91" i="6"/>
  <c r="Z91" i="6"/>
  <c r="AD91" i="6"/>
  <c r="AE91" i="6"/>
  <c r="AI91" i="6"/>
  <c r="AJ91" i="6"/>
  <c r="T92" i="6"/>
  <c r="U92" i="6"/>
  <c r="Y92" i="6"/>
  <c r="Z92" i="6"/>
  <c r="AD92" i="6"/>
  <c r="AE92" i="6"/>
  <c r="AI92" i="6"/>
  <c r="AJ92" i="6"/>
  <c r="T93" i="6"/>
  <c r="U93" i="6"/>
  <c r="Y93" i="6"/>
  <c r="Z93" i="6"/>
  <c r="AD93" i="6"/>
  <c r="AE93" i="6"/>
  <c r="AI93" i="6"/>
  <c r="AJ93" i="6"/>
  <c r="T94" i="6"/>
  <c r="U94" i="6"/>
  <c r="Y94" i="6"/>
  <c r="Z94" i="6"/>
  <c r="AD94" i="6"/>
  <c r="AE94" i="6"/>
  <c r="AI94" i="6"/>
  <c r="AJ94" i="6"/>
  <c r="T95" i="6"/>
  <c r="U95" i="6"/>
  <c r="Y95" i="6"/>
  <c r="Z95" i="6"/>
  <c r="AD95" i="6"/>
  <c r="AE95" i="6"/>
  <c r="AI95" i="6"/>
  <c r="AJ95" i="6"/>
  <c r="T96" i="6"/>
  <c r="U96" i="6"/>
  <c r="Y96" i="6"/>
  <c r="Z96" i="6"/>
  <c r="AD96" i="6"/>
  <c r="AE96" i="6"/>
  <c r="AI96" i="6"/>
  <c r="AJ96" i="6"/>
  <c r="T97" i="6"/>
  <c r="U97" i="6"/>
  <c r="Y97" i="6"/>
  <c r="Z97" i="6"/>
  <c r="AD97" i="6"/>
  <c r="AE97" i="6"/>
  <c r="AI97" i="6"/>
  <c r="AJ97" i="6"/>
  <c r="T98" i="6"/>
  <c r="U98" i="6"/>
  <c r="Y98" i="6"/>
  <c r="Z98" i="6"/>
  <c r="AD98" i="6"/>
  <c r="AE98" i="6"/>
  <c r="AI98" i="6"/>
  <c r="AJ98" i="6"/>
  <c r="T99" i="6"/>
  <c r="U99" i="6"/>
  <c r="Y99" i="6"/>
  <c r="Z99" i="6"/>
  <c r="AD99" i="6"/>
  <c r="AE99" i="6"/>
  <c r="AI99" i="6"/>
  <c r="AJ99" i="6"/>
  <c r="T100" i="6"/>
  <c r="U100" i="6"/>
  <c r="Y100" i="6"/>
  <c r="Z100" i="6"/>
  <c r="AD100" i="6"/>
  <c r="AE100" i="6"/>
  <c r="AI100" i="6"/>
  <c r="AJ100" i="6"/>
  <c r="H14" i="3" l="1"/>
  <c r="H13" i="3"/>
  <c r="H12" i="3"/>
  <c r="H11" i="3"/>
  <c r="H10" i="3"/>
  <c r="H9" i="3"/>
  <c r="H8" i="3"/>
  <c r="H7" i="3"/>
  <c r="H6" i="3"/>
  <c r="H5" i="3"/>
  <c r="E9" i="4" l="1"/>
  <c r="J33" i="4" l="1"/>
  <c r="AF10" i="4" l="1"/>
  <c r="T7" i="6"/>
  <c r="J42" i="4"/>
  <c r="V33" i="4"/>
  <c r="R33" i="4"/>
  <c r="AG130" i="6"/>
  <c r="AH130" i="6"/>
  <c r="AB130" i="6"/>
  <c r="AC130" i="6"/>
  <c r="W130" i="6"/>
  <c r="X130" i="6"/>
  <c r="R130" i="6"/>
  <c r="S130" i="6"/>
  <c r="C32" i="6"/>
  <c r="C24" i="6"/>
  <c r="C19" i="6"/>
  <c r="C7" i="6"/>
  <c r="AF130" i="6"/>
  <c r="AA130" i="6"/>
  <c r="V130" i="6"/>
  <c r="Q130" i="6"/>
  <c r="A130" i="6"/>
  <c r="AI7" i="6"/>
  <c r="AD7" i="6"/>
  <c r="AE7" i="6" s="1"/>
  <c r="Y7" i="6"/>
  <c r="EQ23" i="5"/>
  <c r="EP23" i="5"/>
  <c r="EO23" i="5"/>
  <c r="EN23" i="5"/>
  <c r="EJ23" i="5"/>
  <c r="EI23" i="5"/>
  <c r="EH23" i="5"/>
  <c r="EG23" i="5"/>
  <c r="EL23" i="5" s="1"/>
  <c r="EC23" i="5"/>
  <c r="EB23" i="5"/>
  <c r="EA23" i="5"/>
  <c r="DZ23" i="5"/>
  <c r="DV23" i="5"/>
  <c r="DU23" i="5"/>
  <c r="DT23" i="5"/>
  <c r="DS23" i="5"/>
  <c r="DO23" i="5"/>
  <c r="DN23" i="5"/>
  <c r="DM23" i="5"/>
  <c r="DL23" i="5"/>
  <c r="DH23" i="5"/>
  <c r="DG23" i="5"/>
  <c r="DF23" i="5"/>
  <c r="DE23" i="5"/>
  <c r="DF7" i="5" s="1"/>
  <c r="DH9" i="5" s="1"/>
  <c r="DA23" i="5"/>
  <c r="CZ23" i="5"/>
  <c r="CY23" i="5"/>
  <c r="CX23" i="5"/>
  <c r="CT23" i="5"/>
  <c r="CS23" i="5"/>
  <c r="CR23" i="5"/>
  <c r="CQ23" i="5"/>
  <c r="CM23" i="5"/>
  <c r="CL23" i="5"/>
  <c r="CK23" i="5"/>
  <c r="CJ23" i="5"/>
  <c r="CF23" i="5"/>
  <c r="CE23" i="5"/>
  <c r="CD23" i="5"/>
  <c r="CC23" i="5"/>
  <c r="CD7" i="5" s="1"/>
  <c r="CF9" i="5" s="1"/>
  <c r="BY23" i="5"/>
  <c r="BX23" i="5"/>
  <c r="BW23" i="5"/>
  <c r="BV23" i="5"/>
  <c r="BR23" i="5"/>
  <c r="BQ23" i="5"/>
  <c r="BP23" i="5"/>
  <c r="BO23" i="5"/>
  <c r="BK23" i="5"/>
  <c r="BJ23" i="5"/>
  <c r="BI23" i="5"/>
  <c r="BH23" i="5"/>
  <c r="BD23" i="5"/>
  <c r="BC23" i="5"/>
  <c r="BB23" i="5"/>
  <c r="BA23" i="5"/>
  <c r="BB7" i="5" s="1"/>
  <c r="BD9" i="5" s="1"/>
  <c r="AW23" i="5"/>
  <c r="AV23" i="5"/>
  <c r="AU23" i="5"/>
  <c r="AT23" i="5"/>
  <c r="AP23" i="5"/>
  <c r="AO23" i="5"/>
  <c r="AN23" i="5"/>
  <c r="AM23" i="5"/>
  <c r="AI23" i="5"/>
  <c r="AH23" i="5"/>
  <c r="AG23" i="5"/>
  <c r="AF23" i="5"/>
  <c r="AG7" i="5" s="1"/>
  <c r="AI9" i="5" s="1"/>
  <c r="AB23" i="5"/>
  <c r="AA23" i="5"/>
  <c r="Z23" i="5"/>
  <c r="Y23" i="5"/>
  <c r="U23" i="5"/>
  <c r="T23" i="5"/>
  <c r="S23" i="5"/>
  <c r="R23" i="5"/>
  <c r="S7" i="5" s="1"/>
  <c r="N23" i="5"/>
  <c r="M23" i="5"/>
  <c r="L23" i="5"/>
  <c r="K23" i="5"/>
  <c r="L7" i="5" s="1"/>
  <c r="ES22" i="5"/>
  <c r="ER22" i="5"/>
  <c r="EL22" i="5"/>
  <c r="EK22" i="5"/>
  <c r="EE22" i="5"/>
  <c r="ED22" i="5"/>
  <c r="DX22" i="5"/>
  <c r="DW22" i="5"/>
  <c r="DQ22" i="5"/>
  <c r="DP22" i="5"/>
  <c r="DJ22" i="5"/>
  <c r="DI22" i="5"/>
  <c r="DC22" i="5"/>
  <c r="DB22" i="5"/>
  <c r="CV22" i="5"/>
  <c r="CU22" i="5"/>
  <c r="CO22" i="5"/>
  <c r="CN22" i="5"/>
  <c r="CH22" i="5"/>
  <c r="CG22" i="5"/>
  <c r="CA22" i="5"/>
  <c r="BZ22" i="5"/>
  <c r="BT22" i="5"/>
  <c r="BS22" i="5"/>
  <c r="BM22" i="5"/>
  <c r="BL22" i="5"/>
  <c r="BF22" i="5"/>
  <c r="BE22" i="5"/>
  <c r="AY22" i="5"/>
  <c r="AX22" i="5"/>
  <c r="AR22" i="5"/>
  <c r="AQ22" i="5"/>
  <c r="AK22" i="5"/>
  <c r="AJ22" i="5"/>
  <c r="AD22" i="5"/>
  <c r="AC22" i="5"/>
  <c r="V22" i="5"/>
  <c r="W22" i="5" s="1"/>
  <c r="O22" i="5"/>
  <c r="P22" i="5" s="1"/>
  <c r="G22" i="5"/>
  <c r="F22" i="5"/>
  <c r="E22" i="5"/>
  <c r="D22" i="5"/>
  <c r="ES21" i="5"/>
  <c r="ER21" i="5"/>
  <c r="EL21" i="5"/>
  <c r="EK21" i="5"/>
  <c r="EE21" i="5"/>
  <c r="ED21" i="5"/>
  <c r="DX21" i="5"/>
  <c r="DW21" i="5"/>
  <c r="DQ21" i="5"/>
  <c r="DP21" i="5"/>
  <c r="DJ21" i="5"/>
  <c r="DI21" i="5"/>
  <c r="DC21" i="5"/>
  <c r="DB21" i="5"/>
  <c r="CV21" i="5"/>
  <c r="CU21" i="5"/>
  <c r="CO21" i="5"/>
  <c r="CN21" i="5"/>
  <c r="CH21" i="5"/>
  <c r="CG21" i="5"/>
  <c r="CA21" i="5"/>
  <c r="BZ21" i="5"/>
  <c r="BT21" i="5"/>
  <c r="BS21" i="5"/>
  <c r="BM21" i="5"/>
  <c r="BL21" i="5"/>
  <c r="BF21" i="5"/>
  <c r="BE21" i="5"/>
  <c r="AY21" i="5"/>
  <c r="AX21" i="5"/>
  <c r="AR21" i="5"/>
  <c r="AQ21" i="5"/>
  <c r="AK21" i="5"/>
  <c r="AJ21" i="5"/>
  <c r="AC21" i="5"/>
  <c r="AD21" i="5" s="1"/>
  <c r="V21" i="5"/>
  <c r="W21" i="5" s="1"/>
  <c r="O21" i="5"/>
  <c r="P21" i="5" s="1"/>
  <c r="G21" i="5"/>
  <c r="F21" i="5"/>
  <c r="E21" i="5"/>
  <c r="D21" i="5"/>
  <c r="B21" i="5"/>
  <c r="ES20" i="5"/>
  <c r="ER20" i="5"/>
  <c r="EL20" i="5"/>
  <c r="EK20" i="5"/>
  <c r="EE20" i="5"/>
  <c r="ED20" i="5"/>
  <c r="DX20" i="5"/>
  <c r="DW20" i="5"/>
  <c r="DQ20" i="5"/>
  <c r="DP20" i="5"/>
  <c r="DJ20" i="5"/>
  <c r="DI20" i="5"/>
  <c r="DC20" i="5"/>
  <c r="DB20" i="5"/>
  <c r="CV20" i="5"/>
  <c r="CU20" i="5"/>
  <c r="CO20" i="5"/>
  <c r="CN20" i="5"/>
  <c r="CH20" i="5"/>
  <c r="CG20" i="5"/>
  <c r="CA20" i="5"/>
  <c r="BZ20" i="5"/>
  <c r="BT20" i="5"/>
  <c r="BS20" i="5"/>
  <c r="BM20" i="5"/>
  <c r="BL20" i="5"/>
  <c r="BF20" i="5"/>
  <c r="BE20" i="5"/>
  <c r="AY20" i="5"/>
  <c r="AX20" i="5"/>
  <c r="AR20" i="5"/>
  <c r="AQ20" i="5"/>
  <c r="AK20" i="5"/>
  <c r="AJ20" i="5"/>
  <c r="AC20" i="5"/>
  <c r="AD20" i="5" s="1"/>
  <c r="V20" i="5"/>
  <c r="W20" i="5" s="1"/>
  <c r="O20" i="5"/>
  <c r="P20" i="5" s="1"/>
  <c r="G20" i="5"/>
  <c r="F20" i="5"/>
  <c r="E20" i="5"/>
  <c r="D20" i="5"/>
  <c r="B20" i="5"/>
  <c r="ES19" i="5"/>
  <c r="ER19" i="5"/>
  <c r="EL19" i="5"/>
  <c r="EK19" i="5"/>
  <c r="EE19" i="5"/>
  <c r="ED19" i="5"/>
  <c r="DX19" i="5"/>
  <c r="DW19" i="5"/>
  <c r="DQ19" i="5"/>
  <c r="DP19" i="5"/>
  <c r="DJ19" i="5"/>
  <c r="DI19" i="5"/>
  <c r="DC19" i="5"/>
  <c r="DB19" i="5"/>
  <c r="CV19" i="5"/>
  <c r="CU19" i="5"/>
  <c r="CO19" i="5"/>
  <c r="CN19" i="5"/>
  <c r="CH19" i="5"/>
  <c r="CG19" i="5"/>
  <c r="CA19" i="5"/>
  <c r="BZ19" i="5"/>
  <c r="BT19" i="5"/>
  <c r="BS19" i="5"/>
  <c r="BM19" i="5"/>
  <c r="BL19" i="5"/>
  <c r="BF19" i="5"/>
  <c r="BE19" i="5"/>
  <c r="AY19" i="5"/>
  <c r="AX19" i="5"/>
  <c r="AR19" i="5"/>
  <c r="AQ19" i="5"/>
  <c r="AK19" i="5"/>
  <c r="AJ19" i="5"/>
  <c r="AD19" i="5"/>
  <c r="AC19" i="5"/>
  <c r="W19" i="5"/>
  <c r="V19" i="5"/>
  <c r="O19" i="5"/>
  <c r="G19" i="5"/>
  <c r="F19" i="5"/>
  <c r="E19" i="5"/>
  <c r="D19" i="5"/>
  <c r="B19" i="5"/>
  <c r="ES18" i="5"/>
  <c r="ER18" i="5"/>
  <c r="EL18" i="5"/>
  <c r="EK18" i="5"/>
  <c r="EE18" i="5"/>
  <c r="ED18" i="5"/>
  <c r="DX18" i="5"/>
  <c r="DW18" i="5"/>
  <c r="DQ18" i="5"/>
  <c r="DP18" i="5"/>
  <c r="DJ18" i="5"/>
  <c r="DI18" i="5"/>
  <c r="DC18" i="5"/>
  <c r="DB18" i="5"/>
  <c r="CV18" i="5"/>
  <c r="CU18" i="5"/>
  <c r="CO18" i="5"/>
  <c r="CN18" i="5"/>
  <c r="CH18" i="5"/>
  <c r="CG18" i="5"/>
  <c r="CA18" i="5"/>
  <c r="BZ18" i="5"/>
  <c r="BT18" i="5"/>
  <c r="BS18" i="5"/>
  <c r="BM18" i="5"/>
  <c r="BL18" i="5"/>
  <c r="BF18" i="5"/>
  <c r="BE18" i="5"/>
  <c r="AY18" i="5"/>
  <c r="AX18" i="5"/>
  <c r="AR18" i="5"/>
  <c r="AQ18" i="5"/>
  <c r="AK18" i="5"/>
  <c r="AJ18" i="5"/>
  <c r="AD18" i="5"/>
  <c r="AC18" i="5"/>
  <c r="W18" i="5"/>
  <c r="V18" i="5"/>
  <c r="O18" i="5"/>
  <c r="P18" i="5" s="1"/>
  <c r="G18" i="5"/>
  <c r="F18" i="5"/>
  <c r="E18" i="5"/>
  <c r="D18" i="5"/>
  <c r="B18" i="5"/>
  <c r="ES17" i="5"/>
  <c r="ER17" i="5"/>
  <c r="EL17" i="5"/>
  <c r="EK17" i="5"/>
  <c r="EE17" i="5"/>
  <c r="ED17" i="5"/>
  <c r="DX17" i="5"/>
  <c r="DW17" i="5"/>
  <c r="DQ17" i="5"/>
  <c r="DP17" i="5"/>
  <c r="DJ17" i="5"/>
  <c r="DI17" i="5"/>
  <c r="DC17" i="5"/>
  <c r="DB17" i="5"/>
  <c r="CV17" i="5"/>
  <c r="CU17" i="5"/>
  <c r="CO17" i="5"/>
  <c r="CN17" i="5"/>
  <c r="CH17" i="5"/>
  <c r="CG17" i="5"/>
  <c r="CA17" i="5"/>
  <c r="BZ17" i="5"/>
  <c r="BT17" i="5"/>
  <c r="BS17" i="5"/>
  <c r="BM17" i="5"/>
  <c r="BL17" i="5"/>
  <c r="BF17" i="5"/>
  <c r="BE17" i="5"/>
  <c r="AY17" i="5"/>
  <c r="AX17" i="5"/>
  <c r="AR17" i="5"/>
  <c r="AQ17" i="5"/>
  <c r="AK17" i="5"/>
  <c r="AJ17" i="5"/>
  <c r="AD17" i="5"/>
  <c r="AC17" i="5"/>
  <c r="W17" i="5"/>
  <c r="V17" i="5"/>
  <c r="O17" i="5"/>
  <c r="P17" i="5" s="1"/>
  <c r="G17" i="5"/>
  <c r="F17" i="5"/>
  <c r="E17" i="5"/>
  <c r="D17" i="5"/>
  <c r="B17" i="5"/>
  <c r="ES16" i="5"/>
  <c r="ER16" i="5"/>
  <c r="EL16" i="5"/>
  <c r="EK16" i="5"/>
  <c r="EE16" i="5"/>
  <c r="ED16" i="5"/>
  <c r="DX16" i="5"/>
  <c r="DW16" i="5"/>
  <c r="DQ16" i="5"/>
  <c r="DP16" i="5"/>
  <c r="DJ16" i="5"/>
  <c r="DI16" i="5"/>
  <c r="DC16" i="5"/>
  <c r="DB16" i="5"/>
  <c r="CV16" i="5"/>
  <c r="CU16" i="5"/>
  <c r="CO16" i="5"/>
  <c r="CN16" i="5"/>
  <c r="CH16" i="5"/>
  <c r="CG16" i="5"/>
  <c r="CA16" i="5"/>
  <c r="BZ16" i="5"/>
  <c r="BT16" i="5"/>
  <c r="BS16" i="5"/>
  <c r="BM16" i="5"/>
  <c r="BL16" i="5"/>
  <c r="BF16" i="5"/>
  <c r="BE16" i="5"/>
  <c r="AY16" i="5"/>
  <c r="AX16" i="5"/>
  <c r="AR16" i="5"/>
  <c r="AQ16" i="5"/>
  <c r="AK16" i="5"/>
  <c r="AJ16" i="5"/>
  <c r="AD16" i="5"/>
  <c r="AC16" i="5"/>
  <c r="W16" i="5"/>
  <c r="V16" i="5"/>
  <c r="O16" i="5"/>
  <c r="G16" i="5"/>
  <c r="F16" i="5"/>
  <c r="E16" i="5"/>
  <c r="D16" i="5"/>
  <c r="B16" i="5"/>
  <c r="ES15" i="5"/>
  <c r="ER15" i="5"/>
  <c r="EL15" i="5"/>
  <c r="EK15" i="5"/>
  <c r="EE15" i="5"/>
  <c r="ED15" i="5"/>
  <c r="DX15" i="5"/>
  <c r="DW15" i="5"/>
  <c r="DQ15" i="5"/>
  <c r="DP15" i="5"/>
  <c r="DJ15" i="5"/>
  <c r="DI15" i="5"/>
  <c r="DC15" i="5"/>
  <c r="DB15" i="5"/>
  <c r="CV15" i="5"/>
  <c r="CU15" i="5"/>
  <c r="CO15" i="5"/>
  <c r="CN15" i="5"/>
  <c r="CH15" i="5"/>
  <c r="CG15" i="5"/>
  <c r="CA15" i="5"/>
  <c r="BZ15" i="5"/>
  <c r="BT15" i="5"/>
  <c r="BS15" i="5"/>
  <c r="BM15" i="5"/>
  <c r="BL15" i="5"/>
  <c r="BF15" i="5"/>
  <c r="BE15" i="5"/>
  <c r="AY15" i="5"/>
  <c r="AX15" i="5"/>
  <c r="AR15" i="5"/>
  <c r="AQ15" i="5"/>
  <c r="AK15" i="5"/>
  <c r="AJ15" i="5"/>
  <c r="AD15" i="5"/>
  <c r="AC15" i="5"/>
  <c r="W15" i="5"/>
  <c r="V15" i="5"/>
  <c r="O15" i="5"/>
  <c r="P15" i="5" s="1"/>
  <c r="G15" i="5"/>
  <c r="F15" i="5"/>
  <c r="E15" i="5"/>
  <c r="D15" i="5"/>
  <c r="B15" i="5"/>
  <c r="ES14" i="5"/>
  <c r="ER14" i="5"/>
  <c r="EL14" i="5"/>
  <c r="EK14" i="5"/>
  <c r="EE14" i="5"/>
  <c r="ED14" i="5"/>
  <c r="DX14" i="5"/>
  <c r="DW14" i="5"/>
  <c r="DQ14" i="5"/>
  <c r="DP14" i="5"/>
  <c r="DJ14" i="5"/>
  <c r="DI14" i="5"/>
  <c r="DC14" i="5"/>
  <c r="DB14" i="5"/>
  <c r="CV14" i="5"/>
  <c r="CU14" i="5"/>
  <c r="CO14" i="5"/>
  <c r="CN14" i="5"/>
  <c r="CH14" i="5"/>
  <c r="CG14" i="5"/>
  <c r="CA14" i="5"/>
  <c r="BZ14" i="5"/>
  <c r="BT14" i="5"/>
  <c r="BS14" i="5"/>
  <c r="BM14" i="5"/>
  <c r="BL14" i="5"/>
  <c r="BF14" i="5"/>
  <c r="BE14" i="5"/>
  <c r="AY14" i="5"/>
  <c r="AX14" i="5"/>
  <c r="AR14" i="5"/>
  <c r="AQ14" i="5"/>
  <c r="AK14" i="5"/>
  <c r="AJ14" i="5"/>
  <c r="AD14" i="5"/>
  <c r="AC14" i="5"/>
  <c r="W14" i="5"/>
  <c r="V14" i="5"/>
  <c r="O14" i="5"/>
  <c r="P14" i="5" s="1"/>
  <c r="G14" i="5"/>
  <c r="F14" i="5"/>
  <c r="E14" i="5"/>
  <c r="D14" i="5"/>
  <c r="B14" i="5"/>
  <c r="ES13" i="5"/>
  <c r="ER13" i="5"/>
  <c r="EL13" i="5"/>
  <c r="EK13" i="5"/>
  <c r="EE13" i="5"/>
  <c r="ED13" i="5"/>
  <c r="DX13" i="5"/>
  <c r="DW13" i="5"/>
  <c r="DQ13" i="5"/>
  <c r="DP13" i="5"/>
  <c r="DJ13" i="5"/>
  <c r="DI13" i="5"/>
  <c r="DC13" i="5"/>
  <c r="DB13" i="5"/>
  <c r="CV13" i="5"/>
  <c r="CU13" i="5"/>
  <c r="CO13" i="5"/>
  <c r="CN13" i="5"/>
  <c r="CH13" i="5"/>
  <c r="CG13" i="5"/>
  <c r="CA13" i="5"/>
  <c r="BZ13" i="5"/>
  <c r="BT13" i="5"/>
  <c r="BS13" i="5"/>
  <c r="BM13" i="5"/>
  <c r="BL13" i="5"/>
  <c r="BF13" i="5"/>
  <c r="BE13" i="5"/>
  <c r="AY13" i="5"/>
  <c r="AX13" i="5"/>
  <c r="AR13" i="5"/>
  <c r="AQ13" i="5"/>
  <c r="AK13" i="5"/>
  <c r="AJ13" i="5"/>
  <c r="AD13" i="5"/>
  <c r="AC13" i="5"/>
  <c r="V13" i="5"/>
  <c r="O13" i="5"/>
  <c r="P13" i="5" s="1"/>
  <c r="G13" i="5"/>
  <c r="F13" i="5"/>
  <c r="E13" i="5"/>
  <c r="D13" i="5"/>
  <c r="B13" i="5"/>
  <c r="EC9" i="5"/>
  <c r="EO7" i="5"/>
  <c r="EQ9" i="5" s="1"/>
  <c r="EA7" i="5"/>
  <c r="DT7" i="5"/>
  <c r="DV9" i="5" s="1"/>
  <c r="DM7" i="5"/>
  <c r="DO9" i="5" s="1"/>
  <c r="CY7" i="5"/>
  <c r="DA9" i="5" s="1"/>
  <c r="CR7" i="5"/>
  <c r="CT9" i="5" s="1"/>
  <c r="CK7" i="5"/>
  <c r="CM9" i="5" s="1"/>
  <c r="BW7" i="5"/>
  <c r="BY9" i="5" s="1"/>
  <c r="BP7" i="5"/>
  <c r="BR9" i="5" s="1"/>
  <c r="BI7" i="5"/>
  <c r="BK9" i="5" s="1"/>
  <c r="AU7" i="5"/>
  <c r="AW9" i="5" s="1"/>
  <c r="AN7" i="5"/>
  <c r="AP9" i="5" s="1"/>
  <c r="Z7" i="5"/>
  <c r="AD303" i="4"/>
  <c r="Z303" i="4"/>
  <c r="V303" i="4"/>
  <c r="R303" i="4"/>
  <c r="AF303" i="4" s="1"/>
  <c r="N303" i="4"/>
  <c r="J303" i="4"/>
  <c r="F303" i="4"/>
  <c r="AD294" i="4"/>
  <c r="Z294" i="4"/>
  <c r="V294" i="4"/>
  <c r="R294" i="4"/>
  <c r="N294" i="4"/>
  <c r="J294" i="4"/>
  <c r="F294" i="4"/>
  <c r="AD285" i="4"/>
  <c r="Z285" i="4"/>
  <c r="V285" i="4"/>
  <c r="R285" i="4"/>
  <c r="N285" i="4"/>
  <c r="J285" i="4"/>
  <c r="F285" i="4"/>
  <c r="AD276" i="4"/>
  <c r="Z276" i="4"/>
  <c r="V276" i="4"/>
  <c r="R276" i="4"/>
  <c r="N276" i="4"/>
  <c r="J276" i="4"/>
  <c r="F276" i="4"/>
  <c r="AF276" i="4" s="1"/>
  <c r="AD267" i="4"/>
  <c r="Z267" i="4"/>
  <c r="V267" i="4"/>
  <c r="R267" i="4"/>
  <c r="N267" i="4"/>
  <c r="J267" i="4"/>
  <c r="F267" i="4"/>
  <c r="AD258" i="4"/>
  <c r="Z258" i="4"/>
  <c r="V258" i="4"/>
  <c r="R258" i="4"/>
  <c r="N258" i="4"/>
  <c r="J258" i="4"/>
  <c r="F258" i="4"/>
  <c r="AD249" i="4"/>
  <c r="Z249" i="4"/>
  <c r="V249" i="4"/>
  <c r="R249" i="4"/>
  <c r="N249" i="4"/>
  <c r="AF249" i="4" s="1"/>
  <c r="J249" i="4"/>
  <c r="F249" i="4"/>
  <c r="AD240" i="4"/>
  <c r="Z240" i="4"/>
  <c r="V240" i="4"/>
  <c r="R240" i="4"/>
  <c r="N240" i="4"/>
  <c r="J240" i="4"/>
  <c r="F240" i="4"/>
  <c r="AD231" i="4"/>
  <c r="Z231" i="4"/>
  <c r="V231" i="4"/>
  <c r="R231" i="4"/>
  <c r="N231" i="4"/>
  <c r="J231" i="4"/>
  <c r="F231" i="4"/>
  <c r="AD222" i="4"/>
  <c r="Z222" i="4"/>
  <c r="V222" i="4"/>
  <c r="R222" i="4"/>
  <c r="N222" i="4"/>
  <c r="J222" i="4"/>
  <c r="F222" i="4"/>
  <c r="AD213" i="4"/>
  <c r="Z213" i="4"/>
  <c r="V213" i="4"/>
  <c r="R213" i="4"/>
  <c r="AF213" i="4" s="1"/>
  <c r="N213" i="4"/>
  <c r="J213" i="4"/>
  <c r="F213" i="4"/>
  <c r="AD204" i="4"/>
  <c r="Z204" i="4"/>
  <c r="V204" i="4"/>
  <c r="R204" i="4"/>
  <c r="N204" i="4"/>
  <c r="J204" i="4"/>
  <c r="F204" i="4"/>
  <c r="AD195" i="4"/>
  <c r="Z195" i="4"/>
  <c r="V195" i="4"/>
  <c r="R195" i="4"/>
  <c r="N195" i="4"/>
  <c r="J195" i="4"/>
  <c r="F195" i="4"/>
  <c r="AD186" i="4"/>
  <c r="Z186" i="4"/>
  <c r="V186" i="4"/>
  <c r="R186" i="4"/>
  <c r="N186" i="4"/>
  <c r="J186" i="4"/>
  <c r="F186" i="4"/>
  <c r="AD177" i="4"/>
  <c r="Z177" i="4"/>
  <c r="V177" i="4"/>
  <c r="R177" i="4"/>
  <c r="N177" i="4"/>
  <c r="J177" i="4"/>
  <c r="F177" i="4"/>
  <c r="AF177" i="4" s="1"/>
  <c r="AD168" i="4"/>
  <c r="Z168" i="4"/>
  <c r="V168" i="4"/>
  <c r="R168" i="4"/>
  <c r="N168" i="4"/>
  <c r="J168" i="4"/>
  <c r="F168" i="4"/>
  <c r="AD159" i="4"/>
  <c r="Z159" i="4"/>
  <c r="V159" i="4"/>
  <c r="R159" i="4"/>
  <c r="N159" i="4"/>
  <c r="J159" i="4"/>
  <c r="F159" i="4"/>
  <c r="AD150" i="4"/>
  <c r="Z150" i="4"/>
  <c r="V150" i="4"/>
  <c r="R150" i="4"/>
  <c r="N150" i="4"/>
  <c r="J150" i="4"/>
  <c r="F150" i="4"/>
  <c r="AD141" i="4"/>
  <c r="Z141" i="4"/>
  <c r="V141" i="4"/>
  <c r="R141" i="4"/>
  <c r="N141" i="4"/>
  <c r="J141" i="4"/>
  <c r="AF141" i="4" s="1"/>
  <c r="F141" i="4"/>
  <c r="AD132" i="4"/>
  <c r="Z132" i="4"/>
  <c r="V132" i="4"/>
  <c r="R132" i="4"/>
  <c r="N132" i="4"/>
  <c r="J132" i="4"/>
  <c r="F132" i="4"/>
  <c r="AF132" i="4" s="1"/>
  <c r="AD123" i="4"/>
  <c r="Z123" i="4"/>
  <c r="V123" i="4"/>
  <c r="R123" i="4"/>
  <c r="N123" i="4"/>
  <c r="J123" i="4"/>
  <c r="F123" i="4"/>
  <c r="AD114" i="4"/>
  <c r="Z114" i="4"/>
  <c r="V114" i="4"/>
  <c r="R114" i="4"/>
  <c r="N114" i="4"/>
  <c r="J114" i="4"/>
  <c r="F114" i="4"/>
  <c r="AD105" i="4"/>
  <c r="Z105" i="4"/>
  <c r="V105" i="4"/>
  <c r="R105" i="4"/>
  <c r="N105" i="4"/>
  <c r="AF105" i="4" s="1"/>
  <c r="J105" i="4"/>
  <c r="F105" i="4"/>
  <c r="AD96" i="4"/>
  <c r="Z96" i="4"/>
  <c r="V96" i="4"/>
  <c r="R96" i="4"/>
  <c r="N96" i="4"/>
  <c r="J96" i="4"/>
  <c r="F96" i="4"/>
  <c r="AD87" i="4"/>
  <c r="Z87" i="4"/>
  <c r="V87" i="4"/>
  <c r="R87" i="4"/>
  <c r="N87" i="4"/>
  <c r="J87" i="4"/>
  <c r="F87" i="4"/>
  <c r="AD78" i="4"/>
  <c r="Z78" i="4"/>
  <c r="V78" i="4"/>
  <c r="R78" i="4"/>
  <c r="N78" i="4"/>
  <c r="J78" i="4"/>
  <c r="F78" i="4"/>
  <c r="AD69" i="4"/>
  <c r="Z69" i="4"/>
  <c r="V69" i="4"/>
  <c r="R69" i="4"/>
  <c r="AF69" i="4" s="1"/>
  <c r="N69" i="4"/>
  <c r="J69" i="4"/>
  <c r="F69" i="4"/>
  <c r="AD60" i="4"/>
  <c r="Z60" i="4"/>
  <c r="V60" i="4"/>
  <c r="R60" i="4"/>
  <c r="N60" i="4"/>
  <c r="J60" i="4"/>
  <c r="F60" i="4"/>
  <c r="AD51" i="4"/>
  <c r="Z51" i="4"/>
  <c r="V51" i="4"/>
  <c r="R51" i="4"/>
  <c r="N51" i="4"/>
  <c r="J51" i="4"/>
  <c r="F51" i="4"/>
  <c r="AD42" i="4"/>
  <c r="Z42" i="4"/>
  <c r="V42" i="4"/>
  <c r="R42" i="4"/>
  <c r="N42" i="4"/>
  <c r="F42" i="4"/>
  <c r="AD33" i="4"/>
  <c r="Z33" i="4"/>
  <c r="N33" i="4"/>
  <c r="F33" i="4"/>
  <c r="AF33" i="4" s="1"/>
  <c r="AD24" i="4"/>
  <c r="Z24" i="4"/>
  <c r="V24" i="4"/>
  <c r="R24" i="4"/>
  <c r="N24" i="4"/>
  <c r="J24" i="4"/>
  <c r="F24" i="4"/>
  <c r="B17" i="4"/>
  <c r="B26" i="4" s="1"/>
  <c r="B35" i="4" s="1"/>
  <c r="B44" i="4" s="1"/>
  <c r="B53" i="4" s="1"/>
  <c r="B62" i="4" s="1"/>
  <c r="B71" i="4" s="1"/>
  <c r="B80" i="4" s="1"/>
  <c r="B89" i="4" s="1"/>
  <c r="B98" i="4" s="1"/>
  <c r="B107" i="4" s="1"/>
  <c r="B116" i="4" s="1"/>
  <c r="B125" i="4" s="1"/>
  <c r="B134" i="4" s="1"/>
  <c r="B143" i="4" s="1"/>
  <c r="B152" i="4" s="1"/>
  <c r="B161" i="4" s="1"/>
  <c r="B170" i="4" s="1"/>
  <c r="B179" i="4" s="1"/>
  <c r="B188" i="4" s="1"/>
  <c r="B197" i="4" s="1"/>
  <c r="B206" i="4" s="1"/>
  <c r="B215" i="4" s="1"/>
  <c r="B224" i="4" s="1"/>
  <c r="B233" i="4" s="1"/>
  <c r="B242" i="4" s="1"/>
  <c r="B251" i="4" s="1"/>
  <c r="B260" i="4" s="1"/>
  <c r="B269" i="4" s="1"/>
  <c r="B278" i="4" s="1"/>
  <c r="B287" i="4" s="1"/>
  <c r="B296" i="4" s="1"/>
  <c r="AD15" i="4"/>
  <c r="Z15" i="4"/>
  <c r="V15" i="4"/>
  <c r="R15" i="4"/>
  <c r="N15" i="4"/>
  <c r="J15" i="4"/>
  <c r="F15" i="4"/>
  <c r="AF19" i="4"/>
  <c r="AF28" i="4" s="1"/>
  <c r="AF37" i="4" s="1"/>
  <c r="AF46" i="4" s="1"/>
  <c r="AF55" i="4" s="1"/>
  <c r="AF64" i="4" s="1"/>
  <c r="AF73" i="4" s="1"/>
  <c r="AF82" i="4" s="1"/>
  <c r="AF91" i="4" s="1"/>
  <c r="AF100" i="4" s="1"/>
  <c r="AF109" i="4" s="1"/>
  <c r="AF118" i="4" s="1"/>
  <c r="AF127" i="4" s="1"/>
  <c r="AF136" i="4" s="1"/>
  <c r="AF145" i="4" s="1"/>
  <c r="AF154" i="4" s="1"/>
  <c r="AF163" i="4" s="1"/>
  <c r="AF172" i="4" s="1"/>
  <c r="AF181" i="4" s="1"/>
  <c r="AF190" i="4" s="1"/>
  <c r="AF199" i="4" s="1"/>
  <c r="AF208" i="4" s="1"/>
  <c r="AF217" i="4" s="1"/>
  <c r="AF226" i="4" s="1"/>
  <c r="AF235" i="4" s="1"/>
  <c r="AF244" i="4" s="1"/>
  <c r="AF253" i="4" s="1"/>
  <c r="AF262" i="4" s="1"/>
  <c r="AF271" i="4" s="1"/>
  <c r="I9" i="4"/>
  <c r="M9" i="4" s="1"/>
  <c r="Q9" i="4" s="1"/>
  <c r="U9" i="4" s="1"/>
  <c r="Y9" i="4" s="1"/>
  <c r="AC9" i="4" s="1"/>
  <c r="E18" i="4" s="1"/>
  <c r="I18" i="4" s="1"/>
  <c r="M18" i="4" s="1"/>
  <c r="Q18" i="4" s="1"/>
  <c r="U18" i="4" s="1"/>
  <c r="Y18" i="4" s="1"/>
  <c r="AC18" i="4" s="1"/>
  <c r="E27" i="4" s="1"/>
  <c r="I27" i="4" s="1"/>
  <c r="M27" i="4" s="1"/>
  <c r="Q27" i="4" s="1"/>
  <c r="U27" i="4" s="1"/>
  <c r="Y27" i="4" s="1"/>
  <c r="AC27" i="4" s="1"/>
  <c r="E36" i="4" s="1"/>
  <c r="I36" i="4" s="1"/>
  <c r="M36" i="4" s="1"/>
  <c r="Q36" i="4" s="1"/>
  <c r="U36" i="4" s="1"/>
  <c r="Y36" i="4" s="1"/>
  <c r="AC36" i="4" s="1"/>
  <c r="E45" i="4" s="1"/>
  <c r="I45" i="4" s="1"/>
  <c r="M45" i="4" s="1"/>
  <c r="Q45" i="4" s="1"/>
  <c r="U45" i="4" s="1"/>
  <c r="Y45" i="4" s="1"/>
  <c r="AC45" i="4" s="1"/>
  <c r="E54" i="4" s="1"/>
  <c r="I54" i="4" s="1"/>
  <c r="M54" i="4" s="1"/>
  <c r="Q54" i="4" s="1"/>
  <c r="U54" i="4" s="1"/>
  <c r="Y54" i="4" s="1"/>
  <c r="AC54" i="4" s="1"/>
  <c r="E63" i="4" s="1"/>
  <c r="I63" i="4" s="1"/>
  <c r="M63" i="4" s="1"/>
  <c r="Q63" i="4" s="1"/>
  <c r="U63" i="4" s="1"/>
  <c r="Y63" i="4" s="1"/>
  <c r="AC63" i="4" s="1"/>
  <c r="E72" i="4" s="1"/>
  <c r="I72" i="4" s="1"/>
  <c r="M72" i="4" s="1"/>
  <c r="Q72" i="4" s="1"/>
  <c r="U72" i="4" s="1"/>
  <c r="Y72" i="4" s="1"/>
  <c r="AC72" i="4" s="1"/>
  <c r="E81" i="4" s="1"/>
  <c r="I81" i="4" s="1"/>
  <c r="M81" i="4" s="1"/>
  <c r="Q81" i="4" s="1"/>
  <c r="U81" i="4" s="1"/>
  <c r="Y81" i="4" s="1"/>
  <c r="AC81" i="4" s="1"/>
  <c r="E90" i="4" s="1"/>
  <c r="I90" i="4" s="1"/>
  <c r="M90" i="4" s="1"/>
  <c r="Q90" i="4" s="1"/>
  <c r="U90" i="4" s="1"/>
  <c r="Y90" i="4" s="1"/>
  <c r="AC90" i="4" s="1"/>
  <c r="E99" i="4" s="1"/>
  <c r="I99" i="4" s="1"/>
  <c r="M99" i="4" s="1"/>
  <c r="Q99" i="4" s="1"/>
  <c r="U99" i="4" s="1"/>
  <c r="Y99" i="4" s="1"/>
  <c r="AC99" i="4" s="1"/>
  <c r="E108" i="4" s="1"/>
  <c r="I108" i="4" s="1"/>
  <c r="M108" i="4" s="1"/>
  <c r="Q108" i="4" s="1"/>
  <c r="U108" i="4" s="1"/>
  <c r="Y108" i="4" s="1"/>
  <c r="AC108" i="4" s="1"/>
  <c r="E117" i="4" s="1"/>
  <c r="I117" i="4" s="1"/>
  <c r="M117" i="4" s="1"/>
  <c r="Q117" i="4" s="1"/>
  <c r="U117" i="4" s="1"/>
  <c r="Y117" i="4" s="1"/>
  <c r="AC117" i="4" s="1"/>
  <c r="E126" i="4" s="1"/>
  <c r="I126" i="4" s="1"/>
  <c r="M126" i="4" s="1"/>
  <c r="Q126" i="4" s="1"/>
  <c r="U126" i="4" s="1"/>
  <c r="Y126" i="4" s="1"/>
  <c r="AC126" i="4" s="1"/>
  <c r="E135" i="4" s="1"/>
  <c r="I135" i="4" s="1"/>
  <c r="M135" i="4" s="1"/>
  <c r="Q135" i="4" s="1"/>
  <c r="U135" i="4" s="1"/>
  <c r="Y135" i="4" s="1"/>
  <c r="AC135" i="4" s="1"/>
  <c r="E144" i="4" s="1"/>
  <c r="I144" i="4" s="1"/>
  <c r="M144" i="4" s="1"/>
  <c r="Q144" i="4" s="1"/>
  <c r="U144" i="4" s="1"/>
  <c r="Y144" i="4" s="1"/>
  <c r="AC144" i="4" s="1"/>
  <c r="E153" i="4" s="1"/>
  <c r="I153" i="4" s="1"/>
  <c r="M153" i="4" s="1"/>
  <c r="Q153" i="4" s="1"/>
  <c r="U153" i="4" s="1"/>
  <c r="Y153" i="4" s="1"/>
  <c r="AC153" i="4" s="1"/>
  <c r="E162" i="4" s="1"/>
  <c r="I162" i="4" s="1"/>
  <c r="M162" i="4" s="1"/>
  <c r="Q162" i="4" s="1"/>
  <c r="U162" i="4" s="1"/>
  <c r="Y162" i="4" s="1"/>
  <c r="AC162" i="4" s="1"/>
  <c r="E171" i="4" s="1"/>
  <c r="I171" i="4" s="1"/>
  <c r="M171" i="4" s="1"/>
  <c r="Q171" i="4" s="1"/>
  <c r="U171" i="4" s="1"/>
  <c r="Y171" i="4" s="1"/>
  <c r="AC171" i="4" s="1"/>
  <c r="E180" i="4" s="1"/>
  <c r="I180" i="4" s="1"/>
  <c r="M180" i="4" s="1"/>
  <c r="Q180" i="4" s="1"/>
  <c r="U180" i="4" s="1"/>
  <c r="Y180" i="4" s="1"/>
  <c r="AC180" i="4" s="1"/>
  <c r="E189" i="4" s="1"/>
  <c r="I189" i="4" s="1"/>
  <c r="M189" i="4" s="1"/>
  <c r="Q189" i="4" s="1"/>
  <c r="U189" i="4" s="1"/>
  <c r="Y189" i="4" s="1"/>
  <c r="AC189" i="4" s="1"/>
  <c r="E198" i="4" s="1"/>
  <c r="I198" i="4" s="1"/>
  <c r="M198" i="4" s="1"/>
  <c r="Q198" i="4" s="1"/>
  <c r="U198" i="4" s="1"/>
  <c r="Y198" i="4" s="1"/>
  <c r="AC198" i="4" s="1"/>
  <c r="E207" i="4" s="1"/>
  <c r="I207" i="4" s="1"/>
  <c r="M207" i="4" s="1"/>
  <c r="Q207" i="4" s="1"/>
  <c r="U207" i="4" s="1"/>
  <c r="Y207" i="4" s="1"/>
  <c r="AC207" i="4" s="1"/>
  <c r="E216" i="4" s="1"/>
  <c r="I216" i="4" s="1"/>
  <c r="M216" i="4" s="1"/>
  <c r="Q216" i="4" s="1"/>
  <c r="U216" i="4" s="1"/>
  <c r="Y216" i="4" s="1"/>
  <c r="AC216" i="4" s="1"/>
  <c r="E225" i="4" s="1"/>
  <c r="I225" i="4" s="1"/>
  <c r="M225" i="4" s="1"/>
  <c r="Q225" i="4" s="1"/>
  <c r="U225" i="4" s="1"/>
  <c r="Y225" i="4" s="1"/>
  <c r="AC225" i="4" s="1"/>
  <c r="E234" i="4" s="1"/>
  <c r="I234" i="4" s="1"/>
  <c r="M234" i="4" s="1"/>
  <c r="Q234" i="4" s="1"/>
  <c r="U234" i="4" s="1"/>
  <c r="Y234" i="4" s="1"/>
  <c r="AC234" i="4" s="1"/>
  <c r="E243" i="4" s="1"/>
  <c r="I243" i="4" s="1"/>
  <c r="M243" i="4" s="1"/>
  <c r="Q243" i="4" s="1"/>
  <c r="U243" i="4" s="1"/>
  <c r="Y243" i="4" s="1"/>
  <c r="AC243" i="4" s="1"/>
  <c r="E252" i="4" s="1"/>
  <c r="I252" i="4" s="1"/>
  <c r="M252" i="4" s="1"/>
  <c r="Q252" i="4" s="1"/>
  <c r="U252" i="4" s="1"/>
  <c r="Y252" i="4" s="1"/>
  <c r="AC252" i="4" s="1"/>
  <c r="E261" i="4" s="1"/>
  <c r="I261" i="4" s="1"/>
  <c r="M261" i="4" s="1"/>
  <c r="Q261" i="4" s="1"/>
  <c r="U261" i="4" s="1"/>
  <c r="Y261" i="4" s="1"/>
  <c r="AC261" i="4" s="1"/>
  <c r="E270" i="4" s="1"/>
  <c r="I270" i="4" s="1"/>
  <c r="M270" i="4" s="1"/>
  <c r="Q270" i="4" s="1"/>
  <c r="U270" i="4" s="1"/>
  <c r="Y270" i="4" s="1"/>
  <c r="AC270" i="4" s="1"/>
  <c r="E279" i="4" s="1"/>
  <c r="I279" i="4" s="1"/>
  <c r="M279" i="4" s="1"/>
  <c r="Q279" i="4" s="1"/>
  <c r="U279" i="4" s="1"/>
  <c r="Y279" i="4" s="1"/>
  <c r="AC279" i="4" s="1"/>
  <c r="E288" i="4" s="1"/>
  <c r="I288" i="4" s="1"/>
  <c r="M288" i="4" s="1"/>
  <c r="Q288" i="4" s="1"/>
  <c r="U288" i="4" s="1"/>
  <c r="Y288" i="4" s="1"/>
  <c r="AC288" i="4" s="1"/>
  <c r="E297" i="4" s="1"/>
  <c r="I297" i="4" s="1"/>
  <c r="M297" i="4" s="1"/>
  <c r="Q297" i="4" s="1"/>
  <c r="U297" i="4" s="1"/>
  <c r="Y297" i="4" s="1"/>
  <c r="AC297" i="4" s="1"/>
  <c r="U2" i="4"/>
  <c r="Q6" i="4" s="1"/>
  <c r="E15" i="3"/>
  <c r="U8" i="3"/>
  <c r="K9" i="2"/>
  <c r="AC23" i="5" l="1"/>
  <c r="Z8" i="5" s="1"/>
  <c r="AB9" i="5" s="1"/>
  <c r="BE23" i="5"/>
  <c r="BB8" i="5" s="1"/>
  <c r="CG23" i="5"/>
  <c r="CD8" i="5" s="1"/>
  <c r="DI23" i="5"/>
  <c r="DF8" i="5" s="1"/>
  <c r="AF280" i="4"/>
  <c r="AF289" i="4" s="1"/>
  <c r="AF298" i="4" s="1"/>
  <c r="AF300" i="4" s="1"/>
  <c r="AF60" i="4"/>
  <c r="AF114" i="4"/>
  <c r="AF204" i="4"/>
  <c r="AF258" i="4"/>
  <c r="AF294" i="4"/>
  <c r="AF291" i="4" s="1"/>
  <c r="AJ23" i="5"/>
  <c r="AG8" i="5" s="1"/>
  <c r="AX23" i="5"/>
  <c r="AU8" i="5" s="1"/>
  <c r="AF240" i="4"/>
  <c r="AF285" i="4"/>
  <c r="AF282" i="4" s="1"/>
  <c r="EH7" i="5"/>
  <c r="EJ9" i="5" s="1"/>
  <c r="AF267" i="4"/>
  <c r="H16" i="5"/>
  <c r="I16" i="5" s="1"/>
  <c r="BZ23" i="5"/>
  <c r="BW8" i="5" s="1"/>
  <c r="BL23" i="5"/>
  <c r="BI8" i="5" s="1"/>
  <c r="CN23" i="5"/>
  <c r="CK8" i="5" s="1"/>
  <c r="DP23" i="5"/>
  <c r="DM8" i="5" s="1"/>
  <c r="ER23" i="5"/>
  <c r="EO8" i="5" s="1"/>
  <c r="H18" i="5"/>
  <c r="I18" i="5" s="1"/>
  <c r="AQ23" i="5"/>
  <c r="AN8" i="5" s="1"/>
  <c r="BS23" i="5"/>
  <c r="BP8" i="5" s="1"/>
  <c r="CU23" i="5"/>
  <c r="CR8" i="5" s="1"/>
  <c r="DW23" i="5"/>
  <c r="DT8" i="5" s="1"/>
  <c r="DB23" i="5"/>
  <c r="CY8" i="5" s="1"/>
  <c r="ED23" i="5"/>
  <c r="EA8" i="5" s="1"/>
  <c r="H19" i="5"/>
  <c r="I19" i="5" s="1"/>
  <c r="H21" i="5"/>
  <c r="I21" i="5" s="1"/>
  <c r="EK23" i="5"/>
  <c r="EH8" i="5" s="1"/>
  <c r="H15" i="3"/>
  <c r="I9" i="3" s="1"/>
  <c r="V23" i="5"/>
  <c r="S8" i="5" s="1"/>
  <c r="U9" i="5" s="1"/>
  <c r="W13" i="5"/>
  <c r="AF15" i="4"/>
  <c r="AF12" i="4" s="1"/>
  <c r="G23" i="5"/>
  <c r="F23" i="5"/>
  <c r="H13" i="5"/>
  <c r="I13" i="5" s="1"/>
  <c r="H17" i="5"/>
  <c r="I17" i="5" s="1"/>
  <c r="O23" i="5"/>
  <c r="L8" i="5" s="1"/>
  <c r="N9" i="5" s="1"/>
  <c r="H22" i="5"/>
  <c r="I22" i="5" s="1"/>
  <c r="E23" i="5"/>
  <c r="H14" i="5"/>
  <c r="I14" i="5" s="1"/>
  <c r="U5" i="3"/>
  <c r="AF66" i="4"/>
  <c r="AF138" i="4"/>
  <c r="AI130" i="6"/>
  <c r="AJ130" i="6" s="1"/>
  <c r="T130" i="6"/>
  <c r="U130" i="6" s="1"/>
  <c r="Y130" i="6"/>
  <c r="AJ7" i="6"/>
  <c r="AF111" i="4"/>
  <c r="AF129" i="4"/>
  <c r="AF273" i="4"/>
  <c r="AF123" i="4"/>
  <c r="AF120" i="4" s="1"/>
  <c r="AF24" i="4"/>
  <c r="AF21" i="4" s="1"/>
  <c r="AF30" i="4"/>
  <c r="AF150" i="4"/>
  <c r="AF147" i="4" s="1"/>
  <c r="AF159" i="4"/>
  <c r="AF156" i="4" s="1"/>
  <c r="AF168" i="4"/>
  <c r="AF165" i="4" s="1"/>
  <c r="AF174" i="4"/>
  <c r="AF246" i="4"/>
  <c r="AF264" i="4"/>
  <c r="AF255" i="4"/>
  <c r="AF51" i="4"/>
  <c r="AF48" i="4" s="1"/>
  <c r="AF201" i="4"/>
  <c r="AF210" i="4"/>
  <c r="AF237" i="4"/>
  <c r="AF57" i="4"/>
  <c r="AF186" i="4"/>
  <c r="AF183" i="4" s="1"/>
  <c r="AF231" i="4"/>
  <c r="AF228" i="4" s="1"/>
  <c r="Z130" i="6"/>
  <c r="AF42" i="4"/>
  <c r="AF39" i="4" s="1"/>
  <c r="AF195" i="4"/>
  <c r="AF192" i="4" s="1"/>
  <c r="AF78" i="4"/>
  <c r="AF75" i="4" s="1"/>
  <c r="AF87" i="4"/>
  <c r="AF84" i="4" s="1"/>
  <c r="AF96" i="4"/>
  <c r="AF93" i="4" s="1"/>
  <c r="AF102" i="4"/>
  <c r="AF222" i="4"/>
  <c r="AF219" i="4" s="1"/>
  <c r="P16" i="5"/>
  <c r="P19" i="5"/>
  <c r="D23" i="5"/>
  <c r="E7" i="5" s="1"/>
  <c r="AD130" i="6"/>
  <c r="H15" i="5"/>
  <c r="I15" i="5" s="1"/>
  <c r="U7" i="6"/>
  <c r="Z7" i="6"/>
  <c r="H20" i="5"/>
  <c r="I20" i="5" s="1"/>
  <c r="I11" i="3" l="1"/>
  <c r="I14" i="3"/>
  <c r="I7" i="3"/>
  <c r="I6" i="3"/>
  <c r="I12" i="3"/>
  <c r="I5" i="3"/>
  <c r="I13" i="3"/>
  <c r="I8" i="3"/>
  <c r="I10" i="3"/>
  <c r="H23" i="5"/>
  <c r="E8" i="5" s="1"/>
  <c r="G9" i="5" s="1"/>
  <c r="AE130" i="6"/>
  <c r="I15" i="3" l="1"/>
  <c r="C5" i="6"/>
</calcChain>
</file>

<file path=xl/sharedStrings.xml><?xml version="1.0" encoding="utf-8"?>
<sst xmlns="http://schemas.openxmlformats.org/spreadsheetml/2006/main" count="1151" uniqueCount="284">
  <si>
    <t>MENTORIA PARA CARREIRAS POLICIAIS (Clique nos links abaixo)</t>
  </si>
  <si>
    <t>MENTORIA: www.fococaveira.com.br</t>
  </si>
  <si>
    <t>TELEGRAM DE DICAS</t>
  </si>
  <si>
    <t>FACEBOOK</t>
  </si>
  <si>
    <t>INSTAGRAM: @fococaveira_</t>
  </si>
  <si>
    <t>YOUTUBE: Foco Caveira</t>
  </si>
  <si>
    <t>Contato Whatsapp: 67.99287-6697</t>
  </si>
  <si>
    <t>Informações de uso da planilha:</t>
  </si>
  <si>
    <t>1) ATENÇÃO: NÃO USE ESSA PLANILHA no Google Chrome e nem no Celular.... Faça o download para seu computador e use-a no EXCEL! (ou ela ficará desconfigurada).</t>
  </si>
  <si>
    <t>ACESSE A TODAS AS PLANILHAS ATUALIZADAS EM NOSSO TELEGRAM. ACESSO PELO SITE WWW.FOCOCAVEIRA.COM.BR</t>
  </si>
  <si>
    <t>2) A planinha é totalmente automatizada. Preencher somente nas partes não bloqueadas.</t>
  </si>
  <si>
    <t>CONTROLE DE HORAS LIVRES NA SEMANA</t>
  </si>
  <si>
    <t>Segunda</t>
  </si>
  <si>
    <t>Terça</t>
  </si>
  <si>
    <t>Quarta</t>
  </si>
  <si>
    <t>Quinta</t>
  </si>
  <si>
    <t>Sexta</t>
  </si>
  <si>
    <t>Sábado</t>
  </si>
  <si>
    <t>Domingo</t>
  </si>
  <si>
    <t>5:00 a 6:00</t>
  </si>
  <si>
    <t>ESTUDO</t>
  </si>
  <si>
    <t>6:00 a 7:00</t>
  </si>
  <si>
    <t>7:00 a 8:00</t>
  </si>
  <si>
    <t>8:00 a 9:00</t>
  </si>
  <si>
    <t>9:00 a 10:00</t>
  </si>
  <si>
    <t>10:00 a 11:00</t>
  </si>
  <si>
    <t>Total de estudos na semana</t>
  </si>
  <si>
    <t>11:00 a 12:00</t>
  </si>
  <si>
    <t>12:00 a 13:00</t>
  </si>
  <si>
    <t>almoço</t>
  </si>
  <si>
    <t>13:00 a 14:00</t>
  </si>
  <si>
    <t>trabalho</t>
  </si>
  <si>
    <t>14:00 a 15:00</t>
  </si>
  <si>
    <t>15:00 a 16:00</t>
  </si>
  <si>
    <t>16:00 a 17:00</t>
  </si>
  <si>
    <t>17:00 a 18:00</t>
  </si>
  <si>
    <t>18:00 a 19:00</t>
  </si>
  <si>
    <t>19:00 a 20:00</t>
  </si>
  <si>
    <t>20:00 a 21:00</t>
  </si>
  <si>
    <t>21:00 a 22:00</t>
  </si>
  <si>
    <t>22:00 a 23:00</t>
  </si>
  <si>
    <t>23:00 a 0:00</t>
  </si>
  <si>
    <t>Total de horas de estudo</t>
  </si>
  <si>
    <t>Qde de Questões na Prova</t>
  </si>
  <si>
    <t>Peso Questão</t>
  </si>
  <si>
    <t>Valor da Questão</t>
  </si>
  <si>
    <t>Total na Prova</t>
  </si>
  <si>
    <t>%  da prova</t>
  </si>
  <si>
    <t>PORTUGUES</t>
  </si>
  <si>
    <t>TOTAL</t>
  </si>
  <si>
    <t>-</t>
  </si>
  <si>
    <t>SEG</t>
  </si>
  <si>
    <t xml:space="preserve">TER </t>
  </si>
  <si>
    <t>QUA</t>
  </si>
  <si>
    <t>QUI</t>
  </si>
  <si>
    <t>SEX</t>
  </si>
  <si>
    <t xml:space="preserve">SÁB </t>
  </si>
  <si>
    <t>DOM</t>
  </si>
  <si>
    <t>META SEMANAL</t>
  </si>
  <si>
    <t>HORA</t>
  </si>
  <si>
    <t>% REALIZADO</t>
  </si>
  <si>
    <t>HORAS NA SEMANA</t>
  </si>
  <si>
    <t>Banca</t>
  </si>
  <si>
    <t>qconcursos</t>
  </si>
  <si>
    <r>
      <rPr>
        <b/>
        <sz val="11"/>
        <color rgb="FF000000"/>
        <rFont val="Calibri"/>
        <family val="2"/>
        <charset val="1"/>
      </rPr>
      <t xml:space="preserve"> </t>
    </r>
    <r>
      <rPr>
        <b/>
        <sz val="12"/>
        <color rgb="FF000000"/>
        <rFont val="Calibri"/>
        <family val="2"/>
        <charset val="1"/>
      </rPr>
      <t xml:space="preserve"> Q</t>
    </r>
    <r>
      <rPr>
        <b/>
        <sz val="11"/>
        <color rgb="FF000000"/>
        <rFont val="Calibri"/>
        <family val="2"/>
        <charset val="1"/>
      </rPr>
      <t xml:space="preserve"> - Nº de Questões</t>
    </r>
  </si>
  <si>
    <t>RESULTADO GERAL</t>
  </si>
  <si>
    <t>SIMULADO 1</t>
  </si>
  <si>
    <t>SIMULADO 2</t>
  </si>
  <si>
    <t>SIMULADO 3</t>
  </si>
  <si>
    <t>SIMULADO 4</t>
  </si>
  <si>
    <t>SIMULADO 5</t>
  </si>
  <si>
    <t>SIMULADO 6</t>
  </si>
  <si>
    <t>SIMULADO 7</t>
  </si>
  <si>
    <t>SIMULADO 8</t>
  </si>
  <si>
    <t>SIMULADO 9</t>
  </si>
  <si>
    <t>SIMULADO 10</t>
  </si>
  <si>
    <t>SIMULADO 11</t>
  </si>
  <si>
    <t>SIMULADO 12</t>
  </si>
  <si>
    <t>SIMULADO 13</t>
  </si>
  <si>
    <t>SIMULADO 14</t>
  </si>
  <si>
    <t>SIMULADO 15</t>
  </si>
  <si>
    <t>SIMULADO 16</t>
  </si>
  <si>
    <t>SIMULADO 17</t>
  </si>
  <si>
    <t>SIMULADO 18</t>
  </si>
  <si>
    <t>SIMULADO 19</t>
  </si>
  <si>
    <t>SIMULADO 20</t>
  </si>
  <si>
    <r>
      <rPr>
        <b/>
        <sz val="11"/>
        <color rgb="FF000000"/>
        <rFont val="Calibri"/>
        <family val="2"/>
        <charset val="1"/>
      </rPr>
      <t xml:space="preserve">  </t>
    </r>
    <r>
      <rPr>
        <b/>
        <sz val="12"/>
        <color rgb="FF548235"/>
        <rFont val="Calibri"/>
        <family val="2"/>
        <charset val="1"/>
      </rPr>
      <t>C</t>
    </r>
    <r>
      <rPr>
        <b/>
        <sz val="12"/>
        <color rgb="FF000000"/>
        <rFont val="Calibri"/>
        <family val="2"/>
        <charset val="1"/>
      </rPr>
      <t xml:space="preserve"> </t>
    </r>
    <r>
      <rPr>
        <b/>
        <sz val="11"/>
        <color rgb="FF000000"/>
        <rFont val="Calibri"/>
        <family val="2"/>
        <charset val="1"/>
      </rPr>
      <t>- Questões Certas</t>
    </r>
  </si>
  <si>
    <t>Q</t>
  </si>
  <si>
    <t xml:space="preserve">  B - Questões em Branco</t>
  </si>
  <si>
    <t>TL</t>
  </si>
  <si>
    <r>
      <rPr>
        <b/>
        <sz val="11"/>
        <color rgb="FF000000"/>
        <rFont val="Calibri"/>
        <family val="2"/>
        <charset val="1"/>
      </rPr>
      <t xml:space="preserve">  </t>
    </r>
    <r>
      <rPr>
        <b/>
        <sz val="12"/>
        <color rgb="FFFF0000"/>
        <rFont val="Calibri"/>
        <family val="2"/>
        <charset val="1"/>
      </rPr>
      <t>E</t>
    </r>
    <r>
      <rPr>
        <b/>
        <sz val="11"/>
        <color rgb="FF000000"/>
        <rFont val="Calibri"/>
        <family val="2"/>
        <charset val="1"/>
      </rPr>
      <t xml:space="preserve"> - Questões Erradas</t>
    </r>
    <r>
      <rPr>
        <sz val="11"/>
        <color rgb="FFFF0000"/>
        <rFont val="Calibri"/>
        <family val="2"/>
        <charset val="1"/>
      </rPr>
      <t xml:space="preserve"> </t>
    </r>
    <r>
      <rPr>
        <sz val="10"/>
        <color rgb="FFFF0000"/>
        <rFont val="Calibri"/>
        <family val="2"/>
        <charset val="1"/>
      </rPr>
      <t>(colocar só com a banca CESPE)</t>
    </r>
  </si>
  <si>
    <t>% Acumulado</t>
  </si>
  <si>
    <t>% Simulado 1</t>
  </si>
  <si>
    <t>% Simulado 2</t>
  </si>
  <si>
    <t>% Simulado 3</t>
  </si>
  <si>
    <t>% Simulado 4</t>
  </si>
  <si>
    <t>% Simulado 5</t>
  </si>
  <si>
    <t>% Simulado 6</t>
  </si>
  <si>
    <t>% Simulado 7</t>
  </si>
  <si>
    <t>% Simulado 8</t>
  </si>
  <si>
    <t>% Simulado 12</t>
  </si>
  <si>
    <t>% Simulado 13</t>
  </si>
  <si>
    <t>% Simulado 14</t>
  </si>
  <si>
    <t>% Simulado 15</t>
  </si>
  <si>
    <t>% Simulado 16</t>
  </si>
  <si>
    <t>% Simulado 17</t>
  </si>
  <si>
    <t>% Simulado 18</t>
  </si>
  <si>
    <t>% Simulado 19</t>
  </si>
  <si>
    <t>% Simulado 20</t>
  </si>
  <si>
    <r>
      <rPr>
        <b/>
        <sz val="11"/>
        <color rgb="FF000000"/>
        <rFont val="Calibri"/>
        <family val="2"/>
        <charset val="1"/>
      </rPr>
      <t xml:space="preserve">  </t>
    </r>
    <r>
      <rPr>
        <b/>
        <sz val="12"/>
        <color rgb="FF000000"/>
        <rFont val="Calibri"/>
        <family val="2"/>
        <charset val="1"/>
      </rPr>
      <t xml:space="preserve">TL </t>
    </r>
    <r>
      <rPr>
        <b/>
        <sz val="11"/>
        <color rgb="FF000000"/>
        <rFont val="Calibri"/>
        <family val="2"/>
        <charset val="1"/>
      </rPr>
      <t>- Total de Pontos Líquidos</t>
    </r>
  </si>
  <si>
    <t>C</t>
  </si>
  <si>
    <t>B</t>
  </si>
  <si>
    <t>E</t>
  </si>
  <si>
    <t>%</t>
  </si>
  <si>
    <t>EDITAL VERTICALIZADO</t>
  </si>
  <si>
    <t>Estudei: Digite (S)</t>
  </si>
  <si>
    <t>PDF</t>
  </si>
  <si>
    <t>VÍDEO</t>
  </si>
  <si>
    <t>RESUMO</t>
  </si>
  <si>
    <t>EVER NOTE</t>
  </si>
  <si>
    <t>Revisões - (S) SIM</t>
  </si>
  <si>
    <t>Certo</t>
  </si>
  <si>
    <t>Erro</t>
  </si>
  <si>
    <t>1º</t>
  </si>
  <si>
    <t>2º</t>
  </si>
  <si>
    <t>3º</t>
  </si>
  <si>
    <t>4º</t>
  </si>
  <si>
    <t>5º</t>
  </si>
  <si>
    <t>6º</t>
  </si>
  <si>
    <t>QUADRO COMPARATIVO DE DISCIPLINAS ENTRE CONCURSOS DE INTERESSE</t>
  </si>
  <si>
    <t>PRF</t>
  </si>
  <si>
    <t>PF</t>
  </si>
  <si>
    <t>DEPEN</t>
  </si>
  <si>
    <t>PC-</t>
  </si>
  <si>
    <t>CONCURSO 5</t>
  </si>
  <si>
    <t>DIR CONST</t>
  </si>
  <si>
    <t>DIR ADMIN</t>
  </si>
  <si>
    <t xml:space="preserve">DP </t>
  </si>
  <si>
    <t>DPP</t>
  </si>
  <si>
    <t>RAC LOG</t>
  </si>
  <si>
    <t>INFORM</t>
  </si>
  <si>
    <t>FISICA</t>
  </si>
  <si>
    <t>CONTABILID</t>
  </si>
  <si>
    <t>DIR HUMANOS</t>
  </si>
  <si>
    <t>LEGISL EXTRAVAGANTES</t>
  </si>
  <si>
    <t>LEGISL PRF</t>
  </si>
  <si>
    <t>ESTATISTICA</t>
  </si>
  <si>
    <t>LEIS DE TRANSITO</t>
  </si>
  <si>
    <t>ONDE PAREI</t>
  </si>
  <si>
    <t>Prioridade  5 maior</t>
  </si>
  <si>
    <t>NÃO INCLUIR DADOS</t>
  </si>
  <si>
    <t>MÍNIMO prova</t>
  </si>
  <si>
    <t>BANCA:</t>
  </si>
  <si>
    <r>
      <t xml:space="preserve">Na mentoria trabalhamos o plano de estudo direcionado para o seu </t>
    </r>
    <r>
      <rPr>
        <b/>
        <sz val="16"/>
        <color rgb="FFFF0000"/>
        <rFont val="Calibri"/>
        <family val="2"/>
      </rPr>
      <t>CONCURSO ESPECÍFICO</t>
    </r>
    <r>
      <rPr>
        <b/>
        <sz val="16"/>
        <color theme="1"/>
        <rFont val="Calibri"/>
        <family val="2"/>
      </rPr>
      <t xml:space="preserve">. Além das mentorias, temos o </t>
    </r>
    <r>
      <rPr>
        <b/>
        <sz val="16"/>
        <color rgb="FFFF0000"/>
        <rFont val="Calibri"/>
        <family val="2"/>
      </rPr>
      <t xml:space="preserve">CURSO ESTRATÉGIA POLICIAL </t>
    </r>
    <r>
      <rPr>
        <b/>
        <sz val="16"/>
        <color theme="1"/>
        <rFont val="Calibri"/>
        <family val="2"/>
      </rPr>
      <t xml:space="preserve">- vídeos de como estudar para cada concurso na área policial. </t>
    </r>
    <r>
      <rPr>
        <b/>
        <sz val="16"/>
        <color rgb="FFFF0000"/>
        <rFont val="Calibri"/>
        <family val="2"/>
      </rPr>
      <t>Acesse nosso site acima</t>
    </r>
    <r>
      <rPr>
        <b/>
        <sz val="16"/>
        <color theme="1"/>
        <rFont val="Calibri"/>
        <family val="2"/>
      </rPr>
      <t>.</t>
    </r>
  </si>
  <si>
    <t>PORTUGUÊS</t>
  </si>
  <si>
    <t>DIR. PROC. PENAL</t>
  </si>
  <si>
    <t>DIR. HUMANOS</t>
  </si>
  <si>
    <t>BL I</t>
  </si>
  <si>
    <t>BL II</t>
  </si>
  <si>
    <t>DIR. CONSTITUCIONAL</t>
  </si>
  <si>
    <t>PM-CE/CFO/2022 - PÓS EDITAL</t>
  </si>
  <si>
    <t>RAC. LÓGICO</t>
  </si>
  <si>
    <t>ATUALIDADES / HISTÓRIA CE</t>
  </si>
  <si>
    <t>ADMIN. PÚBLICA / ÉTICA</t>
  </si>
  <si>
    <t>DPMilitar / DPPMilitar</t>
  </si>
  <si>
    <t>Lei Abuso Autor. / M. da Penha</t>
  </si>
  <si>
    <t>SEGURANÇA PÚBLICA</t>
  </si>
  <si>
    <t xml:space="preserve">Leitura, compreensão e interpretação de textos. Estruturação do texto e dos parágrafos. Articulação do texto: pronomes e expressões referenciais, nexos, operadores sequenciais. Significação contextual de palavras e expressões. Equivalência e transformação de estruturas. </t>
  </si>
  <si>
    <t xml:space="preserve">Sintaxe: processos de coordenação e subordinação. </t>
  </si>
  <si>
    <t xml:space="preserve">Emprego de tempos e modos verbais. </t>
  </si>
  <si>
    <t xml:space="preserve">Pontuação. </t>
  </si>
  <si>
    <t xml:space="preserve">Estrutura e formação de palavras. Funções das classes de palavras. </t>
  </si>
  <si>
    <t xml:space="preserve">Flexão nominal e verbal. </t>
  </si>
  <si>
    <t xml:space="preserve">Pronomes: emprego, formas de tratamento e colocação. </t>
  </si>
  <si>
    <t xml:space="preserve">Concordância nominal e verbal. </t>
  </si>
  <si>
    <t xml:space="preserve">Regência nominal e verbal. </t>
  </si>
  <si>
    <t xml:space="preserve">Ortografia oficial. </t>
  </si>
  <si>
    <t>Acentuação gráfica.</t>
  </si>
  <si>
    <t xml:space="preserve">Estrutura lógica de relações arbitrárias entre pessoas, lugares, objetos ou eventos fictícios; dedução de novas informações das relações fornecidas e avaliação das condições usadas para estabelecer a estrutura daquelas relações. </t>
  </si>
  <si>
    <t xml:space="preserve">Compreensão e análise da lógica de uma situação, utilizando as funções intelectuais: raciocínio verbal, raciocínio matemático, raciocínio sequencial, orientação espacial e temporal, formação de conceitos, discriminação de elementos. </t>
  </si>
  <si>
    <t xml:space="preserve">Operações com conjuntos. </t>
  </si>
  <si>
    <t>Raciocínio lógico envolvendo problemas aritméticos, geométricos e matriciais.</t>
  </si>
  <si>
    <t xml:space="preserve">I – Atualidades. 1. Meio ambiente e sociedade: problemas, políticas públicas, organizações não governamentais, aspectos locais e aspectos globais. 2. Descobertas e inovações científicas na atualidade e seus impactos na sociedade contemporânea. 3. Mundo Contemporâneo: elementos de política internacional e brasileira; cultura internacional e cultura brasileira (música, literatura, artes, arquitetura, rádio, cinema, teatro, jornais, revistas e televisão); elementos de economia internacional contemporânea; panorama da economia brasileira. </t>
  </si>
  <si>
    <t xml:space="preserve">II. História do Ceará. 1. O período colonial: a ocupação do território: disputas entre nativos e portugueses; acesso à terra: sesmarias e a economia pecuária. </t>
  </si>
  <si>
    <t xml:space="preserve">2. O período imperial: o Ceará na Confederação do Equador; importância da economia do algodão; a escravidão negra no Ceará. </t>
  </si>
  <si>
    <t xml:space="preserve">3. O Ceará e a “República Velha”: a política oligárquica: coronelismo e clientelismo; movimentos sociais religiosos e “banditismo”; </t>
  </si>
  <si>
    <t xml:space="preserve">4. O período 1930/1964: o Ceará durante o Estado-Novo; repercussões da redemocratização; “indústria da seca”: DNOCS e SUDENE. </t>
  </si>
  <si>
    <t xml:space="preserve">5. Os governos militares e o “novo” coronelismo; a “modernização conservadora”. </t>
  </si>
  <si>
    <t>6. A “nova” República: os “governos das mudanças”.</t>
  </si>
  <si>
    <t xml:space="preserve">1 Características básicas das organizações formais modernas: tipos de estrutura organizacional, natureza, finalidades e critérios de departamentalização. </t>
  </si>
  <si>
    <t xml:space="preserve">2 Processo organizacional: planejamento, direção, comunicação, controle e avaliação. </t>
  </si>
  <si>
    <t xml:space="preserve">3 Organização administrativa: centralização, descentralização, concentração e desconcentração; organização administrativa da União; administração direta e indireta; agências executivas e reguladoras. </t>
  </si>
  <si>
    <t xml:space="preserve">4 Gestão de processos. </t>
  </si>
  <si>
    <t xml:space="preserve">5 Gestão de contratos. </t>
  </si>
  <si>
    <t xml:space="preserve">6 Planejamento estratégico. </t>
  </si>
  <si>
    <t xml:space="preserve">7. Princípios da Administração Pública. </t>
  </si>
  <si>
    <t xml:space="preserve">8. Inovações introduzidas pela Constituição de 1988: agências executivas; serviços essencialmente públicos e serviços de utilidade pública; delegação de serviços públicos a terceiros; agências reguladoras; convênios e consórcios. </t>
  </si>
  <si>
    <t xml:space="preserve">9. Relações Humanas no Trabalho. </t>
  </si>
  <si>
    <t>10. Ética e cidadania.</t>
  </si>
  <si>
    <t>11. Lei de Improbidade Administrativa (lei 8.429/92) e suas alterações.</t>
  </si>
  <si>
    <t xml:space="preserve">Direitos e garantias fundamentais: direitos e deveres individuais e coletivos, direitos sociais e direitos políticos. </t>
  </si>
  <si>
    <t xml:space="preserve">2. Organização do Estado: organização político-administrativa; União; Estados, Distrito Federal, Municípios e Territórios. </t>
  </si>
  <si>
    <t xml:space="preserve">3. Poder Legislativo: Congresso Nacional, Câmara dos Deputados, Senado Federal; parlamentares federais, estaduais e municipais. </t>
  </si>
  <si>
    <t xml:space="preserve">4. Poder Executivo: atribuições do Presidente da República e dos Ministros de Estado. </t>
  </si>
  <si>
    <t xml:space="preserve">5. Poder Judiciário: disposições gerais e Conselho Nacional de Justiça (CNJ). </t>
  </si>
  <si>
    <t xml:space="preserve">6. Funções essenciais à justiça: Ministério Público, advocacia e Defensorias Públicas. </t>
  </si>
  <si>
    <t>7. Das Forças Armadas.</t>
  </si>
  <si>
    <t>8. Da Segurança Pública.</t>
  </si>
  <si>
    <t xml:space="preserve">Conceito e fundamentação. </t>
  </si>
  <si>
    <t xml:space="preserve">Direitos Humanos e responsabilidade do Estado. </t>
  </si>
  <si>
    <t xml:space="preserve">Direitos Humanos na CRFB/88. </t>
  </si>
  <si>
    <t xml:space="preserve">Política Nacional de Direitos Humanos. </t>
  </si>
  <si>
    <t xml:space="preserve">Violências de gênero. </t>
  </si>
  <si>
    <t xml:space="preserve">Violência doméstica. </t>
  </si>
  <si>
    <t xml:space="preserve">Lei Maria da Penha (Lei nº 11.340/16). </t>
  </si>
  <si>
    <t xml:space="preserve">Estatuto da Igualdade Racial. </t>
  </si>
  <si>
    <t xml:space="preserve">Estatuto da Pessoa com Deficiência. </t>
  </si>
  <si>
    <t xml:space="preserve">Direito das vítimas de violência de Estado. </t>
  </si>
  <si>
    <t xml:space="preserve">Homofobia, discriminação por orientação sexual e identidade de gênero e o crime de racismo. </t>
  </si>
  <si>
    <t>Tortura.</t>
  </si>
  <si>
    <t>DPM / DPPM</t>
  </si>
  <si>
    <t xml:space="preserve">1. Aplicação e especificidades da lei penal militar. </t>
  </si>
  <si>
    <t xml:space="preserve">2. Crime. </t>
  </si>
  <si>
    <t xml:space="preserve">3. Imputabilidade penal. </t>
  </si>
  <si>
    <t xml:space="preserve">4. Concurso de agentes. </t>
  </si>
  <si>
    <t xml:space="preserve">5. Penas: aplicação da pena; suspensão condicional da pena; livramento condicional; penas acessórias; efeitos da condenação. </t>
  </si>
  <si>
    <t xml:space="preserve">6. Medidas de segurança. </t>
  </si>
  <si>
    <t xml:space="preserve">7. Ação penal. </t>
  </si>
  <si>
    <t xml:space="preserve">8. Extinção da punibilidade. </t>
  </si>
  <si>
    <t xml:space="preserve">9. Crimes militares em tempo de paz. </t>
  </si>
  <si>
    <t xml:space="preserve">10. Crimes propriamente militares e crimes impropriamente militares. </t>
  </si>
  <si>
    <t xml:space="preserve">11. Crimes contra a pessoa. </t>
  </si>
  <si>
    <t xml:space="preserve">12. Crimes contra o patrimônio. </t>
  </si>
  <si>
    <t xml:space="preserve">13. Crimes contra a administração militar. </t>
  </si>
  <si>
    <t>14. Crimes em tempo de guerra.</t>
  </si>
  <si>
    <t>DIR PENAL / DIR  PROC PENAL</t>
  </si>
  <si>
    <t>DIREITO PENAL</t>
  </si>
  <si>
    <t xml:space="preserve">1. Aplicação da lei penal. A lei penal no tempo e no espaço. Tempo e lugar do crime. Lei penal excepcional, especial e temporária. Territorialidade e extraterritorialidade da lei penal. Pena cumprida no estrangeiro. Eficácia da sentença estrangeira. Contagem de prazo. Frações não computáveis da pena. Interpretação da lei penal. Analogia. Irretroatividade da lei penal. Conflito aparente de normas penais. </t>
  </si>
  <si>
    <t xml:space="preserve">2. Teoria do delito. Classificação dos crimes. Teoria da ação. Teoria do tipo. O fato típico e seus elementos. Relação de causalidade. </t>
  </si>
  <si>
    <t xml:space="preserve">Teorias. Imputação objetiva. Dolo e culpa. Tipos dolosos de ação. Tipos dos crimes de imprudência. Tipos dos crimes de omissão. Consumação e tentativa. </t>
  </si>
  <si>
    <t xml:space="preserve">9 Desistência voluntária e arrependimento eficaz. </t>
  </si>
  <si>
    <t xml:space="preserve">10 Arrependimento posterior. </t>
  </si>
  <si>
    <t xml:space="preserve">11 Crime impossível. </t>
  </si>
  <si>
    <t xml:space="preserve">12 Concurso de crimes. </t>
  </si>
  <si>
    <t xml:space="preserve">13. Ilicitude. </t>
  </si>
  <si>
    <t xml:space="preserve">14. Culpabilidade. </t>
  </si>
  <si>
    <t xml:space="preserve">15. Imputabilidade penal. </t>
  </si>
  <si>
    <t xml:space="preserve">16 Concurso de pessoas. </t>
  </si>
  <si>
    <t>17. Penas. Espécies de penas. Cominação das penas. Aplicação da pena. Suspensão condicional da pena. Livramento condicional. Efeitos da condenação. Reabilitação. Execução das penas em espécie e incidentes de execução. Limites das penas.</t>
  </si>
  <si>
    <t xml:space="preserve">18 Medidas de segurança. Execução das medidas de segurança. </t>
  </si>
  <si>
    <t xml:space="preserve">19. Ação penal. </t>
  </si>
  <si>
    <t xml:space="preserve">20 Punibilidade e causas de extinção. </t>
  </si>
  <si>
    <t xml:space="preserve">21 Prescrição. </t>
  </si>
  <si>
    <t xml:space="preserve">22 Crimes contra a pessoa. </t>
  </si>
  <si>
    <t xml:space="preserve">23 Crimes contra o patrimônio. </t>
  </si>
  <si>
    <t xml:space="preserve">24 Crimes contra a dignidade sexual. </t>
  </si>
  <si>
    <t>25 Crimes contra a paz pública. 2</t>
  </si>
  <si>
    <t xml:space="preserve">26 Crimes contra a fé pública. </t>
  </si>
  <si>
    <t xml:space="preserve">27 Crimes contra a administração pública. </t>
  </si>
  <si>
    <t xml:space="preserve">8. Lei nº 10.826/2003 (Estatuto do Desarmamento) e suas alterações. </t>
  </si>
  <si>
    <t xml:space="preserve">29. Lei nº 9.605/1998 (crimes contra o meio ambiente) e suas alterações. </t>
  </si>
  <si>
    <t xml:space="preserve">30. Estatuto do Torcedor. (Lei nº 12.984, de 2 de junho de 2014) e suas alterações. </t>
  </si>
  <si>
    <t xml:space="preserve">31. Aplicação da lei processual no tempo, no espaço e em relação às pessoas. </t>
  </si>
  <si>
    <t xml:space="preserve">32. Inquérito policial. </t>
  </si>
  <si>
    <t xml:space="preserve">33. Ação penal. </t>
  </si>
  <si>
    <t xml:space="preserve">34. Prisão e liberdade provisória. </t>
  </si>
  <si>
    <t xml:space="preserve">35. Lei nº 7.960/89 (prisão temporária). </t>
  </si>
  <si>
    <t xml:space="preserve">36. Processo e julgamento dos crimes de responsabilidade dos funcionários públicos. </t>
  </si>
  <si>
    <t xml:space="preserve">37. O habeas corpus e seu processo. </t>
  </si>
  <si>
    <t xml:space="preserve">38. Aspectos penais e processuais da Lei n. 8.072/1990 (Crimes Hediondos) e alterações posteriores. </t>
  </si>
  <si>
    <t>39. Lei nº 11.343/2006 (Entorpecentes) e alterações posteriores</t>
  </si>
  <si>
    <t>LEI DE ABUSO DE AUTORIDADE / LEI MARIA DA PENHA</t>
  </si>
  <si>
    <t xml:space="preserve">1. Lei n. 13.869/2019 (Abuso de Autoridade) e alterações posteriores. </t>
  </si>
  <si>
    <t>2. Lei Maria da Penha (Lei nº 11.340/16) e alterações posteriores.</t>
  </si>
  <si>
    <t xml:space="preserve">1. Direitos Humanos: desarmamento e combate aos preconceitos de gênero, étnico, racial, geracional, de orientação sexual e de diversidade cultural. </t>
  </si>
  <si>
    <t xml:space="preserve">2. Criação e fortalecimento de redes sociais e comunitárias. </t>
  </si>
  <si>
    <t xml:space="preserve">3. Instituições de segurança pública e do sistema prisional. </t>
  </si>
  <si>
    <t xml:space="preserve">4. Enfrentamento do crime organizado e da corrupção policial. </t>
  </si>
  <si>
    <t xml:space="preserve">5. Garantia do acesso à Justiça. </t>
  </si>
  <si>
    <t xml:space="preserve">6. Valorização dos espaços públicos. </t>
  </si>
  <si>
    <t xml:space="preserve">7. Participação da sociedade civil. </t>
  </si>
  <si>
    <t>8. Programa Nacional de Segurança Pública com Cidadania (PRONASCI).</t>
  </si>
  <si>
    <t>DIR. PENAL/DIR. PROC PENAL</t>
  </si>
  <si>
    <t>IDECAN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</si>
</sst>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 &quot;* #,##0.00_-;&quot;-R$ &quot;* #,##0.00_-;_-&quot;R$ &quot;* \-??_-;_-@_-"/>
    <numFmt numFmtId="165" formatCode="[h]:mm"/>
    <numFmt numFmtId="166" formatCode="dd/mm/yy;@"/>
    <numFmt numFmtId="167" formatCode="0.0%"/>
    <numFmt numFmtId="168" formatCode="d/m/yyyy"/>
    <numFmt numFmtId="169" formatCode="d/mmm"/>
    <numFmt numFmtId="170" formatCode="h:mm;@"/>
    <numFmt numFmtId="171" formatCode="d/mmm/yy"/>
  </numFmts>
  <fonts count="96">
    <font>
      <sz val="11"/>
      <color rgb="FF000000"/>
      <name val="Calibri"/>
      <charset val="1"/>
    </font>
    <font>
      <u/>
      <sz val="10"/>
      <color rgb="FF0000FF"/>
      <name val="Arial"/>
      <family val="2"/>
      <charset val="1"/>
    </font>
    <font>
      <u/>
      <sz val="12"/>
      <color rgb="FF0563C1"/>
      <name val="Calibri"/>
      <family val="2"/>
      <charset val="1"/>
    </font>
    <font>
      <sz val="11"/>
      <color rgb="FF000000"/>
      <name val="Calibri"/>
      <family val="2"/>
      <charset val="1"/>
    </font>
    <font>
      <sz val="11"/>
      <color rgb="FF000000"/>
      <name val="Arial"/>
      <family val="2"/>
      <charset val="1"/>
    </font>
    <font>
      <sz val="10"/>
      <name val="Arial"/>
      <family val="2"/>
      <charset val="1"/>
    </font>
    <font>
      <sz val="10"/>
      <color rgb="FF000000"/>
      <name val="Arial"/>
      <family val="2"/>
      <charset val="1"/>
    </font>
    <font>
      <sz val="12"/>
      <color rgb="FF000000"/>
      <name val="Calibri"/>
      <family val="2"/>
      <charset val="1"/>
    </font>
    <font>
      <i/>
      <sz val="11"/>
      <color rgb="FF7F7F7F"/>
      <name val="Calibri"/>
      <family val="2"/>
      <charset val="1"/>
    </font>
    <font>
      <b/>
      <sz val="12"/>
      <color rgb="FFFFFFFF"/>
      <name val="Arial"/>
      <family val="2"/>
      <charset val="1"/>
    </font>
    <font>
      <sz val="12"/>
      <color rgb="FFFFFFFF"/>
      <name val="Calibri"/>
      <family val="2"/>
      <charset val="1"/>
    </font>
    <font>
      <b/>
      <sz val="18"/>
      <name val="Calibri"/>
      <family val="2"/>
      <charset val="1"/>
    </font>
    <font>
      <b/>
      <sz val="18"/>
      <color rgb="FF0000FF"/>
      <name val="Calibri"/>
      <family val="2"/>
      <charset val="1"/>
    </font>
    <font>
      <b/>
      <sz val="12"/>
      <name val="Calibri"/>
      <family val="2"/>
      <charset val="1"/>
    </font>
    <font>
      <sz val="12"/>
      <color rgb="FF4472C4"/>
      <name val="Calibri"/>
      <family val="2"/>
      <charset val="1"/>
    </font>
    <font>
      <b/>
      <sz val="18"/>
      <color rgb="FF000000"/>
      <name val="Calibri"/>
      <family val="2"/>
      <charset val="1"/>
    </font>
    <font>
      <b/>
      <sz val="20"/>
      <color rgb="FFFF0000"/>
      <name val="Calibri"/>
      <family val="2"/>
      <charset val="1"/>
    </font>
    <font>
      <b/>
      <sz val="16"/>
      <name val="Calibri"/>
      <family val="2"/>
      <charset val="1"/>
    </font>
    <font>
      <b/>
      <u/>
      <sz val="16"/>
      <color rgb="FF4472C4"/>
      <name val="Arial"/>
      <family val="2"/>
      <charset val="1"/>
    </font>
    <font>
      <u/>
      <sz val="11"/>
      <color rgb="FF0563C1"/>
      <name val="Arial"/>
      <family val="2"/>
      <charset val="1"/>
    </font>
    <font>
      <b/>
      <sz val="16"/>
      <color rgb="FFFFFF00"/>
      <name val="Calibri"/>
      <family val="2"/>
      <charset val="1"/>
    </font>
    <font>
      <b/>
      <sz val="18"/>
      <color rgb="FFFFFFFF"/>
      <name val="Calibri"/>
      <family val="2"/>
      <charset val="1"/>
    </font>
    <font>
      <b/>
      <sz val="16"/>
      <color rgb="FFFFFFFF"/>
      <name val="Calibri"/>
      <family val="2"/>
      <charset val="1"/>
    </font>
    <font>
      <sz val="48"/>
      <color rgb="FFFFFFFF"/>
      <name val="Calibri"/>
      <family val="2"/>
      <charset val="1"/>
    </font>
    <font>
      <b/>
      <sz val="20"/>
      <color rgb="FFFFFFFF"/>
      <name val="Calibri"/>
      <family val="2"/>
      <charset val="1"/>
    </font>
    <font>
      <b/>
      <sz val="12"/>
      <color rgb="FF000000"/>
      <name val="Calibri"/>
      <family val="2"/>
      <charset val="1"/>
    </font>
    <font>
      <b/>
      <sz val="14"/>
      <color rgb="FF000000"/>
      <name val="Calibri"/>
      <family val="2"/>
      <charset val="1"/>
    </font>
    <font>
      <sz val="24"/>
      <name val="Calibri"/>
      <family val="2"/>
      <charset val="1"/>
    </font>
    <font>
      <b/>
      <sz val="14"/>
      <color rgb="FFFFFFFF"/>
      <name val="Calibri"/>
      <family val="2"/>
      <charset val="1"/>
    </font>
    <font>
      <sz val="10"/>
      <color rgb="FF000000"/>
      <name val="Calibri"/>
      <family val="2"/>
      <charset val="1"/>
    </font>
    <font>
      <b/>
      <sz val="11"/>
      <color rgb="FF000000"/>
      <name val="Calibri"/>
      <family val="2"/>
      <charset val="1"/>
    </font>
    <font>
      <b/>
      <sz val="12"/>
      <color rgb="FFFFFFFF"/>
      <name val="Calibri"/>
      <family val="2"/>
      <charset val="1"/>
    </font>
    <font>
      <b/>
      <sz val="26"/>
      <color rgb="FF000000"/>
      <name val="Calibri"/>
      <family val="2"/>
      <charset val="1"/>
    </font>
    <font>
      <b/>
      <sz val="12"/>
      <color rgb="FFE7E6E6"/>
      <name val="Calibri"/>
      <family val="2"/>
      <charset val="1"/>
    </font>
    <font>
      <b/>
      <sz val="24"/>
      <color rgb="FFFFFFFF"/>
      <name val="Calibri"/>
      <family val="2"/>
      <charset val="1"/>
    </font>
    <font>
      <sz val="11"/>
      <color rgb="FFFFFFFF"/>
      <name val="Calibri"/>
      <family val="2"/>
      <charset val="1"/>
    </font>
    <font>
      <b/>
      <sz val="11"/>
      <color rgb="FFFFFFFF"/>
      <name val="Calibri"/>
      <family val="2"/>
      <charset val="1"/>
    </font>
    <font>
      <sz val="10"/>
      <color rgb="FFFFFFFF"/>
      <name val="Arial"/>
      <family val="2"/>
      <charset val="1"/>
    </font>
    <font>
      <sz val="11"/>
      <name val="Calibri"/>
      <family val="2"/>
      <charset val="1"/>
    </font>
    <font>
      <b/>
      <sz val="14"/>
      <name val="Calibri"/>
      <family val="2"/>
      <charset val="1"/>
    </font>
    <font>
      <b/>
      <sz val="12"/>
      <color rgb="FFFFFF00"/>
      <name val="Calibri"/>
      <family val="2"/>
      <charset val="1"/>
    </font>
    <font>
      <b/>
      <sz val="12"/>
      <color rgb="FF000000"/>
      <name val="Inherit"/>
      <charset val="1"/>
    </font>
    <font>
      <sz val="12"/>
      <color rgb="FF000000"/>
      <name val="Inherit"/>
      <charset val="1"/>
    </font>
    <font>
      <sz val="12"/>
      <color rgb="FF000000"/>
      <name val="Arial"/>
      <family val="2"/>
      <charset val="1"/>
    </font>
    <font>
      <sz val="9"/>
      <color rgb="FF000000"/>
      <name val="Calibri"/>
      <family val="2"/>
      <charset val="1"/>
    </font>
    <font>
      <sz val="14"/>
      <color rgb="FF000000"/>
      <name val="Calibri"/>
      <family val="2"/>
      <charset val="1"/>
    </font>
    <font>
      <b/>
      <sz val="20"/>
      <name val="Calibri"/>
      <family val="2"/>
      <charset val="1"/>
    </font>
    <font>
      <b/>
      <sz val="9"/>
      <name val="Arial"/>
      <family val="2"/>
      <charset val="1"/>
    </font>
    <font>
      <b/>
      <sz val="12"/>
      <name val="Arial"/>
      <family val="2"/>
      <charset val="1"/>
    </font>
    <font>
      <b/>
      <sz val="16"/>
      <name val="Arial"/>
      <family val="2"/>
      <charset val="1"/>
    </font>
    <font>
      <b/>
      <sz val="9"/>
      <color rgb="FFD0CECE"/>
      <name val="Arial"/>
      <family val="2"/>
      <charset val="1"/>
    </font>
    <font>
      <sz val="36"/>
      <color rgb="FF000000"/>
      <name val="Calibri"/>
      <family val="2"/>
      <charset val="1"/>
    </font>
    <font>
      <sz val="10"/>
      <color rgb="FFFFFFFF"/>
      <name val="Calibri"/>
      <family val="2"/>
      <charset val="1"/>
    </font>
    <font>
      <b/>
      <sz val="11"/>
      <name val="Calibri"/>
      <family val="2"/>
      <charset val="1"/>
    </font>
    <font>
      <sz val="9"/>
      <color rgb="FFFFFFFF"/>
      <name val="Calibri"/>
      <family val="2"/>
      <charset val="1"/>
    </font>
    <font>
      <b/>
      <sz val="9"/>
      <color rgb="FF000000"/>
      <name val="Calibri"/>
      <family val="2"/>
      <charset val="1"/>
    </font>
    <font>
      <b/>
      <sz val="9"/>
      <color rgb="FFFFFFFF"/>
      <name val="Calibri"/>
      <family val="2"/>
      <charset val="1"/>
    </font>
    <font>
      <b/>
      <sz val="16"/>
      <color rgb="FF000000"/>
      <name val="Calibri"/>
      <family val="2"/>
      <charset val="1"/>
    </font>
    <font>
      <b/>
      <sz val="16"/>
      <color rgb="FF00B050"/>
      <name val="Calibri"/>
      <family val="2"/>
      <charset val="1"/>
    </font>
    <font>
      <b/>
      <sz val="12"/>
      <color rgb="FF548235"/>
      <name val="Calibri"/>
      <family val="2"/>
      <charset val="1"/>
    </font>
    <font>
      <b/>
      <sz val="14"/>
      <name val="Arial"/>
      <family val="2"/>
      <charset val="1"/>
    </font>
    <font>
      <b/>
      <sz val="16"/>
      <name val="Agency FB"/>
      <family val="2"/>
      <charset val="1"/>
    </font>
    <font>
      <b/>
      <sz val="10"/>
      <name val="Calibri"/>
      <family val="2"/>
      <charset val="1"/>
    </font>
    <font>
      <b/>
      <sz val="14"/>
      <color rgb="FFFFFFFF"/>
      <name val="Arial"/>
      <family val="2"/>
      <charset val="1"/>
    </font>
    <font>
      <b/>
      <sz val="16"/>
      <color rgb="FF548235"/>
      <name val="Agency FB"/>
      <family val="2"/>
      <charset val="1"/>
    </font>
    <font>
      <b/>
      <sz val="12"/>
      <color rgb="FFFF0000"/>
      <name val="Calibri"/>
      <family val="2"/>
      <charset val="1"/>
    </font>
    <font>
      <sz val="11"/>
      <color rgb="FFFF0000"/>
      <name val="Calibri"/>
      <family val="2"/>
      <charset val="1"/>
    </font>
    <font>
      <sz val="10"/>
      <color rgb="FFFF0000"/>
      <name val="Calibri"/>
      <family val="2"/>
      <charset val="1"/>
    </font>
    <font>
      <b/>
      <sz val="13"/>
      <name val="Arial"/>
      <family val="2"/>
      <charset val="1"/>
    </font>
    <font>
      <b/>
      <sz val="12"/>
      <color rgb="FF70AD47"/>
      <name val="Arial"/>
      <family val="2"/>
      <charset val="1"/>
    </font>
    <font>
      <b/>
      <sz val="12"/>
      <color rgb="FFFF0000"/>
      <name val="Arial"/>
      <family val="2"/>
      <charset val="1"/>
    </font>
    <font>
      <b/>
      <sz val="12"/>
      <color rgb="FF000000"/>
      <name val="Arial"/>
      <family val="2"/>
      <charset val="1"/>
    </font>
    <font>
      <sz val="10"/>
      <color rgb="FFFF0000"/>
      <name val="Arial"/>
      <family val="2"/>
      <charset val="1"/>
    </font>
    <font>
      <b/>
      <sz val="11"/>
      <color rgb="FF000000"/>
      <name val="Arial"/>
      <family val="2"/>
      <charset val="1"/>
    </font>
    <font>
      <b/>
      <sz val="10"/>
      <color rgb="FF000000"/>
      <name val="Arial"/>
      <family val="2"/>
      <charset val="1"/>
    </font>
    <font>
      <b/>
      <sz val="10"/>
      <name val="Arial"/>
      <family val="2"/>
      <charset val="1"/>
    </font>
    <font>
      <b/>
      <sz val="10"/>
      <color rgb="FFFFFFFF"/>
      <name val="Calibri"/>
      <family val="2"/>
      <charset val="1"/>
    </font>
    <font>
      <sz val="14"/>
      <name val="Calibri"/>
      <family val="2"/>
      <charset val="1"/>
    </font>
    <font>
      <sz val="14"/>
      <color rgb="FFFFFFFF"/>
      <name val="Calibri"/>
      <family val="2"/>
      <charset val="1"/>
    </font>
    <font>
      <b/>
      <sz val="10"/>
      <color rgb="FF548235"/>
      <name val="Arial"/>
      <family val="2"/>
      <charset val="1"/>
    </font>
    <font>
      <b/>
      <sz val="10"/>
      <color rgb="FFFF0000"/>
      <name val="Arial"/>
      <family val="2"/>
      <charset val="1"/>
    </font>
    <font>
      <sz val="18"/>
      <color rgb="FFFFFFFF"/>
      <name val="Arial"/>
      <family val="2"/>
      <charset val="1"/>
    </font>
    <font>
      <b/>
      <sz val="16"/>
      <color rgb="FFFFFFFF"/>
      <name val="Arial"/>
      <family val="2"/>
      <charset val="1"/>
    </font>
    <font>
      <b/>
      <sz val="12"/>
      <name val="Calibri"/>
      <family val="2"/>
    </font>
    <font>
      <sz val="8"/>
      <color rgb="FFFFFFFF"/>
      <name val="Calibri"/>
      <family val="2"/>
      <charset val="1"/>
    </font>
    <font>
      <b/>
      <sz val="16"/>
      <color rgb="FF000000"/>
      <name val="Arial"/>
      <family val="2"/>
    </font>
    <font>
      <b/>
      <sz val="16"/>
      <color theme="0"/>
      <name val="Calibri"/>
      <family val="2"/>
      <charset val="1"/>
    </font>
    <font>
      <b/>
      <sz val="14"/>
      <color theme="0"/>
      <name val="Calibri"/>
      <family val="2"/>
    </font>
    <font>
      <b/>
      <sz val="10"/>
      <name val="Arial"/>
      <family val="2"/>
    </font>
    <font>
      <b/>
      <sz val="11"/>
      <name val="Calibri"/>
      <family val="2"/>
    </font>
    <font>
      <b/>
      <sz val="10"/>
      <color rgb="FF000000"/>
      <name val="Arial"/>
      <family val="2"/>
    </font>
    <font>
      <b/>
      <sz val="16"/>
      <color theme="1"/>
      <name val="Calibri"/>
      <family val="2"/>
    </font>
    <font>
      <b/>
      <sz val="16"/>
      <color rgb="FFFF0000"/>
      <name val="Calibri"/>
      <family val="2"/>
    </font>
    <font>
      <sz val="12"/>
      <color theme="1"/>
      <name val="Calibri"/>
      <family val="2"/>
    </font>
    <font>
      <sz val="12"/>
      <name val="Calibri"/>
      <family val="2"/>
    </font>
    <font>
      <b/>
      <sz val="12"/>
      <color rgb="FF000000"/>
      <name val="Calibri"/>
      <family val="2"/>
    </font>
  </fonts>
  <fills count="51">
    <fill>
      <patternFill patternType="none"/>
    </fill>
    <fill>
      <patternFill patternType="gray125"/>
    </fill>
    <fill>
      <patternFill patternType="solid">
        <fgColor rgb="FFFFFFFF"/>
        <bgColor rgb="FFF2F2F2"/>
      </patternFill>
    </fill>
    <fill>
      <patternFill patternType="solid">
        <fgColor rgb="FF000000"/>
        <bgColor rgb="FF262626"/>
      </patternFill>
    </fill>
    <fill>
      <patternFill patternType="solid">
        <fgColor rgb="FFE7E6E6"/>
        <bgColor rgb="FFE5DFEC"/>
      </patternFill>
    </fill>
    <fill>
      <patternFill patternType="solid">
        <fgColor rgb="FF2E75B6"/>
        <bgColor rgb="FF4472C4"/>
      </patternFill>
    </fill>
    <fill>
      <patternFill patternType="solid">
        <fgColor rgb="FFBFBFBF"/>
        <bgColor rgb="FFD0CECE"/>
      </patternFill>
    </fill>
    <fill>
      <patternFill patternType="solid">
        <fgColor rgb="FF767171"/>
        <bgColor rgb="FF7F7F7F"/>
      </patternFill>
    </fill>
    <fill>
      <patternFill patternType="solid">
        <fgColor rgb="FFF2F2F2"/>
        <bgColor rgb="FFE7E6E6"/>
      </patternFill>
    </fill>
    <fill>
      <patternFill patternType="solid">
        <fgColor rgb="FFE5DFEC"/>
        <bgColor rgb="FFE7E6E6"/>
      </patternFill>
    </fill>
    <fill>
      <patternFill patternType="solid">
        <fgColor rgb="FF66FF33"/>
        <bgColor rgb="FF92D050"/>
      </patternFill>
    </fill>
    <fill>
      <patternFill patternType="solid">
        <fgColor rgb="FF8ED69F"/>
        <bgColor rgb="FFA9D18E"/>
      </patternFill>
    </fill>
    <fill>
      <patternFill patternType="solid">
        <fgColor rgb="FFD9D9D9"/>
        <bgColor rgb="FFE5DFEC"/>
      </patternFill>
    </fill>
    <fill>
      <patternFill patternType="solid">
        <fgColor rgb="FFD0CECE"/>
        <bgColor rgb="FFD9D9D9"/>
      </patternFill>
    </fill>
    <fill>
      <patternFill patternType="solid">
        <fgColor rgb="FF92D050"/>
        <bgColor rgb="FFA9D18E"/>
      </patternFill>
    </fill>
    <fill>
      <patternFill patternType="solid">
        <fgColor rgb="FFFFE699"/>
        <bgColor rgb="FFFFF2CC"/>
      </patternFill>
    </fill>
    <fill>
      <patternFill patternType="solid">
        <fgColor rgb="FF808080"/>
        <bgColor rgb="FF7F7F7F"/>
      </patternFill>
    </fill>
    <fill>
      <patternFill patternType="solid">
        <fgColor rgb="FFFFFF00"/>
        <bgColor rgb="FFFFC000"/>
      </patternFill>
    </fill>
    <fill>
      <patternFill patternType="solid">
        <fgColor rgb="FFFF0000"/>
        <bgColor rgb="FFFF5050"/>
      </patternFill>
    </fill>
    <fill>
      <patternFill patternType="solid">
        <fgColor rgb="FFC5E0B4"/>
        <bgColor rgb="FFC6EFCE"/>
      </patternFill>
    </fill>
    <fill>
      <patternFill patternType="solid">
        <fgColor rgb="FF385724"/>
        <bgColor rgb="FF3B3838"/>
      </patternFill>
    </fill>
    <fill>
      <patternFill patternType="solid">
        <fgColor rgb="FFBDD7EE"/>
        <bgColor rgb="FFD0CECE"/>
      </patternFill>
    </fill>
    <fill>
      <patternFill patternType="solid">
        <fgColor rgb="FF70AD47"/>
        <bgColor rgb="FF92D050"/>
      </patternFill>
    </fill>
    <fill>
      <patternFill patternType="solid">
        <fgColor rgb="FF3B3838"/>
        <bgColor rgb="FF262626"/>
      </patternFill>
    </fill>
    <fill>
      <patternFill patternType="solid">
        <fgColor rgb="FF2F5597"/>
        <bgColor rgb="FF2E75B6"/>
      </patternFill>
    </fill>
    <fill>
      <patternFill patternType="solid">
        <fgColor rgb="FFDEEBF7"/>
        <bgColor rgb="FFE7E6E6"/>
      </patternFill>
    </fill>
    <fill>
      <patternFill patternType="solid">
        <fgColor rgb="FFA6A6A6"/>
        <bgColor rgb="FFBFBFBF"/>
      </patternFill>
    </fill>
    <fill>
      <patternFill patternType="solid">
        <fgColor theme="0"/>
        <bgColor rgb="FFFF5050"/>
      </patternFill>
    </fill>
    <fill>
      <patternFill patternType="solid">
        <fgColor theme="1"/>
        <bgColor rgb="FFE5DFEC"/>
      </patternFill>
    </fill>
    <fill>
      <patternFill patternType="solid">
        <fgColor theme="1"/>
        <bgColor rgb="FF4472C4"/>
      </patternFill>
    </fill>
    <fill>
      <patternFill patternType="solid">
        <fgColor theme="1"/>
        <bgColor rgb="FFF2F2F2"/>
      </patternFill>
    </fill>
    <fill>
      <patternFill patternType="solid">
        <fgColor theme="1"/>
        <bgColor indexed="64"/>
      </patternFill>
    </fill>
    <fill>
      <patternFill patternType="solid">
        <fgColor theme="0"/>
        <bgColor rgb="FFA9D18E"/>
      </patternFill>
    </fill>
    <fill>
      <patternFill patternType="solid">
        <fgColor theme="4" tint="-0.249977111117893"/>
        <bgColor rgb="FFE5DFEC"/>
      </patternFill>
    </fill>
    <fill>
      <patternFill patternType="solid">
        <fgColor theme="4" tint="-0.249977111117893"/>
        <bgColor rgb="FF4472C4"/>
      </patternFill>
    </fill>
    <fill>
      <patternFill patternType="solid">
        <fgColor theme="0" tint="-4.9989318521683403E-2"/>
        <bgColor rgb="FFF2F2F2"/>
      </patternFill>
    </fill>
    <fill>
      <patternFill patternType="solid">
        <fgColor theme="0"/>
        <bgColor rgb="FFFFF2CC"/>
      </patternFill>
    </fill>
    <fill>
      <patternFill patternType="solid">
        <fgColor theme="0"/>
        <bgColor rgb="FFFFFF00"/>
      </patternFill>
    </fill>
    <fill>
      <patternFill patternType="solid">
        <fgColor theme="0"/>
        <bgColor rgb="FFF2F2F2"/>
      </patternFill>
    </fill>
    <fill>
      <patternFill patternType="solid">
        <fgColor theme="1" tint="0.499984740745262"/>
        <bgColor rgb="FFFF5050"/>
      </patternFill>
    </fill>
    <fill>
      <patternFill patternType="solid">
        <fgColor theme="1" tint="0.499984740745262"/>
        <bgColor rgb="FFF2F2F2"/>
      </patternFill>
    </fill>
    <fill>
      <patternFill patternType="solid">
        <fgColor theme="0"/>
        <bgColor rgb="FFFFC000"/>
      </patternFill>
    </fill>
    <fill>
      <patternFill patternType="solid">
        <fgColor rgb="FF92D050"/>
        <bgColor rgb="FFF2F2F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00"/>
        <bgColor rgb="FFFF5050"/>
      </patternFill>
    </fill>
    <fill>
      <patternFill patternType="solid">
        <fgColor theme="0" tint="-0.14999847407452621"/>
        <bgColor rgb="FFFF5050"/>
      </patternFill>
    </fill>
    <fill>
      <patternFill patternType="solid">
        <fgColor theme="7" tint="0.79998168889431442"/>
        <bgColor rgb="FFF2F2F2"/>
      </patternFill>
    </fill>
    <fill>
      <patternFill patternType="solid">
        <fgColor theme="7" tint="0.79998168889431442"/>
        <bgColor rgb="FFFF5050"/>
      </patternFill>
    </fill>
  </fills>
  <borders count="6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medium">
        <color auto="1"/>
      </right>
      <top/>
      <bottom/>
      <diagonal/>
    </border>
    <border>
      <left style="thin">
        <color rgb="FFFFFFFF"/>
      </left>
      <right/>
      <top style="thin">
        <color rgb="FFFFFFFF"/>
      </top>
      <bottom style="thin">
        <color rgb="FFFFFFF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rgb="FF2E75B6"/>
      </top>
      <bottom style="thin">
        <color rgb="FF2E75B6"/>
      </bottom>
      <diagonal/>
    </border>
    <border>
      <left/>
      <right/>
      <top/>
      <bottom style="thin">
        <color rgb="FF2E75B6"/>
      </bottom>
      <diagonal/>
    </border>
    <border>
      <left/>
      <right style="medium">
        <color auto="1"/>
      </right>
      <top style="medium">
        <color auto="1"/>
      </top>
      <bottom/>
      <diagonal/>
    </border>
    <border>
      <left style="medium">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2E75B6"/>
      </left>
      <right style="thick">
        <color rgb="FF2E75B6"/>
      </right>
      <top style="thick">
        <color rgb="FF2E75B6"/>
      </top>
      <bottom style="thick">
        <color rgb="FF2E75B6"/>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auto="1"/>
      </bottom>
      <diagonal/>
    </border>
    <border>
      <left style="thin">
        <color theme="0"/>
      </left>
      <right/>
      <top style="medium">
        <color auto="1"/>
      </top>
      <bottom style="thin">
        <color theme="0"/>
      </bottom>
      <diagonal/>
    </border>
    <border>
      <left style="thin">
        <color theme="0"/>
      </left>
      <right/>
      <top style="thin">
        <color theme="0"/>
      </top>
      <bottom/>
      <diagonal/>
    </border>
    <border>
      <left style="medium">
        <color auto="1"/>
      </left>
      <right/>
      <top style="thin">
        <color theme="0"/>
      </top>
      <bottom/>
      <diagonal/>
    </border>
    <border>
      <left style="medium">
        <color auto="1"/>
      </left>
      <right style="thin">
        <color theme="0"/>
      </right>
      <top style="thin">
        <color theme="0"/>
      </top>
      <bottom/>
      <diagonal/>
    </border>
    <border>
      <left style="thin">
        <color theme="0"/>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style="thin">
        <color theme="0"/>
      </left>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auto="1"/>
      </left>
      <right style="medium">
        <color indexed="64"/>
      </right>
      <top style="medium">
        <color indexed="64"/>
      </top>
      <bottom/>
      <diagonal/>
    </border>
    <border>
      <left style="medium">
        <color indexed="64"/>
      </left>
      <right style="thin">
        <color auto="1"/>
      </right>
      <top/>
      <bottom/>
      <diagonal/>
    </border>
    <border>
      <left style="medium">
        <color auto="1"/>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right/>
      <top/>
      <bottom style="medium">
        <color indexed="64"/>
      </bottom>
      <diagonal/>
    </border>
    <border>
      <left style="medium">
        <color auto="1"/>
      </left>
      <right style="medium">
        <color indexed="64"/>
      </right>
      <top/>
      <bottom style="medium">
        <color indexed="64"/>
      </bottom>
      <diagonal/>
    </border>
    <border>
      <left style="medium">
        <color indexed="64"/>
      </left>
      <right style="thin">
        <color auto="1"/>
      </right>
      <top/>
      <bottom style="thin">
        <color auto="1"/>
      </bottom>
      <diagonal/>
    </border>
  </borders>
  <cellStyleXfs count="18">
    <xf numFmtId="0" fontId="0" fillId="0" borderId="0"/>
    <xf numFmtId="9" fontId="3" fillId="0" borderId="0" applyBorder="0" applyProtection="0"/>
    <xf numFmtId="0" fontId="19" fillId="0" borderId="0" applyBorder="0" applyProtection="0"/>
    <xf numFmtId="0" fontId="1" fillId="0" borderId="0" applyBorder="0" applyProtection="0"/>
    <xf numFmtId="0" fontId="2" fillId="0" borderId="0" applyBorder="0" applyProtection="0"/>
    <xf numFmtId="164" fontId="3" fillId="0" borderId="0" applyBorder="0" applyProtection="0"/>
    <xf numFmtId="0" fontId="4" fillId="0" borderId="0"/>
    <xf numFmtId="0" fontId="3" fillId="0" borderId="0"/>
    <xf numFmtId="0" fontId="3" fillId="0" borderId="0"/>
    <xf numFmtId="0" fontId="3" fillId="0" borderId="0"/>
    <xf numFmtId="0" fontId="4" fillId="0" borderId="0"/>
    <xf numFmtId="0" fontId="5" fillId="0" borderId="0"/>
    <xf numFmtId="0" fontId="6" fillId="0" borderId="0"/>
    <xf numFmtId="0" fontId="7" fillId="0" borderId="0"/>
    <xf numFmtId="0" fontId="3" fillId="0" borderId="0"/>
    <xf numFmtId="0" fontId="3" fillId="0" borderId="0"/>
    <xf numFmtId="9" fontId="3" fillId="0" borderId="0" applyBorder="0" applyProtection="0"/>
    <xf numFmtId="0" fontId="8" fillId="0" borderId="0" applyBorder="0" applyProtection="0"/>
  </cellStyleXfs>
  <cellXfs count="329">
    <xf numFmtId="0" fontId="0" fillId="0" borderId="0" xfId="0"/>
    <xf numFmtId="0" fontId="7" fillId="2" borderId="0" xfId="13" applyFill="1" applyProtection="1">
      <protection hidden="1"/>
    </xf>
    <xf numFmtId="0" fontId="7" fillId="3" borderId="0" xfId="13" applyFill="1" applyProtection="1">
      <protection hidden="1"/>
    </xf>
    <xf numFmtId="0" fontId="0" fillId="3" borderId="1" xfId="15" applyFont="1" applyFill="1" applyBorder="1" applyProtection="1">
      <protection hidden="1"/>
    </xf>
    <xf numFmtId="0" fontId="0" fillId="4" borderId="0" xfId="15" applyFont="1" applyFill="1" applyProtection="1">
      <protection hidden="1"/>
    </xf>
    <xf numFmtId="0" fontId="0" fillId="4" borderId="2" xfId="15" applyFont="1" applyFill="1" applyBorder="1" applyProtection="1">
      <protection hidden="1"/>
    </xf>
    <xf numFmtId="0" fontId="7" fillId="4" borderId="0" xfId="13" applyFill="1" applyProtection="1">
      <protection hidden="1"/>
    </xf>
    <xf numFmtId="0" fontId="0" fillId="3" borderId="3" xfId="15" applyFont="1" applyFill="1" applyBorder="1" applyProtection="1">
      <protection hidden="1"/>
    </xf>
    <xf numFmtId="0" fontId="0" fillId="5" borderId="0" xfId="15" applyFont="1" applyFill="1" applyProtection="1">
      <protection hidden="1"/>
    </xf>
    <xf numFmtId="0" fontId="7" fillId="5" borderId="0" xfId="13" applyFill="1" applyProtection="1">
      <protection hidden="1"/>
    </xf>
    <xf numFmtId="0" fontId="10" fillId="2" borderId="3" xfId="13" applyFont="1" applyFill="1" applyBorder="1" applyProtection="1">
      <protection hidden="1"/>
    </xf>
    <xf numFmtId="0" fontId="10" fillId="2" borderId="0" xfId="13" applyFont="1" applyFill="1" applyProtection="1">
      <protection hidden="1"/>
    </xf>
    <xf numFmtId="0" fontId="7" fillId="2" borderId="3" xfId="13" applyFill="1" applyBorder="1" applyProtection="1">
      <protection hidden="1"/>
    </xf>
    <xf numFmtId="0" fontId="13" fillId="2" borderId="0" xfId="13" applyFont="1" applyFill="1" applyAlignment="1" applyProtection="1">
      <alignment horizontal="left" vertical="center" wrapText="1"/>
      <protection hidden="1"/>
    </xf>
    <xf numFmtId="0" fontId="14" fillId="2" borderId="0" xfId="13" applyFont="1" applyFill="1" applyProtection="1">
      <protection hidden="1"/>
    </xf>
    <xf numFmtId="0" fontId="15" fillId="6" borderId="4" xfId="13" applyFont="1" applyFill="1" applyBorder="1" applyAlignment="1" applyProtection="1">
      <alignment horizontal="center" vertical="center" wrapText="1"/>
      <protection hidden="1"/>
    </xf>
    <xf numFmtId="0" fontId="7" fillId="3" borderId="0" xfId="13" applyFill="1" applyAlignment="1" applyProtection="1">
      <alignment vertical="center"/>
      <protection hidden="1"/>
    </xf>
    <xf numFmtId="0" fontId="7" fillId="2" borderId="3" xfId="13" applyFill="1" applyBorder="1" applyAlignment="1" applyProtection="1">
      <alignment vertical="center"/>
      <protection hidden="1"/>
    </xf>
    <xf numFmtId="0" fontId="7" fillId="2" borderId="0" xfId="13" applyFill="1" applyAlignment="1" applyProtection="1">
      <alignment vertical="center"/>
      <protection hidden="1"/>
    </xf>
    <xf numFmtId="0" fontId="17" fillId="2" borderId="4" xfId="13" applyFont="1" applyFill="1" applyBorder="1" applyAlignment="1" applyProtection="1">
      <alignment horizontal="left" vertical="center" wrapText="1"/>
      <protection hidden="1"/>
    </xf>
    <xf numFmtId="0" fontId="21" fillId="2" borderId="0" xfId="13" applyFont="1" applyFill="1" applyAlignment="1" applyProtection="1">
      <alignment horizontal="center" vertical="center" wrapText="1"/>
      <protection hidden="1"/>
    </xf>
    <xf numFmtId="0" fontId="0" fillId="0" borderId="0" xfId="0" applyProtection="1">
      <protection locked="0"/>
    </xf>
    <xf numFmtId="0" fontId="0" fillId="4" borderId="0" xfId="0" applyFill="1" applyProtection="1">
      <protection locked="0"/>
    </xf>
    <xf numFmtId="0" fontId="0" fillId="3" borderId="0" xfId="0" applyFill="1" applyProtection="1">
      <protection hidden="1"/>
    </xf>
    <xf numFmtId="0" fontId="0" fillId="4" borderId="0" xfId="0" applyFill="1" applyProtection="1">
      <protection hidden="1"/>
    </xf>
    <xf numFmtId="0" fontId="0" fillId="0" borderId="0" xfId="0" applyProtection="1">
      <protection hidden="1"/>
    </xf>
    <xf numFmtId="0" fontId="0" fillId="2" borderId="0" xfId="0" applyFill="1" applyProtection="1">
      <protection hidden="1"/>
    </xf>
    <xf numFmtId="0" fontId="0" fillId="5" borderId="0" xfId="0" applyFill="1" applyProtection="1">
      <protection hidden="1"/>
    </xf>
    <xf numFmtId="0" fontId="23" fillId="5" borderId="0" xfId="0" applyFont="1" applyFill="1" applyAlignment="1" applyProtection="1">
      <alignment horizontal="right" vertical="center"/>
      <protection hidden="1"/>
    </xf>
    <xf numFmtId="0" fontId="23" fillId="5" borderId="8" xfId="0" applyFont="1" applyFill="1" applyBorder="1" applyAlignment="1" applyProtection="1">
      <alignment horizontal="right" vertical="center"/>
      <protection hidden="1"/>
    </xf>
    <xf numFmtId="0" fontId="25" fillId="0" borderId="9" xfId="0" applyFont="1" applyBorder="1" applyAlignment="1" applyProtection="1">
      <alignment horizontal="left"/>
      <protection hidden="1"/>
    </xf>
    <xf numFmtId="0" fontId="25" fillId="8" borderId="10" xfId="0"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25" fillId="9" borderId="9" xfId="0" applyFont="1" applyFill="1" applyBorder="1" applyAlignment="1" applyProtection="1">
      <alignment horizontal="left" vertical="center"/>
      <protection locked="0"/>
    </xf>
    <xf numFmtId="0" fontId="25" fillId="10" borderId="4" xfId="0" applyFont="1" applyFill="1" applyBorder="1" applyAlignment="1" applyProtection="1">
      <alignment horizontal="left" vertical="center" wrapText="1"/>
      <protection locked="0"/>
    </xf>
    <xf numFmtId="0" fontId="0" fillId="2" borderId="13" xfId="0" applyFill="1" applyBorder="1" applyAlignment="1" applyProtection="1">
      <alignment horizontal="left" vertical="center" wrapText="1"/>
      <protection locked="0"/>
    </xf>
    <xf numFmtId="0" fontId="0" fillId="3" borderId="0" xfId="0" applyFill="1" applyProtection="1">
      <protection locked="0"/>
    </xf>
    <xf numFmtId="0" fontId="0" fillId="2" borderId="0" xfId="0" applyFill="1" applyProtection="1">
      <protection locked="0"/>
    </xf>
    <xf numFmtId="0" fontId="0" fillId="2" borderId="4" xfId="0"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5" fillId="9" borderId="7" xfId="0" applyFont="1" applyFill="1" applyBorder="1" applyAlignment="1" applyProtection="1">
      <alignment horizontal="left" vertical="center" wrapText="1"/>
      <protection locked="0"/>
    </xf>
    <xf numFmtId="20" fontId="25" fillId="12" borderId="6" xfId="0" applyNumberFormat="1" applyFont="1" applyFill="1" applyBorder="1" applyAlignment="1" applyProtection="1">
      <alignment horizontal="center" vertical="center" wrapText="1"/>
      <protection locked="0"/>
    </xf>
    <xf numFmtId="0" fontId="29" fillId="4" borderId="0" xfId="0" applyFont="1" applyFill="1" applyAlignment="1" applyProtection="1">
      <alignment wrapText="1"/>
      <protection locked="0"/>
    </xf>
    <xf numFmtId="0" fontId="0" fillId="4" borderId="14" xfId="0" applyFill="1" applyBorder="1" applyProtection="1">
      <protection hidden="1"/>
    </xf>
    <xf numFmtId="0" fontId="0" fillId="4" borderId="15" xfId="0" applyFill="1" applyBorder="1" applyProtection="1">
      <protection hidden="1"/>
    </xf>
    <xf numFmtId="0" fontId="0" fillId="5" borderId="0" xfId="0" applyFill="1" applyProtection="1">
      <protection locked="0"/>
    </xf>
    <xf numFmtId="0" fontId="34" fillId="5" borderId="0" xfId="0" applyFont="1" applyFill="1" applyAlignment="1" applyProtection="1">
      <alignment horizontal="center"/>
      <protection locked="0"/>
    </xf>
    <xf numFmtId="0" fontId="35" fillId="2" borderId="0" xfId="0" applyFont="1" applyFill="1" applyProtection="1">
      <protection locked="0"/>
    </xf>
    <xf numFmtId="0" fontId="44" fillId="0" borderId="0" xfId="0" applyFont="1" applyProtection="1">
      <protection locked="0"/>
    </xf>
    <xf numFmtId="0" fontId="45" fillId="4" borderId="0" xfId="0" applyFont="1" applyFill="1" applyProtection="1">
      <protection hidden="1"/>
    </xf>
    <xf numFmtId="0" fontId="34" fillId="5" borderId="0" xfId="0" applyFont="1" applyFill="1" applyAlignment="1" applyProtection="1">
      <alignment horizontal="center"/>
      <protection hidden="1"/>
    </xf>
    <xf numFmtId="0" fontId="0" fillId="13" borderId="0" xfId="0" applyFill="1" applyProtection="1">
      <protection hidden="1"/>
    </xf>
    <xf numFmtId="0" fontId="46" fillId="13" borderId="0" xfId="0" applyFont="1" applyFill="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47" fillId="13" borderId="0" xfId="2" applyFont="1" applyFill="1" applyBorder="1" applyProtection="1">
      <protection hidden="1"/>
    </xf>
    <xf numFmtId="0" fontId="13" fillId="13" borderId="0" xfId="0" applyFont="1" applyFill="1" applyAlignment="1" applyProtection="1">
      <alignment horizontal="center" vertical="center"/>
      <protection hidden="1"/>
    </xf>
    <xf numFmtId="0" fontId="39" fillId="13" borderId="0" xfId="0" applyFont="1" applyFill="1" applyAlignment="1" applyProtection="1">
      <alignment vertical="center" wrapText="1"/>
      <protection hidden="1"/>
    </xf>
    <xf numFmtId="0" fontId="48" fillId="13" borderId="0" xfId="2" applyFont="1" applyFill="1" applyBorder="1" applyProtection="1">
      <protection hidden="1"/>
    </xf>
    <xf numFmtId="0" fontId="0" fillId="13" borderId="0" xfId="0" applyFill="1" applyProtection="1">
      <protection locked="0"/>
    </xf>
    <xf numFmtId="166" fontId="46" fillId="13" borderId="0" xfId="0" applyNumberFormat="1" applyFont="1" applyFill="1" applyAlignment="1" applyProtection="1">
      <alignment horizontal="center" vertical="center"/>
      <protection locked="0"/>
    </xf>
    <xf numFmtId="0" fontId="46" fillId="13" borderId="0" xfId="0" applyFont="1" applyFill="1" applyAlignment="1" applyProtection="1">
      <alignment horizontal="center" vertical="center"/>
      <protection locked="0"/>
    </xf>
    <xf numFmtId="0" fontId="24" fillId="13" borderId="0" xfId="0" applyFont="1" applyFill="1" applyAlignment="1" applyProtection="1">
      <alignment horizontal="center" vertical="center"/>
      <protection locked="0"/>
    </xf>
    <xf numFmtId="0" fontId="47" fillId="13" borderId="0" xfId="2" applyFont="1" applyFill="1" applyBorder="1" applyProtection="1">
      <protection locked="0"/>
    </xf>
    <xf numFmtId="165" fontId="49" fillId="2" borderId="5" xfId="2" applyNumberFormat="1" applyFont="1" applyFill="1" applyBorder="1" applyAlignment="1" applyProtection="1">
      <alignment horizontal="center" vertical="center"/>
      <protection locked="0"/>
    </xf>
    <xf numFmtId="0" fontId="39" fillId="13" borderId="0" xfId="0" applyFont="1" applyFill="1" applyAlignment="1" applyProtection="1">
      <alignment horizontal="center" vertical="center"/>
      <protection locked="0"/>
    </xf>
    <xf numFmtId="0" fontId="47" fillId="13" borderId="0" xfId="2" applyFont="1" applyFill="1" applyBorder="1" applyAlignment="1" applyProtection="1">
      <alignment vertical="top"/>
      <protection locked="0"/>
    </xf>
    <xf numFmtId="165" fontId="50" fillId="13" borderId="0" xfId="2" applyNumberFormat="1" applyFont="1" applyFill="1" applyBorder="1" applyProtection="1">
      <protection locked="0"/>
    </xf>
    <xf numFmtId="165" fontId="39" fillId="13" borderId="0" xfId="0" applyNumberFormat="1"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47" fillId="5" borderId="0" xfId="2" applyFont="1" applyFill="1" applyBorder="1" applyProtection="1">
      <protection locked="0"/>
    </xf>
    <xf numFmtId="169" fontId="36" fillId="2" borderId="0" xfId="8"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protection locked="0"/>
    </xf>
    <xf numFmtId="170" fontId="0" fillId="2" borderId="0" xfId="0" applyNumberFormat="1" applyFill="1" applyProtection="1">
      <protection locked="0"/>
    </xf>
    <xf numFmtId="171" fontId="36" fillId="2" borderId="0" xfId="8" applyNumberFormat="1" applyFont="1" applyFill="1" applyAlignment="1" applyProtection="1">
      <alignment horizontal="center" vertical="center" wrapText="1"/>
      <protection locked="0"/>
    </xf>
    <xf numFmtId="0" fontId="36" fillId="5" borderId="18" xfId="0" applyFont="1" applyFill="1" applyBorder="1" applyAlignment="1" applyProtection="1">
      <alignment horizontal="center" vertical="center"/>
      <protection locked="0"/>
    </xf>
    <xf numFmtId="20" fontId="55" fillId="2" borderId="4" xfId="8" applyNumberFormat="1" applyFont="1" applyFill="1" applyBorder="1" applyAlignment="1" applyProtection="1">
      <alignment horizontal="center" vertical="center"/>
      <protection locked="0"/>
    </xf>
    <xf numFmtId="0" fontId="30" fillId="2" borderId="4" xfId="8" applyFont="1" applyFill="1" applyBorder="1" applyAlignment="1" applyProtection="1">
      <alignment horizontal="center" vertical="center" wrapText="1"/>
      <protection locked="0"/>
    </xf>
    <xf numFmtId="170" fontId="55" fillId="2" borderId="4" xfId="8" applyNumberFormat="1" applyFont="1" applyFill="1" applyBorder="1" applyAlignment="1" applyProtection="1">
      <alignment horizontal="center" vertical="center" wrapText="1"/>
      <protection locked="0"/>
    </xf>
    <xf numFmtId="170" fontId="56" fillId="2" borderId="0" xfId="8" applyNumberFormat="1" applyFont="1" applyFill="1" applyAlignment="1" applyProtection="1">
      <alignment horizontal="center" vertical="center" wrapText="1"/>
      <protection locked="0"/>
    </xf>
    <xf numFmtId="165" fontId="57" fillId="2" borderId="19" xfId="0" applyNumberFormat="1" applyFont="1" applyFill="1" applyBorder="1" applyAlignment="1" applyProtection="1">
      <alignment horizontal="center" vertical="center"/>
      <protection locked="0"/>
    </xf>
    <xf numFmtId="0" fontId="36" fillId="5" borderId="19" xfId="0" applyFont="1" applyFill="1" applyBorder="1" applyAlignment="1" applyProtection="1">
      <alignment horizontal="center" vertical="center"/>
      <protection locked="0"/>
    </xf>
    <xf numFmtId="0" fontId="55" fillId="2" borderId="4" xfId="8" applyFont="1" applyFill="1" applyBorder="1" applyAlignment="1" applyProtection="1">
      <alignment horizontal="center" vertical="center"/>
      <protection locked="0"/>
    </xf>
    <xf numFmtId="0" fontId="51" fillId="8" borderId="0" xfId="0" applyFont="1" applyFill="1" applyProtection="1">
      <protection hidden="1"/>
    </xf>
    <xf numFmtId="170" fontId="10" fillId="16" borderId="4" xfId="0" applyNumberFormat="1" applyFont="1" applyFill="1" applyBorder="1" applyAlignment="1" applyProtection="1">
      <alignment horizontal="center" vertical="center"/>
      <protection hidden="1"/>
    </xf>
    <xf numFmtId="0" fontId="35" fillId="2" borderId="0" xfId="0" applyFont="1" applyFill="1" applyProtection="1">
      <protection hidden="1"/>
    </xf>
    <xf numFmtId="0" fontId="44" fillId="2" borderId="0" xfId="0" applyFont="1" applyFill="1" applyProtection="1">
      <protection hidden="1"/>
    </xf>
    <xf numFmtId="165" fontId="57" fillId="19" borderId="19" xfId="0" applyNumberFormat="1" applyFont="1" applyFill="1" applyBorder="1" applyAlignment="1" applyProtection="1">
      <alignment horizontal="center" vertical="center"/>
      <protection hidden="1"/>
    </xf>
    <xf numFmtId="170" fontId="0" fillId="2" borderId="0" xfId="0" applyNumberFormat="1" applyFill="1" applyProtection="1">
      <protection hidden="1"/>
    </xf>
    <xf numFmtId="0" fontId="51" fillId="3" borderId="0" xfId="0" applyFont="1" applyFill="1" applyProtection="1">
      <protection locked="0"/>
    </xf>
    <xf numFmtId="0" fontId="35" fillId="3" borderId="0" xfId="0" applyFont="1" applyFill="1" applyProtection="1">
      <protection locked="0"/>
    </xf>
    <xf numFmtId="0" fontId="44" fillId="3" borderId="0" xfId="0" applyFont="1" applyFill="1" applyProtection="1">
      <protection locked="0"/>
    </xf>
    <xf numFmtId="0" fontId="52" fillId="16" borderId="4" xfId="8" applyFont="1" applyFill="1" applyBorder="1" applyAlignment="1" applyProtection="1">
      <alignment horizontal="center"/>
      <protection locked="0"/>
    </xf>
    <xf numFmtId="171" fontId="36" fillId="3" borderId="4" xfId="8" applyNumberFormat="1" applyFont="1" applyFill="1" applyBorder="1" applyAlignment="1" applyProtection="1">
      <alignment horizontal="center" vertical="center" wrapText="1"/>
      <protection locked="0"/>
    </xf>
    <xf numFmtId="171" fontId="36" fillId="16" borderId="4" xfId="8" applyNumberFormat="1" applyFont="1" applyFill="1" applyBorder="1" applyAlignment="1" applyProtection="1">
      <alignment horizontal="center" vertical="center" wrapText="1"/>
      <protection locked="0"/>
    </xf>
    <xf numFmtId="0" fontId="54" fillId="16" borderId="4" xfId="8" applyFont="1" applyFill="1" applyBorder="1" applyAlignment="1" applyProtection="1">
      <alignment horizontal="center"/>
      <protection locked="0"/>
    </xf>
    <xf numFmtId="0" fontId="44" fillId="2" borderId="0" xfId="0" applyFont="1" applyFill="1" applyProtection="1">
      <protection locked="0"/>
    </xf>
    <xf numFmtId="0" fontId="6" fillId="0" borderId="0" xfId="12" applyAlignment="1" applyProtection="1">
      <alignment wrapText="1"/>
      <protection locked="0"/>
    </xf>
    <xf numFmtId="0" fontId="6" fillId="0" borderId="0" xfId="12" applyAlignment="1" applyProtection="1">
      <alignment wrapText="1"/>
      <protection hidden="1"/>
    </xf>
    <xf numFmtId="0" fontId="6" fillId="13" borderId="0" xfId="12" applyFill="1" applyAlignment="1" applyProtection="1">
      <alignment wrapText="1"/>
      <protection locked="0"/>
    </xf>
    <xf numFmtId="0" fontId="34" fillId="13" borderId="0" xfId="0" applyFont="1" applyFill="1" applyAlignment="1" applyProtection="1">
      <alignment horizontal="center"/>
      <protection locked="0"/>
    </xf>
    <xf numFmtId="0" fontId="53" fillId="4" borderId="4" xfId="0" applyFont="1" applyFill="1" applyBorder="1" applyAlignment="1" applyProtection="1">
      <alignment horizontal="left" vertical="center"/>
      <protection locked="0"/>
    </xf>
    <xf numFmtId="0" fontId="30" fillId="4" borderId="20" xfId="0" applyFont="1" applyFill="1" applyBorder="1" applyAlignment="1" applyProtection="1">
      <alignment horizontal="left" vertical="center"/>
      <protection hidden="1"/>
    </xf>
    <xf numFmtId="0" fontId="30" fillId="4" borderId="21" xfId="0" applyFont="1" applyFill="1" applyBorder="1" applyAlignment="1" applyProtection="1">
      <alignment horizontal="left" vertical="center"/>
      <protection hidden="1"/>
    </xf>
    <xf numFmtId="0" fontId="30" fillId="4" borderId="13" xfId="0" applyFont="1" applyFill="1" applyBorder="1" applyAlignment="1" applyProtection="1">
      <alignment vertical="center"/>
      <protection hidden="1"/>
    </xf>
    <xf numFmtId="0" fontId="30" fillId="13" borderId="0" xfId="0" applyFont="1" applyFill="1" applyAlignment="1" applyProtection="1">
      <alignment vertical="center"/>
      <protection hidden="1"/>
    </xf>
    <xf numFmtId="0" fontId="6" fillId="5" borderId="0" xfId="12" applyFill="1" applyAlignment="1" applyProtection="1">
      <alignment wrapText="1"/>
      <protection locked="0"/>
    </xf>
    <xf numFmtId="0" fontId="68" fillId="4"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69" fillId="21" borderId="25" xfId="12" applyFont="1" applyFill="1" applyBorder="1" applyAlignment="1" applyProtection="1">
      <alignment horizontal="center" vertical="center" wrapText="1"/>
      <protection hidden="1"/>
    </xf>
    <xf numFmtId="0" fontId="48" fillId="21" borderId="25" xfId="12" applyFont="1" applyFill="1" applyBorder="1" applyAlignment="1" applyProtection="1">
      <alignment horizontal="center" vertical="center" wrapText="1"/>
      <protection hidden="1"/>
    </xf>
    <xf numFmtId="0" fontId="70" fillId="21" borderId="25" xfId="12" applyFont="1" applyFill="1" applyBorder="1" applyAlignment="1" applyProtection="1">
      <alignment horizontal="center" vertical="center" wrapText="1"/>
      <protection hidden="1"/>
    </xf>
    <xf numFmtId="0" fontId="63" fillId="5" borderId="25"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31" fillId="23" borderId="26" xfId="0" applyFont="1" applyFill="1" applyBorder="1" applyAlignment="1" applyProtection="1">
      <alignment horizontal="center"/>
      <protection hidden="1"/>
    </xf>
    <xf numFmtId="0" fontId="6" fillId="0" borderId="4" xfId="12" applyBorder="1" applyAlignment="1" applyProtection="1">
      <alignment horizontal="center" vertical="center"/>
      <protection hidden="1"/>
    </xf>
    <xf numFmtId="9" fontId="71" fillId="8" borderId="23" xfId="0" applyNumberFormat="1" applyFont="1" applyFill="1" applyBorder="1" applyAlignment="1" applyProtection="1">
      <alignment horizontal="center" vertical="center"/>
      <protection hidden="1"/>
    </xf>
    <xf numFmtId="0" fontId="71" fillId="13" borderId="0" xfId="12" applyFont="1" applyFill="1" applyAlignment="1" applyProtection="1">
      <alignment horizontal="left" vertical="center" wrapText="1"/>
      <protection locked="0"/>
    </xf>
    <xf numFmtId="0" fontId="6" fillId="0" borderId="4" xfId="12" applyBorder="1" applyAlignment="1" applyProtection="1">
      <alignment horizontal="center" vertical="center"/>
      <protection locked="0"/>
    </xf>
    <xf numFmtId="0" fontId="6" fillId="0" borderId="25" xfId="12" applyBorder="1" applyAlignment="1" applyProtection="1">
      <alignment horizontal="center" vertical="center"/>
      <protection locked="0"/>
    </xf>
    <xf numFmtId="0" fontId="72" fillId="0" borderId="25" xfId="12" applyFont="1" applyBorder="1" applyAlignment="1" applyProtection="1">
      <alignment horizontal="center" vertical="center"/>
      <protection locked="0"/>
    </xf>
    <xf numFmtId="0" fontId="6" fillId="4" borderId="25" xfId="12" applyFill="1" applyBorder="1" applyAlignment="1" applyProtection="1">
      <alignment horizontal="center" vertical="center"/>
      <protection hidden="1"/>
    </xf>
    <xf numFmtId="9" fontId="73" fillId="8" borderId="23" xfId="0" applyNumberFormat="1" applyFont="1" applyFill="1" applyBorder="1" applyAlignment="1" applyProtection="1">
      <alignment horizontal="center" vertical="center"/>
      <protection hidden="1"/>
    </xf>
    <xf numFmtId="0" fontId="6" fillId="5" borderId="0" xfId="12" applyFill="1" applyAlignment="1" applyProtection="1">
      <alignment wrapText="1"/>
      <protection hidden="1"/>
    </xf>
    <xf numFmtId="0" fontId="74" fillId="13" borderId="4" xfId="12" applyFont="1" applyFill="1" applyBorder="1" applyAlignment="1" applyProtection="1">
      <alignment horizontal="center" vertical="center" wrapText="1"/>
      <protection hidden="1"/>
    </xf>
    <xf numFmtId="0" fontId="73" fillId="21" borderId="4" xfId="12" applyFont="1" applyFill="1" applyBorder="1" applyAlignment="1" applyProtection="1">
      <alignment horizontal="center" vertical="center" wrapText="1"/>
      <protection hidden="1"/>
    </xf>
    <xf numFmtId="0" fontId="73" fillId="4" borderId="4" xfId="12" applyFont="1" applyFill="1" applyBorder="1" applyAlignment="1" applyProtection="1">
      <alignment horizontal="center" vertical="center" wrapText="1"/>
      <protection hidden="1"/>
    </xf>
    <xf numFmtId="9" fontId="71" fillId="21" borderId="4" xfId="12" applyNumberFormat="1" applyFont="1" applyFill="1" applyBorder="1" applyAlignment="1" applyProtection="1">
      <alignment horizontal="center" vertical="center" wrapText="1"/>
      <protection hidden="1"/>
    </xf>
    <xf numFmtId="0" fontId="74" fillId="13" borderId="0" xfId="12" applyFont="1" applyFill="1" applyAlignment="1" applyProtection="1">
      <alignment horizontal="center" vertical="center" wrapText="1"/>
      <protection hidden="1"/>
    </xf>
    <xf numFmtId="0" fontId="74" fillId="21" borderId="4" xfId="12" applyFont="1" applyFill="1" applyBorder="1" applyAlignment="1" applyProtection="1">
      <alignment horizontal="center" vertical="center" wrapText="1"/>
      <protection hidden="1"/>
    </xf>
    <xf numFmtId="0" fontId="74" fillId="4" borderId="4" xfId="12" applyFont="1" applyFill="1" applyBorder="1" applyAlignment="1" applyProtection="1">
      <alignment horizontal="center" vertical="center" wrapText="1"/>
      <protection hidden="1"/>
    </xf>
    <xf numFmtId="9" fontId="73" fillId="21" borderId="4" xfId="12" applyNumberFormat="1" applyFont="1" applyFill="1" applyBorder="1" applyAlignment="1" applyProtection="1">
      <alignment horizontal="center" vertical="center" wrapText="1"/>
      <protection hidden="1"/>
    </xf>
    <xf numFmtId="0" fontId="6" fillId="13" borderId="0" xfId="12" applyFill="1" applyAlignment="1" applyProtection="1">
      <alignment wrapText="1"/>
      <protection hidden="1"/>
    </xf>
    <xf numFmtId="0" fontId="74" fillId="13" borderId="0" xfId="12" applyFont="1" applyFill="1" applyAlignment="1" applyProtection="1">
      <alignment horizontal="center" vertical="center" wrapText="1"/>
      <protection locked="0"/>
    </xf>
    <xf numFmtId="0" fontId="75" fillId="13" borderId="0" xfId="12" applyFont="1" applyFill="1" applyAlignment="1" applyProtection="1">
      <alignment horizontal="center" vertical="center" wrapText="1"/>
      <protection hidden="1"/>
    </xf>
    <xf numFmtId="0" fontId="75" fillId="13" borderId="0" xfId="12" applyFont="1" applyFill="1" applyAlignment="1" applyProtection="1">
      <alignment horizontal="center" vertical="center" wrapText="1"/>
      <protection locked="0"/>
    </xf>
    <xf numFmtId="0" fontId="29" fillId="0" borderId="0" xfId="8" applyFont="1" applyProtection="1">
      <protection locked="0"/>
    </xf>
    <xf numFmtId="0" fontId="3" fillId="0" borderId="0" xfId="8" applyProtection="1">
      <protection locked="0"/>
    </xf>
    <xf numFmtId="0" fontId="3" fillId="2" borderId="0" xfId="8" applyFill="1" applyProtection="1">
      <protection locked="0"/>
    </xf>
    <xf numFmtId="0" fontId="3" fillId="3" borderId="0" xfId="8" applyFill="1" applyProtection="1">
      <protection locked="0"/>
    </xf>
    <xf numFmtId="0" fontId="29" fillId="2" borderId="0" xfId="8" applyFont="1" applyFill="1" applyAlignment="1" applyProtection="1">
      <alignment horizontal="center" wrapText="1"/>
      <protection locked="0"/>
    </xf>
    <xf numFmtId="0" fontId="7" fillId="2" borderId="0" xfId="8" applyFont="1" applyFill="1" applyAlignment="1" applyProtection="1">
      <alignment wrapText="1"/>
      <protection locked="0"/>
    </xf>
    <xf numFmtId="0" fontId="29" fillId="2" borderId="0" xfId="8" applyFont="1" applyFill="1" applyProtection="1">
      <protection locked="0"/>
    </xf>
    <xf numFmtId="0" fontId="6" fillId="2" borderId="0" xfId="12" applyFill="1" applyAlignment="1" applyProtection="1">
      <alignment wrapText="1"/>
      <protection locked="0"/>
    </xf>
    <xf numFmtId="0" fontId="6" fillId="3" borderId="0" xfId="12" applyFill="1" applyAlignment="1" applyProtection="1">
      <alignment wrapText="1"/>
      <protection hidden="1"/>
    </xf>
    <xf numFmtId="0" fontId="6" fillId="7" borderId="0" xfId="12" applyFill="1" applyAlignment="1" applyProtection="1">
      <alignment wrapText="1"/>
      <protection hidden="1"/>
    </xf>
    <xf numFmtId="0" fontId="6" fillId="2" borderId="0" xfId="12" applyFill="1" applyAlignment="1" applyProtection="1">
      <alignment wrapText="1"/>
      <protection hidden="1"/>
    </xf>
    <xf numFmtId="0" fontId="6" fillId="4" borderId="0" xfId="12" applyFill="1" applyAlignment="1" applyProtection="1">
      <alignment wrapText="1"/>
      <protection hidden="1"/>
    </xf>
    <xf numFmtId="0" fontId="6" fillId="3" borderId="0" xfId="12" applyFill="1" applyAlignment="1" applyProtection="1">
      <alignment wrapText="1"/>
      <protection locked="0"/>
    </xf>
    <xf numFmtId="0" fontId="82" fillId="26" borderId="4" xfId="12" applyFont="1" applyFill="1" applyBorder="1" applyAlignment="1" applyProtection="1">
      <alignment horizontal="center" vertical="center" wrapText="1"/>
      <protection locked="0"/>
    </xf>
    <xf numFmtId="0" fontId="6" fillId="2" borderId="4" xfId="12" applyFill="1" applyBorder="1" applyAlignment="1" applyProtection="1">
      <alignment horizontal="center" vertical="center" wrapText="1"/>
      <protection locked="0"/>
    </xf>
    <xf numFmtId="0" fontId="6" fillId="2" borderId="0" xfId="12" applyFill="1" applyAlignment="1" applyProtection="1">
      <alignment horizontal="center" vertical="center" wrapText="1"/>
      <protection locked="0"/>
    </xf>
    <xf numFmtId="166" fontId="17" fillId="2" borderId="5" xfId="0" applyNumberFormat="1" applyFont="1" applyFill="1" applyBorder="1" applyAlignment="1" applyProtection="1">
      <alignment horizontal="center" vertical="center"/>
      <protection locked="0"/>
    </xf>
    <xf numFmtId="0" fontId="29" fillId="30" borderId="0" xfId="8" applyFont="1" applyFill="1" applyAlignment="1" applyProtection="1">
      <alignment horizontal="center" wrapText="1"/>
      <protection locked="0"/>
    </xf>
    <xf numFmtId="0" fontId="29" fillId="30" borderId="0" xfId="8" applyFont="1" applyFill="1" applyProtection="1">
      <protection locked="0"/>
    </xf>
    <xf numFmtId="0" fontId="29" fillId="31" borderId="0" xfId="8" applyFont="1" applyFill="1" applyProtection="1">
      <protection locked="0"/>
    </xf>
    <xf numFmtId="0" fontId="88" fillId="15" borderId="4" xfId="12" applyFont="1" applyFill="1" applyBorder="1" applyAlignment="1" applyProtection="1">
      <alignment horizontal="center" vertical="center" wrapText="1"/>
      <protection locked="0"/>
    </xf>
    <xf numFmtId="0" fontId="88" fillId="2" borderId="4" xfId="12" applyFont="1" applyFill="1" applyBorder="1" applyAlignment="1" applyProtection="1">
      <alignment horizontal="center" vertical="center" wrapText="1"/>
      <protection locked="0"/>
    </xf>
    <xf numFmtId="171" fontId="53" fillId="17" borderId="4" xfId="8" applyNumberFormat="1" applyFont="1" applyFill="1" applyBorder="1" applyAlignment="1" applyProtection="1">
      <alignment horizontal="center" vertical="center" wrapText="1"/>
      <protection locked="0"/>
    </xf>
    <xf numFmtId="9" fontId="58" fillId="2" borderId="19" xfId="1" applyFont="1" applyFill="1" applyBorder="1" applyAlignment="1" applyProtection="1">
      <alignment horizontal="center" vertical="center"/>
      <protection locked="0"/>
    </xf>
    <xf numFmtId="0" fontId="51" fillId="8" borderId="0" xfId="0" applyFont="1" applyFill="1" applyProtection="1">
      <protection locked="0"/>
    </xf>
    <xf numFmtId="170" fontId="10" fillId="16" borderId="4" xfId="0" applyNumberFormat="1" applyFont="1" applyFill="1" applyBorder="1" applyAlignment="1" applyProtection="1">
      <alignment horizontal="center" vertical="center"/>
      <protection locked="0"/>
    </xf>
    <xf numFmtId="165" fontId="57" fillId="19" borderId="19" xfId="0" applyNumberFormat="1" applyFont="1" applyFill="1" applyBorder="1" applyAlignment="1" applyProtection="1">
      <alignment horizontal="center" vertical="center"/>
      <protection locked="0"/>
    </xf>
    <xf numFmtId="0" fontId="30" fillId="41" borderId="4" xfId="8" applyFont="1" applyFill="1" applyBorder="1" applyAlignment="1" applyProtection="1">
      <alignment horizontal="center" vertical="center" wrapText="1"/>
      <protection locked="0"/>
    </xf>
    <xf numFmtId="0" fontId="30" fillId="32" borderId="4" xfId="8" applyFont="1" applyFill="1" applyBorder="1" applyAlignment="1" applyProtection="1">
      <alignment horizontal="center" vertical="center" wrapText="1"/>
      <protection locked="0"/>
    </xf>
    <xf numFmtId="0" fontId="30" fillId="37" borderId="4" xfId="8" applyFont="1" applyFill="1" applyBorder="1" applyAlignment="1" applyProtection="1">
      <alignment horizontal="center" vertical="center" wrapText="1"/>
      <protection locked="0"/>
    </xf>
    <xf numFmtId="0" fontId="30" fillId="27" borderId="4" xfId="8" applyFont="1" applyFill="1" applyBorder="1" applyAlignment="1" applyProtection="1">
      <alignment horizontal="center" vertical="center" wrapText="1"/>
      <protection locked="0"/>
    </xf>
    <xf numFmtId="0" fontId="60" fillId="21" borderId="22" xfId="12" applyFont="1" applyFill="1" applyBorder="1" applyAlignment="1" applyProtection="1">
      <alignment horizontal="center" vertical="center" wrapText="1"/>
      <protection locked="0"/>
    </xf>
    <xf numFmtId="0" fontId="48" fillId="2" borderId="0" xfId="12" applyFont="1" applyFill="1" applyAlignment="1" applyProtection="1">
      <alignment horizontal="center" vertical="center" wrapText="1"/>
      <protection locked="0"/>
    </xf>
    <xf numFmtId="0" fontId="13" fillId="2" borderId="0" xfId="0" applyFont="1" applyFill="1" applyAlignment="1" applyProtection="1">
      <alignment horizontal="left"/>
      <protection locked="0"/>
    </xf>
    <xf numFmtId="0" fontId="13" fillId="2" borderId="23" xfId="0" applyFont="1" applyFill="1" applyBorder="1" applyAlignment="1" applyProtection="1">
      <alignment horizontal="left"/>
      <protection locked="0"/>
    </xf>
    <xf numFmtId="0" fontId="48" fillId="21" borderId="22" xfId="12" applyFont="1" applyFill="1" applyBorder="1" applyAlignment="1" applyProtection="1">
      <alignment horizontal="center" vertical="center" wrapText="1"/>
      <protection locked="0"/>
    </xf>
    <xf numFmtId="0" fontId="62" fillId="4" borderId="0" xfId="0" applyFont="1" applyFill="1" applyProtection="1">
      <protection locked="0"/>
    </xf>
    <xf numFmtId="0" fontId="48" fillId="4" borderId="0" xfId="12" applyFont="1" applyFill="1" applyAlignment="1" applyProtection="1">
      <alignment horizontal="center" vertical="center" wrapText="1"/>
      <protection locked="0"/>
    </xf>
    <xf numFmtId="0" fontId="13" fillId="4" borderId="0" xfId="0" applyFont="1" applyFill="1" applyAlignment="1" applyProtection="1">
      <alignment horizontal="left"/>
      <protection locked="0"/>
    </xf>
    <xf numFmtId="0" fontId="13" fillId="4" borderId="23" xfId="0" applyFont="1" applyFill="1" applyBorder="1" applyAlignment="1" applyProtection="1">
      <alignment horizontal="left"/>
      <protection locked="0"/>
    </xf>
    <xf numFmtId="0" fontId="63" fillId="5" borderId="22" xfId="12" applyFont="1" applyFill="1" applyBorder="1" applyAlignment="1" applyProtection="1">
      <alignment horizontal="center" vertical="center" wrapText="1"/>
      <protection locked="0"/>
    </xf>
    <xf numFmtId="0" fontId="63" fillId="2" borderId="0" xfId="12" applyFont="1" applyFill="1" applyAlignment="1" applyProtection="1">
      <alignment horizontal="center" vertical="center" wrapText="1"/>
      <protection locked="0"/>
    </xf>
    <xf numFmtId="0" fontId="63" fillId="4" borderId="0" xfId="12" applyFont="1" applyFill="1" applyAlignment="1" applyProtection="1">
      <alignment horizontal="center" vertical="center" wrapText="1"/>
      <protection locked="0"/>
    </xf>
    <xf numFmtId="0" fontId="13" fillId="2" borderId="24" xfId="0" applyFont="1" applyFill="1" applyBorder="1" applyAlignment="1" applyProtection="1">
      <alignment horizontal="left"/>
      <protection locked="0"/>
    </xf>
    <xf numFmtId="0" fontId="13" fillId="4" borderId="24" xfId="0" applyFont="1" applyFill="1" applyBorder="1" applyAlignment="1" applyProtection="1">
      <alignment horizontal="left"/>
      <protection locked="0"/>
    </xf>
    <xf numFmtId="0" fontId="68" fillId="13" borderId="0" xfId="12" applyFont="1" applyFill="1" applyAlignment="1" applyProtection="1">
      <alignment horizontal="center" vertical="center" wrapText="1"/>
      <protection hidden="1"/>
    </xf>
    <xf numFmtId="0" fontId="29" fillId="28" borderId="18" xfId="8" applyFont="1" applyFill="1" applyBorder="1" applyAlignment="1" applyProtection="1">
      <alignment horizontal="center" wrapText="1"/>
      <protection locked="0"/>
    </xf>
    <xf numFmtId="0" fontId="86" fillId="39" borderId="4" xfId="8" applyFont="1" applyFill="1" applyBorder="1" applyAlignment="1" applyProtection="1">
      <alignment horizontal="center" vertical="center"/>
      <protection locked="0"/>
    </xf>
    <xf numFmtId="3" fontId="87" fillId="40" borderId="13" xfId="0" applyNumberFormat="1" applyFont="1" applyFill="1" applyBorder="1" applyAlignment="1" applyProtection="1">
      <alignment horizontal="center" vertical="center" wrapText="1"/>
      <protection locked="0"/>
    </xf>
    <xf numFmtId="9" fontId="30" fillId="8" borderId="4" xfId="0" applyNumberFormat="1" applyFont="1" applyFill="1" applyBorder="1" applyAlignment="1" applyProtection="1">
      <alignment horizontal="center" vertical="center"/>
      <protection locked="0"/>
    </xf>
    <xf numFmtId="0" fontId="22" fillId="18" borderId="4" xfId="8" applyFont="1" applyFill="1" applyBorder="1" applyAlignment="1" applyProtection="1">
      <alignment horizontal="center" vertical="center"/>
      <protection locked="0"/>
    </xf>
    <xf numFmtId="3" fontId="7" fillId="2" borderId="4" xfId="0" applyNumberFormat="1" applyFont="1" applyFill="1" applyBorder="1" applyAlignment="1" applyProtection="1">
      <alignment horizontal="left" vertical="center" wrapText="1"/>
      <protection locked="0"/>
    </xf>
    <xf numFmtId="0" fontId="29" fillId="28" borderId="4" xfId="8" applyFont="1" applyFill="1" applyBorder="1" applyAlignment="1" applyProtection="1">
      <alignment horizontal="center" wrapText="1"/>
      <protection locked="0"/>
    </xf>
    <xf numFmtId="0" fontId="45" fillId="2" borderId="32" xfId="8" applyFont="1" applyFill="1" applyBorder="1" applyAlignment="1" applyProtection="1">
      <alignment horizontal="center" vertical="center" wrapText="1"/>
      <protection locked="0"/>
    </xf>
    <xf numFmtId="0" fontId="25" fillId="2" borderId="33" xfId="8" applyFont="1" applyFill="1" applyBorder="1" applyAlignment="1" applyProtection="1">
      <alignment horizontal="center" vertical="center" wrapText="1"/>
      <protection locked="0"/>
    </xf>
    <xf numFmtId="9" fontId="25" fillId="8" borderId="34" xfId="0" applyNumberFormat="1" applyFont="1" applyFill="1" applyBorder="1" applyAlignment="1" applyProtection="1">
      <alignment horizontal="center" vertical="center"/>
      <protection locked="0"/>
    </xf>
    <xf numFmtId="0" fontId="49" fillId="14" borderId="5" xfId="2" applyFont="1" applyFill="1" applyBorder="1" applyAlignment="1" applyProtection="1">
      <alignment horizontal="center" vertical="center"/>
      <protection locked="0"/>
    </xf>
    <xf numFmtId="9" fontId="58" fillId="2" borderId="19" xfId="1" applyFont="1" applyFill="1" applyBorder="1" applyAlignment="1" applyProtection="1">
      <alignment horizontal="center" vertical="center"/>
      <protection hidden="1"/>
    </xf>
    <xf numFmtId="0" fontId="30" fillId="38" borderId="4" xfId="8" applyFont="1" applyFill="1" applyBorder="1" applyAlignment="1" applyProtection="1">
      <alignment horizontal="center" vertical="center" wrapText="1"/>
      <protection locked="0"/>
    </xf>
    <xf numFmtId="0" fontId="22" fillId="2" borderId="6" xfId="13" applyFont="1" applyFill="1" applyBorder="1" applyAlignment="1" applyProtection="1">
      <alignment horizontal="left" vertical="top" wrapText="1"/>
      <protection hidden="1"/>
    </xf>
    <xf numFmtId="3" fontId="93" fillId="2" borderId="4" xfId="0" applyNumberFormat="1" applyFont="1" applyFill="1" applyBorder="1" applyAlignment="1" applyProtection="1">
      <alignment horizontal="left" vertical="center" wrapText="1"/>
      <protection locked="0"/>
    </xf>
    <xf numFmtId="0" fontId="38" fillId="2" borderId="18" xfId="8" applyFont="1" applyFill="1" applyBorder="1" applyAlignment="1" applyProtection="1">
      <alignment horizontal="center" vertical="center"/>
      <protection locked="0"/>
    </xf>
    <xf numFmtId="0" fontId="30" fillId="7" borderId="0" xfId="8" applyFont="1" applyFill="1" applyAlignment="1" applyProtection="1">
      <alignment horizontal="center" vertical="center" wrapText="1"/>
      <protection locked="0"/>
    </xf>
    <xf numFmtId="0" fontId="38" fillId="8" borderId="24" xfId="8" applyFont="1" applyFill="1" applyBorder="1" applyAlignment="1" applyProtection="1">
      <alignment horizontal="center" vertical="center"/>
      <protection locked="0"/>
    </xf>
    <xf numFmtId="0" fontId="38" fillId="8" borderId="13" xfId="8" applyFont="1" applyFill="1" applyBorder="1" applyAlignment="1" applyProtection="1">
      <alignment horizontal="center" vertical="center"/>
      <protection locked="0"/>
    </xf>
    <xf numFmtId="0" fontId="38" fillId="2" borderId="13" xfId="8" applyFont="1" applyFill="1" applyBorder="1" applyAlignment="1" applyProtection="1">
      <alignment horizontal="center" vertical="center"/>
      <protection locked="0"/>
    </xf>
    <xf numFmtId="0" fontId="3" fillId="2" borderId="4" xfId="8" applyFill="1" applyBorder="1" applyAlignment="1" applyProtection="1">
      <alignment horizontal="center" vertical="center" wrapText="1"/>
      <protection locked="0"/>
    </xf>
    <xf numFmtId="0" fontId="3" fillId="35" borderId="4" xfId="8" applyFill="1" applyBorder="1" applyAlignment="1" applyProtection="1">
      <alignment horizontal="center" vertical="center" wrapText="1"/>
      <protection locked="0"/>
    </xf>
    <xf numFmtId="0" fontId="7" fillId="2" borderId="0" xfId="8" applyFont="1" applyFill="1" applyAlignment="1" applyProtection="1">
      <alignment horizontal="center" vertical="center" wrapText="1"/>
      <protection locked="0"/>
    </xf>
    <xf numFmtId="0" fontId="3" fillId="2" borderId="0" xfId="8" applyFill="1" applyAlignment="1" applyProtection="1">
      <alignment vertical="center"/>
      <protection locked="0"/>
    </xf>
    <xf numFmtId="0" fontId="3" fillId="0" borderId="0" xfId="8" applyAlignment="1" applyProtection="1">
      <alignment vertical="center"/>
      <protection locked="0"/>
    </xf>
    <xf numFmtId="0" fontId="76" fillId="28" borderId="0" xfId="8" applyFont="1" applyFill="1" applyAlignment="1" applyProtection="1">
      <alignment horizontal="center" vertical="center" wrapText="1"/>
      <protection hidden="1"/>
    </xf>
    <xf numFmtId="0" fontId="76" fillId="4" borderId="0" xfId="8" applyFont="1" applyFill="1" applyAlignment="1" applyProtection="1">
      <alignment horizontal="center" vertical="center" wrapText="1"/>
      <protection hidden="1"/>
    </xf>
    <xf numFmtId="0" fontId="22" fillId="4" borderId="0" xfId="8" applyFont="1" applyFill="1" applyAlignment="1" applyProtection="1">
      <alignment horizontal="center" vertical="top" wrapText="1"/>
      <protection hidden="1"/>
    </xf>
    <xf numFmtId="0" fontId="7" fillId="4" borderId="0" xfId="8" applyFont="1" applyFill="1" applyAlignment="1" applyProtection="1">
      <alignment horizontal="center" vertical="center" wrapText="1"/>
      <protection hidden="1"/>
    </xf>
    <xf numFmtId="0" fontId="77" fillId="4" borderId="0" xfId="8" applyFont="1" applyFill="1" applyAlignment="1" applyProtection="1">
      <alignment horizontal="left" vertical="center"/>
      <protection hidden="1"/>
    </xf>
    <xf numFmtId="0" fontId="38" fillId="4" borderId="0" xfId="8" applyFont="1" applyFill="1" applyAlignment="1" applyProtection="1">
      <alignment horizontal="center" vertical="center"/>
      <protection hidden="1"/>
    </xf>
    <xf numFmtId="0" fontId="3" fillId="3" borderId="0" xfId="8" applyFill="1" applyProtection="1">
      <protection hidden="1"/>
    </xf>
    <xf numFmtId="0" fontId="3" fillId="2" borderId="0" xfId="8" applyFill="1" applyProtection="1">
      <protection hidden="1"/>
    </xf>
    <xf numFmtId="0" fontId="3" fillId="0" borderId="0" xfId="8" applyProtection="1">
      <protection hidden="1"/>
    </xf>
    <xf numFmtId="0" fontId="38" fillId="4" borderId="35" xfId="8" applyFont="1" applyFill="1" applyBorder="1" applyAlignment="1" applyProtection="1">
      <alignment horizontal="center" vertical="center"/>
      <protection hidden="1"/>
    </xf>
    <xf numFmtId="9" fontId="86" fillId="33" borderId="36" xfId="8" applyNumberFormat="1" applyFont="1" applyFill="1" applyBorder="1" applyAlignment="1" applyProtection="1">
      <alignment horizontal="center" vertical="center" wrapText="1"/>
      <protection hidden="1"/>
    </xf>
    <xf numFmtId="0" fontId="53" fillId="7" borderId="0" xfId="8" applyFont="1" applyFill="1" applyAlignment="1" applyProtection="1">
      <alignment horizontal="center" vertical="center" wrapText="1"/>
      <protection hidden="1"/>
    </xf>
    <xf numFmtId="0" fontId="77" fillId="4" borderId="18" xfId="8" applyFont="1" applyFill="1" applyBorder="1" applyAlignment="1" applyProtection="1">
      <alignment horizontal="left" vertical="center"/>
      <protection hidden="1"/>
    </xf>
    <xf numFmtId="0" fontId="3" fillId="3" borderId="22" xfId="8" applyFill="1" applyBorder="1" applyProtection="1">
      <protection hidden="1"/>
    </xf>
    <xf numFmtId="0" fontId="3" fillId="7" borderId="0" xfId="8" applyFill="1" applyAlignment="1" applyProtection="1">
      <alignment horizontal="center" vertical="center" wrapText="1"/>
      <protection hidden="1"/>
    </xf>
    <xf numFmtId="0" fontId="53" fillId="25" borderId="31" xfId="8" applyFont="1" applyFill="1" applyBorder="1" applyAlignment="1" applyProtection="1">
      <alignment horizontal="center" vertical="center"/>
      <protection hidden="1"/>
    </xf>
    <xf numFmtId="0" fontId="83" fillId="46" borderId="0" xfId="0" applyFont="1" applyFill="1" applyAlignment="1" applyProtection="1">
      <alignment horizontal="center"/>
      <protection hidden="1"/>
    </xf>
    <xf numFmtId="0" fontId="83" fillId="46" borderId="35" xfId="0" applyFont="1" applyFill="1" applyBorder="1" applyAlignment="1" applyProtection="1">
      <alignment horizontal="center"/>
      <protection hidden="1"/>
    </xf>
    <xf numFmtId="0" fontId="83" fillId="44" borderId="2" xfId="0" applyFont="1" applyFill="1" applyBorder="1" applyAlignment="1" applyProtection="1">
      <alignment horizontal="center"/>
      <protection hidden="1"/>
    </xf>
    <xf numFmtId="0" fontId="83" fillId="44" borderId="0" xfId="0" applyFont="1" applyFill="1" applyAlignment="1" applyProtection="1">
      <alignment horizontal="center"/>
      <protection hidden="1"/>
    </xf>
    <xf numFmtId="0" fontId="83" fillId="44" borderId="58" xfId="0" applyFont="1" applyFill="1" applyBorder="1" applyAlignment="1" applyProtection="1">
      <alignment horizontal="center"/>
      <protection hidden="1"/>
    </xf>
    <xf numFmtId="0" fontId="17" fillId="47" borderId="4" xfId="8" applyFont="1" applyFill="1" applyBorder="1" applyAlignment="1" applyProtection="1">
      <alignment horizontal="center" vertical="center"/>
      <protection locked="0"/>
    </xf>
    <xf numFmtId="0" fontId="22" fillId="48" borderId="4" xfId="8" applyFont="1" applyFill="1" applyBorder="1" applyAlignment="1" applyProtection="1">
      <alignment horizontal="center" vertical="center"/>
      <protection locked="0"/>
    </xf>
    <xf numFmtId="0" fontId="30" fillId="3" borderId="0" xfId="0" applyFont="1" applyFill="1" applyProtection="1">
      <protection hidden="1"/>
    </xf>
    <xf numFmtId="0" fontId="31" fillId="4" borderId="14" xfId="0" applyFont="1" applyFill="1" applyBorder="1" applyProtection="1">
      <protection hidden="1"/>
    </xf>
    <xf numFmtId="0" fontId="0" fillId="4" borderId="14" xfId="0" applyFill="1" applyBorder="1" applyAlignment="1" applyProtection="1">
      <alignment vertical="center"/>
      <protection hidden="1"/>
    </xf>
    <xf numFmtId="0" fontId="32" fillId="4" borderId="14" xfId="0" applyFont="1" applyFill="1" applyBorder="1" applyAlignment="1" applyProtection="1">
      <alignment horizontal="center" vertical="center"/>
      <protection hidden="1"/>
    </xf>
    <xf numFmtId="0" fontId="33" fillId="2" borderId="0" xfId="0" applyFont="1" applyFill="1" applyProtection="1">
      <protection hidden="1"/>
    </xf>
    <xf numFmtId="0" fontId="35" fillId="5" borderId="0" xfId="0" applyFont="1" applyFill="1" applyProtection="1">
      <protection hidden="1"/>
    </xf>
    <xf numFmtId="0" fontId="31" fillId="7" borderId="1" xfId="0" applyFont="1" applyFill="1" applyBorder="1" applyAlignment="1" applyProtection="1">
      <alignment horizontal="center" vertical="center" wrapText="1"/>
      <protection hidden="1"/>
    </xf>
    <xf numFmtId="0" fontId="36" fillId="7" borderId="2" xfId="0" applyFont="1" applyFill="1" applyBorder="1" applyAlignment="1" applyProtection="1">
      <alignment horizontal="center" vertical="center" wrapText="1"/>
      <protection hidden="1"/>
    </xf>
    <xf numFmtId="0" fontId="36" fillId="7" borderId="16" xfId="0" applyFont="1" applyFill="1" applyBorder="1" applyAlignment="1" applyProtection="1">
      <alignment horizontal="center" vertical="center" wrapText="1"/>
      <protection hidden="1"/>
    </xf>
    <xf numFmtId="0" fontId="37" fillId="3" borderId="17" xfId="12" applyFont="1" applyFill="1" applyBorder="1" applyAlignment="1" applyProtection="1">
      <alignment horizontal="center" wrapText="1"/>
      <protection hidden="1"/>
    </xf>
    <xf numFmtId="0" fontId="83" fillId="44" borderId="57" xfId="0" applyFont="1" applyFill="1" applyBorder="1" applyAlignment="1" applyProtection="1">
      <alignment horizontal="center"/>
      <protection hidden="1"/>
    </xf>
    <xf numFmtId="0" fontId="94" fillId="44" borderId="2" xfId="0" applyFont="1" applyFill="1" applyBorder="1" applyAlignment="1" applyProtection="1">
      <alignment horizontal="center"/>
      <protection hidden="1"/>
    </xf>
    <xf numFmtId="9" fontId="39" fillId="37" borderId="52" xfId="16" applyFont="1" applyFill="1" applyBorder="1" applyAlignment="1" applyProtection="1">
      <alignment horizontal="center"/>
      <protection hidden="1"/>
    </xf>
    <xf numFmtId="0" fontId="83" fillId="44" borderId="4" xfId="0" applyFont="1" applyFill="1" applyBorder="1" applyAlignment="1" applyProtection="1">
      <alignment horizontal="center"/>
      <protection hidden="1"/>
    </xf>
    <xf numFmtId="0" fontId="94" fillId="44" borderId="0" xfId="0" applyFont="1" applyFill="1" applyAlignment="1" applyProtection="1">
      <alignment horizontal="center"/>
      <protection hidden="1"/>
    </xf>
    <xf numFmtId="9" fontId="39" fillId="36" borderId="54" xfId="16" applyFont="1" applyFill="1" applyBorder="1" applyAlignment="1" applyProtection="1">
      <alignment horizontal="center"/>
      <protection hidden="1"/>
    </xf>
    <xf numFmtId="0" fontId="83" fillId="44" borderId="11" xfId="0" applyFont="1" applyFill="1" applyBorder="1" applyAlignment="1" applyProtection="1">
      <alignment horizontal="center"/>
      <protection hidden="1"/>
    </xf>
    <xf numFmtId="0" fontId="94" fillId="44" borderId="58" xfId="0" applyFont="1" applyFill="1" applyBorder="1" applyAlignment="1" applyProtection="1">
      <alignment horizontal="center"/>
      <protection hidden="1"/>
    </xf>
    <xf numFmtId="9" fontId="39" fillId="38" borderId="59" xfId="16" applyFont="1" applyFill="1" applyBorder="1" applyAlignment="1" applyProtection="1">
      <alignment horizontal="center"/>
      <protection hidden="1"/>
    </xf>
    <xf numFmtId="0" fontId="83" fillId="46" borderId="13" xfId="0" applyFont="1" applyFill="1" applyBorder="1" applyAlignment="1" applyProtection="1">
      <alignment horizontal="center"/>
      <protection hidden="1"/>
    </xf>
    <xf numFmtId="0" fontId="94" fillId="46" borderId="0" xfId="0" applyFont="1" applyFill="1" applyAlignment="1" applyProtection="1">
      <alignment horizontal="center"/>
      <protection hidden="1"/>
    </xf>
    <xf numFmtId="9" fontId="39" fillId="38" borderId="54" xfId="16" applyFont="1" applyFill="1" applyBorder="1" applyAlignment="1" applyProtection="1">
      <alignment horizontal="center"/>
      <protection hidden="1"/>
    </xf>
    <xf numFmtId="0" fontId="83" fillId="46" borderId="4" xfId="0" applyFont="1" applyFill="1" applyBorder="1" applyAlignment="1" applyProtection="1">
      <alignment horizontal="center"/>
      <protection hidden="1"/>
    </xf>
    <xf numFmtId="0" fontId="90" fillId="13" borderId="4" xfId="12" applyFont="1" applyFill="1" applyBorder="1" applyAlignment="1" applyProtection="1">
      <alignment vertical="center" wrapText="1"/>
      <protection hidden="1"/>
    </xf>
    <xf numFmtId="9" fontId="39" fillId="37" borderId="54" xfId="16" applyFont="1" applyFill="1" applyBorder="1" applyAlignment="1" applyProtection="1">
      <alignment horizontal="center"/>
      <protection hidden="1"/>
    </xf>
    <xf numFmtId="0" fontId="94" fillId="46" borderId="35" xfId="0" applyFont="1" applyFill="1" applyBorder="1" applyAlignment="1" applyProtection="1">
      <alignment horizontal="center"/>
      <protection hidden="1"/>
    </xf>
    <xf numFmtId="167" fontId="31" fillId="3" borderId="0" xfId="1" applyNumberFormat="1" applyFont="1" applyFill="1" applyBorder="1" applyAlignment="1" applyProtection="1">
      <alignment horizontal="center" vertical="center"/>
      <protection hidden="1"/>
    </xf>
    <xf numFmtId="0" fontId="40" fillId="3" borderId="0" xfId="0" applyFont="1" applyFill="1" applyAlignment="1" applyProtection="1">
      <alignment horizontal="center" vertical="center"/>
      <protection hidden="1"/>
    </xf>
    <xf numFmtId="0" fontId="31" fillId="3" borderId="0" xfId="0" applyFont="1" applyFill="1" applyAlignment="1" applyProtection="1">
      <alignment horizontal="center" vertical="center"/>
      <protection hidden="1"/>
    </xf>
    <xf numFmtId="9" fontId="31" fillId="3" borderId="0" xfId="1" applyFont="1" applyFill="1" applyBorder="1" applyAlignment="1" applyProtection="1">
      <alignment horizontal="center" vertical="center"/>
      <protection hidden="1"/>
    </xf>
    <xf numFmtId="9" fontId="90" fillId="13" borderId="5" xfId="12" applyNumberFormat="1" applyFont="1" applyFill="1" applyBorder="1" applyAlignment="1" applyProtection="1">
      <alignment horizontal="center" vertical="center" wrapText="1"/>
      <protection hidden="1"/>
    </xf>
    <xf numFmtId="0" fontId="41" fillId="13" borderId="0" xfId="12" applyFont="1" applyFill="1" applyAlignment="1" applyProtection="1">
      <alignment horizontal="left" vertical="center" wrapText="1" indent="1"/>
      <protection hidden="1"/>
    </xf>
    <xf numFmtId="0" fontId="43" fillId="13" borderId="0" xfId="12" applyFont="1" applyFill="1" applyAlignment="1" applyProtection="1">
      <alignment wrapText="1"/>
      <protection hidden="1"/>
    </xf>
    <xf numFmtId="3" fontId="7" fillId="2" borderId="13" xfId="0" applyNumberFormat="1" applyFont="1" applyFill="1" applyBorder="1" applyAlignment="1" applyProtection="1">
      <alignment horizontal="left" vertical="center" wrapText="1"/>
      <protection locked="0"/>
    </xf>
    <xf numFmtId="3" fontId="95" fillId="49" borderId="4" xfId="0" applyNumberFormat="1" applyFont="1" applyFill="1" applyBorder="1" applyAlignment="1" applyProtection="1">
      <alignment horizontal="left" vertical="center" wrapText="1"/>
      <protection locked="0"/>
    </xf>
    <xf numFmtId="0" fontId="22" fillId="50" borderId="4" xfId="8" applyFont="1" applyFill="1" applyBorder="1" applyAlignment="1" applyProtection="1">
      <alignment horizontal="center" vertical="center"/>
      <protection locked="0"/>
    </xf>
    <xf numFmtId="0" fontId="90" fillId="13" borderId="0" xfId="12" applyFont="1" applyFill="1" applyAlignment="1" applyProtection="1">
      <alignment vertical="center" wrapText="1"/>
      <protection hidden="1"/>
    </xf>
    <xf numFmtId="0" fontId="9" fillId="5" borderId="0" xfId="10" applyFont="1" applyFill="1" applyAlignment="1" applyProtection="1">
      <alignment horizontal="center" vertical="center"/>
      <protection hidden="1"/>
    </xf>
    <xf numFmtId="0" fontId="11" fillId="6" borderId="4" xfId="13" applyFont="1" applyFill="1" applyBorder="1" applyAlignment="1" applyProtection="1">
      <alignment horizontal="center" vertical="center" wrapText="1"/>
      <protection hidden="1"/>
    </xf>
    <xf numFmtId="0" fontId="12" fillId="2" borderId="4" xfId="13" applyFont="1" applyFill="1" applyBorder="1" applyAlignment="1" applyProtection="1">
      <alignment horizontal="center" vertical="center" wrapText="1"/>
      <protection hidden="1"/>
    </xf>
    <xf numFmtId="0" fontId="91" fillId="2" borderId="50" xfId="13" applyFont="1" applyFill="1" applyBorder="1" applyAlignment="1" applyProtection="1">
      <alignment horizontal="left" vertical="top" wrapText="1"/>
      <protection hidden="1"/>
    </xf>
    <xf numFmtId="0" fontId="20" fillId="2" borderId="51" xfId="13" applyFont="1" applyFill="1" applyBorder="1" applyAlignment="1" applyProtection="1">
      <alignment horizontal="left" vertical="top" wrapText="1"/>
      <protection hidden="1"/>
    </xf>
    <xf numFmtId="0" fontId="11" fillId="2" borderId="4" xfId="13" applyFont="1" applyFill="1" applyBorder="1" applyAlignment="1" applyProtection="1">
      <alignment horizontal="center" vertical="center" wrapText="1"/>
      <protection hidden="1"/>
    </xf>
    <xf numFmtId="0" fontId="16" fillId="2" borderId="0" xfId="13" applyFont="1" applyFill="1" applyAlignment="1" applyProtection="1">
      <alignment horizontal="center" vertical="center"/>
      <protection hidden="1"/>
    </xf>
    <xf numFmtId="0" fontId="18" fillId="0" borderId="5" xfId="2" applyFont="1" applyBorder="1" applyAlignment="1" applyProtection="1">
      <alignment horizontal="center" vertical="center" wrapText="1"/>
      <protection hidden="1"/>
    </xf>
    <xf numFmtId="0" fontId="23" fillId="4" borderId="0" xfId="0" applyFont="1" applyFill="1" applyAlignment="1" applyProtection="1">
      <alignment horizontal="right" vertical="center"/>
      <protection hidden="1"/>
    </xf>
    <xf numFmtId="0" fontId="24" fillId="7" borderId="8" xfId="0"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locked="0"/>
    </xf>
    <xf numFmtId="165" fontId="27" fillId="11" borderId="5" xfId="0" applyNumberFormat="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wrapText="1"/>
      <protection locked="0"/>
    </xf>
    <xf numFmtId="0" fontId="85" fillId="14" borderId="5" xfId="12" applyFont="1" applyFill="1" applyBorder="1" applyAlignment="1" applyProtection="1">
      <alignment horizontal="center" wrapText="1"/>
      <protection hidden="1"/>
    </xf>
    <xf numFmtId="166" fontId="17" fillId="42" borderId="5" xfId="0" applyNumberFormat="1" applyFont="1" applyFill="1" applyBorder="1" applyAlignment="1" applyProtection="1">
      <alignment horizontal="center" vertical="center"/>
      <protection hidden="1"/>
    </xf>
    <xf numFmtId="0" fontId="90" fillId="13" borderId="4" xfId="12" applyFont="1" applyFill="1" applyBorder="1" applyAlignment="1" applyProtection="1">
      <alignment horizontal="center" vertical="center" wrapText="1"/>
      <protection hidden="1"/>
    </xf>
    <xf numFmtId="0" fontId="90" fillId="13" borderId="0" xfId="12" applyFont="1" applyFill="1" applyAlignment="1" applyProtection="1">
      <alignment horizontal="center" vertical="center" wrapText="1"/>
      <protection hidden="1"/>
    </xf>
    <xf numFmtId="0" fontId="83" fillId="43" borderId="56" xfId="0" applyFont="1" applyFill="1" applyBorder="1" applyAlignment="1" applyProtection="1">
      <alignment horizontal="center" vertical="center"/>
      <protection hidden="1"/>
    </xf>
    <xf numFmtId="0" fontId="83" fillId="43" borderId="53" xfId="0" applyFont="1" applyFill="1" applyBorder="1" applyAlignment="1" applyProtection="1">
      <alignment horizontal="center" vertical="center"/>
      <protection hidden="1"/>
    </xf>
    <xf numFmtId="0" fontId="83" fillId="43" borderId="33" xfId="0" applyFont="1" applyFill="1" applyBorder="1" applyAlignment="1" applyProtection="1">
      <alignment horizontal="center" vertical="center"/>
      <protection hidden="1"/>
    </xf>
    <xf numFmtId="0" fontId="83" fillId="45" borderId="21" xfId="0" applyFont="1" applyFill="1" applyBorder="1" applyAlignment="1" applyProtection="1">
      <alignment horizontal="center" vertical="center"/>
      <protection hidden="1"/>
    </xf>
    <xf numFmtId="0" fontId="83" fillId="45" borderId="13" xfId="0" applyFont="1" applyFill="1" applyBorder="1" applyAlignment="1" applyProtection="1">
      <alignment horizontal="center" vertical="center"/>
      <protection hidden="1"/>
    </xf>
    <xf numFmtId="9" fontId="90" fillId="13" borderId="55" xfId="12" applyNumberFormat="1" applyFont="1" applyFill="1" applyBorder="1" applyAlignment="1" applyProtection="1">
      <alignment horizontal="center" vertical="center" wrapText="1"/>
      <protection hidden="1"/>
    </xf>
    <xf numFmtId="0" fontId="90" fillId="13" borderId="53" xfId="12" applyFont="1" applyFill="1" applyBorder="1" applyAlignment="1" applyProtection="1">
      <alignment horizontal="center" vertical="center" wrapText="1"/>
      <protection hidden="1"/>
    </xf>
    <xf numFmtId="0" fontId="90" fillId="13" borderId="60" xfId="12" applyFont="1" applyFill="1" applyBorder="1" applyAlignment="1" applyProtection="1">
      <alignment horizontal="center" vertical="center" wrapText="1"/>
      <protection hidden="1"/>
    </xf>
    <xf numFmtId="0" fontId="42" fillId="13" borderId="0" xfId="12" applyFont="1" applyFill="1" applyAlignment="1" applyProtection="1">
      <alignment horizontal="left" vertical="center" wrapText="1"/>
      <protection hidden="1"/>
    </xf>
    <xf numFmtId="0" fontId="80" fillId="21"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79" fillId="21" borderId="4" xfId="12" applyFont="1" applyFill="1" applyBorder="1" applyAlignment="1" applyProtection="1">
      <alignment horizontal="center" vertical="center" wrapText="1"/>
      <protection hidden="1"/>
    </xf>
    <xf numFmtId="0" fontId="38" fillId="3" borderId="27" xfId="8" applyFont="1" applyFill="1" applyBorder="1" applyAlignment="1" applyProtection="1">
      <alignment horizontal="center"/>
      <protection locked="0"/>
    </xf>
    <xf numFmtId="0" fontId="78" fillId="24" borderId="41" xfId="8" applyFont="1" applyFill="1" applyBorder="1" applyAlignment="1" applyProtection="1">
      <alignment horizontal="center" vertical="center" wrapText="1"/>
      <protection hidden="1"/>
    </xf>
    <xf numFmtId="0" fontId="78" fillId="24" borderId="42" xfId="8" applyFont="1" applyFill="1" applyBorder="1" applyAlignment="1" applyProtection="1">
      <alignment horizontal="center" vertical="center" wrapText="1"/>
      <protection hidden="1"/>
    </xf>
    <xf numFmtId="0" fontId="78" fillId="24" borderId="43" xfId="8" applyFont="1" applyFill="1" applyBorder="1" applyAlignment="1" applyProtection="1">
      <alignment horizontal="center" vertical="center" wrapText="1"/>
      <protection hidden="1"/>
    </xf>
    <xf numFmtId="0" fontId="36" fillId="24" borderId="28" xfId="8" applyFont="1" applyFill="1" applyBorder="1" applyAlignment="1" applyProtection="1">
      <alignment horizontal="center" vertical="center" wrapText="1"/>
      <protection hidden="1"/>
    </xf>
    <xf numFmtId="0" fontId="76" fillId="29" borderId="29" xfId="8" applyFont="1" applyFill="1" applyBorder="1" applyAlignment="1" applyProtection="1">
      <alignment horizontal="center" vertical="center" wrapText="1"/>
      <protection hidden="1"/>
    </xf>
    <xf numFmtId="0" fontId="84" fillId="34" borderId="30" xfId="8" applyFont="1" applyFill="1" applyBorder="1" applyAlignment="1" applyProtection="1">
      <alignment horizontal="center" vertical="center" wrapText="1"/>
      <protection hidden="1"/>
    </xf>
    <xf numFmtId="0" fontId="78" fillId="24" borderId="44" xfId="8" applyFont="1" applyFill="1" applyBorder="1" applyAlignment="1" applyProtection="1">
      <alignment horizontal="center" vertical="center" wrapText="1"/>
      <protection hidden="1"/>
    </xf>
    <xf numFmtId="0" fontId="78" fillId="24" borderId="45" xfId="8" applyFont="1" applyFill="1" applyBorder="1" applyAlignment="1" applyProtection="1">
      <alignment horizontal="center" vertical="center" wrapText="1"/>
      <protection hidden="1"/>
    </xf>
    <xf numFmtId="0" fontId="10" fillId="24" borderId="39" xfId="8" applyFont="1" applyFill="1" applyBorder="1" applyAlignment="1" applyProtection="1">
      <alignment horizontal="center" vertical="center" wrapText="1"/>
      <protection hidden="1"/>
    </xf>
    <xf numFmtId="0" fontId="10" fillId="24" borderId="40" xfId="8" applyFont="1" applyFill="1" applyBorder="1" applyAlignment="1" applyProtection="1">
      <alignment horizontal="center" vertical="center" wrapText="1"/>
      <protection hidden="1"/>
    </xf>
    <xf numFmtId="0" fontId="10" fillId="24" borderId="44" xfId="8" applyFont="1" applyFill="1" applyBorder="1" applyAlignment="1" applyProtection="1">
      <alignment horizontal="center" vertical="center" wrapText="1"/>
      <protection hidden="1"/>
    </xf>
    <xf numFmtId="0" fontId="10" fillId="24" borderId="45" xfId="8" applyFont="1" applyFill="1" applyBorder="1" applyAlignment="1" applyProtection="1">
      <alignment horizontal="center" vertical="center" wrapText="1"/>
      <protection hidden="1"/>
    </xf>
    <xf numFmtId="9" fontId="86" fillId="33" borderId="37" xfId="8" applyNumberFormat="1" applyFont="1" applyFill="1" applyBorder="1" applyAlignment="1" applyProtection="1">
      <alignment horizontal="center" vertical="center" wrapText="1"/>
      <protection hidden="1"/>
    </xf>
    <xf numFmtId="9" fontId="86" fillId="33" borderId="38" xfId="8" applyNumberFormat="1" applyFont="1" applyFill="1" applyBorder="1" applyAlignment="1" applyProtection="1">
      <alignment horizontal="center" vertical="center" wrapText="1"/>
      <protection hidden="1"/>
    </xf>
    <xf numFmtId="0" fontId="89" fillId="4" borderId="48" xfId="8" applyFont="1" applyFill="1" applyBorder="1" applyAlignment="1" applyProtection="1">
      <alignment horizontal="center" vertical="center" wrapText="1"/>
      <protection hidden="1"/>
    </xf>
    <xf numFmtId="0" fontId="89" fillId="4" borderId="49" xfId="8" applyFont="1" applyFill="1" applyBorder="1" applyAlignment="1" applyProtection="1">
      <alignment horizontal="center" vertical="center" wrapText="1"/>
      <protection hidden="1"/>
    </xf>
    <xf numFmtId="0" fontId="89" fillId="4" borderId="47" xfId="8" applyFont="1" applyFill="1" applyBorder="1" applyAlignment="1" applyProtection="1">
      <alignment horizontal="center" vertical="center" wrapText="1"/>
      <protection hidden="1"/>
    </xf>
    <xf numFmtId="0" fontId="89" fillId="4" borderId="46" xfId="8" applyFont="1" applyFill="1" applyBorder="1" applyAlignment="1" applyProtection="1">
      <alignment horizontal="center" vertical="center" wrapText="1"/>
      <protection hidden="1"/>
    </xf>
    <xf numFmtId="168" fontId="28" fillId="7" borderId="0" xfId="0" applyNumberFormat="1" applyFont="1" applyFill="1" applyAlignment="1" applyProtection="1">
      <alignment horizontal="center" vertical="center"/>
      <protection hidden="1"/>
    </xf>
    <xf numFmtId="0" fontId="51" fillId="8" borderId="4" xfId="0" applyFont="1" applyFill="1" applyBorder="1" applyAlignment="1" applyProtection="1">
      <alignment horizontal="center" vertical="center"/>
      <protection locked="0"/>
    </xf>
    <xf numFmtId="169" fontId="36" fillId="16" borderId="4" xfId="8" applyNumberFormat="1" applyFont="1" applyFill="1" applyBorder="1" applyAlignment="1" applyProtection="1">
      <alignment horizontal="center" vertical="center" wrapText="1"/>
      <protection locked="0"/>
    </xf>
    <xf numFmtId="0" fontId="53" fillId="4" borderId="4" xfId="0" applyFont="1" applyFill="1" applyBorder="1" applyAlignment="1" applyProtection="1">
      <alignment horizontal="center" vertical="center"/>
      <protection locked="0"/>
    </xf>
    <xf numFmtId="0" fontId="28" fillId="20" borderId="20"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protection locked="0"/>
    </xf>
    <xf numFmtId="0" fontId="64" fillId="2" borderId="4" xfId="0" applyFont="1" applyFill="1" applyBorder="1" applyAlignment="1" applyProtection="1">
      <alignment horizontal="center"/>
      <protection locked="0"/>
    </xf>
    <xf numFmtId="0" fontId="17" fillId="2" borderId="4" xfId="0" applyFont="1" applyFill="1" applyBorder="1" applyAlignment="1" applyProtection="1">
      <alignment horizontal="center" vertical="center"/>
      <protection locked="0"/>
    </xf>
    <xf numFmtId="9" fontId="21" fillId="22" borderId="4" xfId="16"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81" fillId="23" borderId="35" xfId="12" applyFont="1" applyFill="1" applyBorder="1" applyAlignment="1" applyProtection="1">
      <alignment horizontal="center" wrapText="1"/>
      <protection hidden="1"/>
    </xf>
  </cellXfs>
  <cellStyles count="18">
    <cellStyle name="Hiperlink" xfId="2" builtinId="8"/>
    <cellStyle name="Hiperlink 2" xfId="3" xr:uid="{00000000-0005-0000-0000-000006000000}"/>
    <cellStyle name="Hiperlink 3" xfId="4" xr:uid="{00000000-0005-0000-0000-000007000000}"/>
    <cellStyle name="Moeda 2" xfId="5" xr:uid="{00000000-0005-0000-0000-000008000000}"/>
    <cellStyle name="Normal" xfId="0" builtinId="0"/>
    <cellStyle name="Normal 2" xfId="6" xr:uid="{00000000-0005-0000-0000-000009000000}"/>
    <cellStyle name="Normal 2 2" xfId="7" xr:uid="{00000000-0005-0000-0000-00000A000000}"/>
    <cellStyle name="Normal 2 2 2" xfId="8" xr:uid="{00000000-0005-0000-0000-00000B000000}"/>
    <cellStyle name="Normal 3" xfId="9" xr:uid="{00000000-0005-0000-0000-00000C000000}"/>
    <cellStyle name="Normal 4" xfId="10" xr:uid="{00000000-0005-0000-0000-00000D000000}"/>
    <cellStyle name="Normal 5" xfId="11" xr:uid="{00000000-0005-0000-0000-00000E000000}"/>
    <cellStyle name="Normal 6" xfId="12" xr:uid="{00000000-0005-0000-0000-00000F000000}"/>
    <cellStyle name="Normal 7" xfId="13" xr:uid="{00000000-0005-0000-0000-000010000000}"/>
    <cellStyle name="Normal 8" xfId="14" xr:uid="{00000000-0005-0000-0000-000011000000}"/>
    <cellStyle name="Normal 9" xfId="15" xr:uid="{00000000-0005-0000-0000-000012000000}"/>
    <cellStyle name="Porcentagem" xfId="1" builtinId="5"/>
    <cellStyle name="Porcentagem 2" xfId="16" xr:uid="{00000000-0005-0000-0000-000013000000}"/>
    <cellStyle name="Texto Explicativo 2" xfId="17" xr:uid="{00000000-0005-0000-0000-000014000000}"/>
  </cellStyles>
  <dxfs count="118">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548235"/>
        </patternFill>
      </fill>
    </dxf>
    <dxf>
      <fill>
        <patternFill>
          <bgColor rgb="FF548235"/>
        </patternFill>
      </fill>
    </dxf>
    <dxf>
      <fill>
        <patternFill>
          <bgColor rgb="FFFF505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92D050"/>
        </patternFill>
      </fill>
    </dxf>
  </dxfs>
  <tableStyles count="0" defaultTableStyle="TableStyleMedium2" defaultPivotStyle="PivotStyleLight16"/>
  <colors>
    <indexedColors>
      <rgbColor rgb="FF000000"/>
      <rgbColor rgb="FFFFFFFF"/>
      <rgbColor rgb="FFFF0000"/>
      <rgbColor rgb="FF66FF33"/>
      <rgbColor rgb="FF0000FF"/>
      <rgbColor rgb="FFFFFF00"/>
      <rgbColor rgb="FFFF00FF"/>
      <rgbColor rgb="FFE7E6E6"/>
      <rgbColor rgb="FF800000"/>
      <rgbColor rgb="FF006100"/>
      <rgbColor rgb="FF000080"/>
      <rgbColor rgb="FF548235"/>
      <rgbColor rgb="FF800080"/>
      <rgbColor rgb="FF2E75B6"/>
      <rgbColor rgb="FFBFBFBF"/>
      <rgbColor rgb="FF808080"/>
      <rgbColor rgb="FF7F7F7F"/>
      <rgbColor rgb="FF595959"/>
      <rgbColor rgb="FFFFF2CC"/>
      <rgbColor rgb="FFDEEBF7"/>
      <rgbColor rgb="FF660066"/>
      <rgbColor rgb="FFFF5050"/>
      <rgbColor rgb="FF0563C1"/>
      <rgbColor rgb="FFBDD7EE"/>
      <rgbColor rgb="FF000080"/>
      <rgbColor rgb="FFFF00FF"/>
      <rgbColor rgb="FFC5E0B4"/>
      <rgbColor rgb="FF00FFFF"/>
      <rgbColor rgb="FF800080"/>
      <rgbColor rgb="FF800000"/>
      <rgbColor rgb="FF008080"/>
      <rgbColor rgb="FF0000FF"/>
      <rgbColor rgb="FF00CCFF"/>
      <rgbColor rgb="FFF2F2F2"/>
      <rgbColor rgb="FFC6EFCE"/>
      <rgbColor rgb="FFFFE699"/>
      <rgbColor rgb="FF8ED69F"/>
      <rgbColor rgb="FFE5DFEC"/>
      <rgbColor rgb="FFD9D9D9"/>
      <rgbColor rgb="FFD0CECE"/>
      <rgbColor rgb="FF4472C4"/>
      <rgbColor rgb="FF70AD47"/>
      <rgbColor rgb="FF92D050"/>
      <rgbColor rgb="FFFFC000"/>
      <rgbColor rgb="FFA9D18E"/>
      <rgbColor rgb="FFFF6600"/>
      <rgbColor rgb="FF767171"/>
      <rgbColor rgb="FFA6A6A6"/>
      <rgbColor rgb="FF003366"/>
      <rgbColor rgb="FF00B050"/>
      <rgbColor rgb="FF385724"/>
      <rgbColor rgb="FF262626"/>
      <rgbColor rgb="FF993300"/>
      <rgbColor rgb="FF993366"/>
      <rgbColor rgb="FF2F5597"/>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layoutTarget val="inner"/>
          <c:xMode val="edge"/>
          <c:yMode val="edge"/>
          <c:x val="6.3725513460922395E-2"/>
          <c:y val="5.0858546609050627E-2"/>
          <c:w val="0.89609144805274421"/>
          <c:h val="0.60130975130243036"/>
        </c:manualLayout>
      </c:layout>
      <c:barChart>
        <c:barDir val="col"/>
        <c:grouping val="clustered"/>
        <c:varyColors val="0"/>
        <c:ser>
          <c:idx val="0"/>
          <c:order val="0"/>
          <c:spPr>
            <a:solidFill>
              <a:schemeClr val="accent4">
                <a:lumMod val="20000"/>
                <a:lumOff val="80000"/>
              </a:schemeClr>
            </a:solidFill>
            <a:ln w="0">
              <a:noFill/>
            </a:ln>
          </c:spPr>
          <c:invertIfNegative val="0"/>
          <c:dPt>
            <c:idx val="0"/>
            <c:invertIfNegative val="0"/>
            <c:bubble3D val="0"/>
            <c:extLst>
              <c:ext xmlns:c16="http://schemas.microsoft.com/office/drawing/2014/chart" uri="{C3380CC4-5D6E-409C-BE32-E72D297353CC}">
                <c16:uniqueId val="{00000001-2E19-4AA4-A31B-6E7854201ADD}"/>
              </c:ext>
            </c:extLst>
          </c:dPt>
          <c:dPt>
            <c:idx val="1"/>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3-2E19-4AA4-A31B-6E7854201ADD}"/>
              </c:ext>
            </c:extLst>
          </c:dPt>
          <c:dPt>
            <c:idx val="2"/>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5-2E19-4AA4-A31B-6E7854201ADD}"/>
              </c:ext>
            </c:extLst>
          </c:dPt>
          <c:dPt>
            <c:idx val="3"/>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7-2E19-4AA4-A31B-6E7854201ADD}"/>
              </c:ext>
            </c:extLst>
          </c:dPt>
          <c:dPt>
            <c:idx val="4"/>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9-2E19-4AA4-A31B-6E7854201ADD}"/>
              </c:ext>
            </c:extLst>
          </c:dPt>
          <c:dPt>
            <c:idx val="5"/>
            <c:invertIfNegative val="0"/>
            <c:bubble3D val="0"/>
            <c:extLst>
              <c:ext xmlns:c16="http://schemas.microsoft.com/office/drawing/2014/chart" uri="{C3380CC4-5D6E-409C-BE32-E72D297353CC}">
                <c16:uniqueId val="{0000000B-2E19-4AA4-A31B-6E7854201ADD}"/>
              </c:ext>
            </c:extLst>
          </c:dPt>
          <c:dPt>
            <c:idx val="6"/>
            <c:invertIfNegative val="0"/>
            <c:bubble3D val="0"/>
            <c:extLst>
              <c:ext xmlns:c16="http://schemas.microsoft.com/office/drawing/2014/chart" uri="{C3380CC4-5D6E-409C-BE32-E72D297353CC}">
                <c16:uniqueId val="{0000000D-2E19-4AA4-A31B-6E7854201ADD}"/>
              </c:ext>
            </c:extLst>
          </c:dPt>
          <c:dPt>
            <c:idx val="7"/>
            <c:invertIfNegative val="0"/>
            <c:bubble3D val="0"/>
            <c:extLst>
              <c:ext xmlns:c16="http://schemas.microsoft.com/office/drawing/2014/chart" uri="{C3380CC4-5D6E-409C-BE32-E72D297353CC}">
                <c16:uniqueId val="{0000000F-2E19-4AA4-A31B-6E7854201ADD}"/>
              </c:ext>
            </c:extLst>
          </c:dPt>
          <c:dPt>
            <c:idx val="10"/>
            <c:invertIfNegative val="0"/>
            <c:bubble3D val="0"/>
            <c:extLst>
              <c:ext xmlns:c16="http://schemas.microsoft.com/office/drawing/2014/chart" uri="{C3380CC4-5D6E-409C-BE32-E72D297353CC}">
                <c16:uniqueId val="{00000011-2E19-4AA4-A31B-6E7854201ADD}"/>
              </c:ext>
            </c:extLst>
          </c:dPt>
          <c:dLbls>
            <c:dLbl>
              <c:idx val="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E19-4AA4-A31B-6E7854201ADD}"/>
                </c:ext>
              </c:extLst>
            </c:dLbl>
            <c:dLbl>
              <c:idx val="1"/>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E19-4AA4-A31B-6E7854201ADD}"/>
                </c:ext>
              </c:extLst>
            </c:dLbl>
            <c:dLbl>
              <c:idx val="2"/>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E19-4AA4-A31B-6E7854201ADD}"/>
                </c:ext>
              </c:extLst>
            </c:dLbl>
            <c:dLbl>
              <c:idx val="3"/>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E19-4AA4-A31B-6E7854201ADD}"/>
                </c:ext>
              </c:extLst>
            </c:dLbl>
            <c:dLbl>
              <c:idx val="4"/>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2E19-4AA4-A31B-6E7854201ADD}"/>
                </c:ext>
              </c:extLst>
            </c:dLbl>
            <c:dLbl>
              <c:idx val="5"/>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2E19-4AA4-A31B-6E7854201ADD}"/>
                </c:ext>
              </c:extLst>
            </c:dLbl>
            <c:dLbl>
              <c:idx val="6"/>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2E19-4AA4-A31B-6E7854201ADD}"/>
                </c:ext>
              </c:extLst>
            </c:dLbl>
            <c:dLbl>
              <c:idx val="7"/>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2E19-4AA4-A31B-6E7854201ADD}"/>
                </c:ext>
              </c:extLst>
            </c:dLbl>
            <c:dLbl>
              <c:idx val="1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2E19-4AA4-A31B-6E7854201ADD}"/>
                </c:ext>
              </c:extLst>
            </c:dLbl>
            <c:spPr>
              <a:noFill/>
              <a:ln>
                <a:noFill/>
              </a:ln>
              <a:effectLst/>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Concurso!$D$5:$D$14</c:f>
              <c:strCache>
                <c:ptCount val="10"/>
                <c:pt idx="0">
                  <c:v>PORTUGUÊS</c:v>
                </c:pt>
                <c:pt idx="1">
                  <c:v>RAC. LÓGICO</c:v>
                </c:pt>
                <c:pt idx="2">
                  <c:v>ATUALIDADES / HISTÓRIA CE</c:v>
                </c:pt>
                <c:pt idx="3">
                  <c:v>ADMIN. PÚBLICA / ÉTICA</c:v>
                </c:pt>
                <c:pt idx="4">
                  <c:v>DIR. CONSTITUCIONAL</c:v>
                </c:pt>
                <c:pt idx="5">
                  <c:v>DIR. HUMANOS</c:v>
                </c:pt>
                <c:pt idx="6">
                  <c:v>DPMilitar / DPPMilitar</c:v>
                </c:pt>
                <c:pt idx="7">
                  <c:v>DIR. PENAL/DIR. PROC PENAL</c:v>
                </c:pt>
                <c:pt idx="8">
                  <c:v>Lei Abuso Autor. / M. da Penha</c:v>
                </c:pt>
                <c:pt idx="9">
                  <c:v>SEGURANÇA PÚBLICA</c:v>
                </c:pt>
              </c:strCache>
            </c:strRef>
          </c:cat>
          <c:val>
            <c:numRef>
              <c:f>Concurso!$I$5:$I$14</c:f>
              <c:numCache>
                <c:formatCode>0%</c:formatCode>
                <c:ptCount val="10"/>
                <c:pt idx="0">
                  <c:v>0.1</c:v>
                </c:pt>
                <c:pt idx="1">
                  <c:v>0.1</c:v>
                </c:pt>
                <c:pt idx="2">
                  <c:v>0.1</c:v>
                </c:pt>
                <c:pt idx="3">
                  <c:v>0.1</c:v>
                </c:pt>
                <c:pt idx="4">
                  <c:v>0.1</c:v>
                </c:pt>
                <c:pt idx="5">
                  <c:v>0.1</c:v>
                </c:pt>
                <c:pt idx="6">
                  <c:v>0.1</c:v>
                </c:pt>
                <c:pt idx="7">
                  <c:v>0.1</c:v>
                </c:pt>
                <c:pt idx="8">
                  <c:v>0.1</c:v>
                </c:pt>
                <c:pt idx="9">
                  <c:v>0.1</c:v>
                </c:pt>
              </c:numCache>
            </c:numRef>
          </c:val>
          <c:extLst>
            <c:ext xmlns:c16="http://schemas.microsoft.com/office/drawing/2014/chart" uri="{C3380CC4-5D6E-409C-BE32-E72D297353CC}">
              <c16:uniqueId val="{00000012-2E19-4AA4-A31B-6E7854201ADD}"/>
            </c:ext>
          </c:extLst>
        </c:ser>
        <c:dLbls>
          <c:showLegendKey val="0"/>
          <c:showVal val="0"/>
          <c:showCatName val="0"/>
          <c:showSerName val="0"/>
          <c:showPercent val="0"/>
          <c:showBubbleSize val="0"/>
        </c:dLbls>
        <c:gapWidth val="100"/>
        <c:overlap val="-24"/>
        <c:axId val="27680076"/>
        <c:axId val="79829577"/>
      </c:barChart>
      <c:catAx>
        <c:axId val="27680076"/>
        <c:scaling>
          <c:orientation val="minMax"/>
        </c:scaling>
        <c:delete val="0"/>
        <c:axPos val="b"/>
        <c:numFmt formatCode="General" sourceLinked="0"/>
        <c:majorTickMark val="none"/>
        <c:minorTickMark val="none"/>
        <c:tickLblPos val="nextTo"/>
        <c:spPr>
          <a:ln w="12600">
            <a:solidFill>
              <a:srgbClr val="F2F2F2">
                <a:alpha val="54000"/>
              </a:srgbClr>
            </a:solidFill>
            <a:round/>
          </a:ln>
        </c:spPr>
        <c:txPr>
          <a:bodyPr rot="-3480000"/>
          <a:lstStyle/>
          <a:p>
            <a:pPr>
              <a:defRPr sz="900" b="0" strike="noStrike" spc="-1">
                <a:solidFill>
                  <a:srgbClr val="D9D9D9"/>
                </a:solidFill>
                <a:latin typeface="Calibri"/>
              </a:defRPr>
            </a:pPr>
            <a:endParaRPr lang="pt-BR"/>
          </a:p>
        </c:txPr>
        <c:crossAx val="79829577"/>
        <c:crosses val="autoZero"/>
        <c:auto val="1"/>
        <c:lblAlgn val="ctr"/>
        <c:lblOffset val="100"/>
        <c:noMultiLvlLbl val="0"/>
      </c:catAx>
      <c:valAx>
        <c:axId val="79829577"/>
        <c:scaling>
          <c:orientation val="minMax"/>
        </c:scaling>
        <c:delete val="0"/>
        <c:axPos val="l"/>
        <c:majorGridlines>
          <c:spPr>
            <a:ln w="9360">
              <a:solidFill>
                <a:srgbClr val="F2F2F2">
                  <a:alpha val="10000"/>
                </a:srgbClr>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pt-BR"/>
          </a:p>
        </c:txPr>
        <c:crossAx val="27680076"/>
        <c:crosses val="autoZero"/>
        <c:crossBetween val="between"/>
      </c:valAx>
      <c:spPr>
        <a:noFill/>
        <a:ln w="0">
          <a:noFill/>
        </a:ln>
      </c:spPr>
    </c:plotArea>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8740157499999996" l="0.511811024" r="0.511811024" t="0.78740157499999996" header="0.31496062000000002" footer="0.3149606200000000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ultados!A1"/><Relationship Id="rId7" Type="http://schemas.openxmlformats.org/officeDocument/2006/relationships/hyperlink" Target="#DISCIPLIN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fococaveira.com.br/mentoria/" TargetMode="External"/><Relationship Id="rId5" Type="http://schemas.openxmlformats.org/officeDocument/2006/relationships/hyperlink" Target="#'Ciclo de Estudos'!A1"/><Relationship Id="rId4" Type="http://schemas.openxmlformats.org/officeDocument/2006/relationships/hyperlink" Target="#Concurs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resultados!A1"/><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DISCIPLINAS!A1"/><Relationship Id="rId5" Type="http://schemas.openxmlformats.org/officeDocument/2006/relationships/hyperlink" Target="#'Ciclo de Estudos'!A1"/><Relationship Id="rId4" Type="http://schemas.openxmlformats.org/officeDocument/2006/relationships/hyperlink" Target="#Concurso!A1"/></Relationships>
</file>

<file path=xl/drawings/_rels/drawing3.xml.rels><?xml version="1.0" encoding="UTF-8" standalone="yes"?>
<Relationships xmlns="http://schemas.openxmlformats.org/package/2006/relationships"><Relationship Id="rId8" Type="http://schemas.openxmlformats.org/officeDocument/2006/relationships/hyperlink" Target="https://fococaveira.com.br/mentoria/" TargetMode="External"/><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hyperlink" Target="#'Ciclo de Estudos'!A1"/><Relationship Id="rId5" Type="http://schemas.openxmlformats.org/officeDocument/2006/relationships/hyperlink" Target="#Concurso!A1"/><Relationship Id="rId10" Type="http://schemas.openxmlformats.org/officeDocument/2006/relationships/image" Target="../media/image7.png"/><Relationship Id="rId4" Type="http://schemas.openxmlformats.org/officeDocument/2006/relationships/hyperlink" Target="#resultados!A1"/><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Concurso!Y2"/></Relationships>
</file>

<file path=xl/drawings/_rels/drawing5.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image" Target="../media/image8.png"/><Relationship Id="rId6" Type="http://schemas.openxmlformats.org/officeDocument/2006/relationships/hyperlink" Target="#'Ciclo de Estudos'!A1"/><Relationship Id="rId5" Type="http://schemas.openxmlformats.org/officeDocument/2006/relationships/hyperlink" Target="#Concurso!A1"/><Relationship Id="rId4" Type="http://schemas.openxmlformats.org/officeDocument/2006/relationships/hyperlink" Target="#resultados!A1"/></Relationships>
</file>

<file path=xl/drawings/_rels/drawing7.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8.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drawing1.xml><?xml version="1.0" encoding="utf-8"?>
<xdr:wsDr xmlns:xdr="http://schemas.openxmlformats.org/drawingml/2006/spreadsheetDrawing" xmlns:a="http://schemas.openxmlformats.org/drawingml/2006/main">
  <xdr:twoCellAnchor>
    <xdr:from>
      <xdr:col>2</xdr:col>
      <xdr:colOff>37440</xdr:colOff>
      <xdr:row>1</xdr:row>
      <xdr:rowOff>161280</xdr:rowOff>
    </xdr:from>
    <xdr:to>
      <xdr:col>3</xdr:col>
      <xdr:colOff>2824920</xdr:colOff>
      <xdr:row>1</xdr:row>
      <xdr:rowOff>758880</xdr:rowOff>
    </xdr:to>
    <xdr:sp macro="" textlink="">
      <xdr:nvSpPr>
        <xdr:cNvPr id="2" name="Retângulo de cantos arredondados 31">
          <a:extLst>
            <a:ext uri="{FF2B5EF4-FFF2-40B4-BE49-F238E27FC236}">
              <a16:creationId xmlns:a16="http://schemas.microsoft.com/office/drawing/2014/main" id="{00000000-0008-0000-0000-000002000000}"/>
            </a:ext>
          </a:extLst>
        </xdr:cNvPr>
        <xdr:cNvSpPr/>
      </xdr:nvSpPr>
      <xdr:spPr>
        <a:xfrm>
          <a:off x="319320" y="266040"/>
          <a:ext cx="2948760" cy="597600"/>
        </a:xfrm>
        <a:prstGeom prst="roundRect">
          <a:avLst>
            <a:gd name="adj" fmla="val 16667"/>
          </a:avLst>
        </a:prstGeom>
        <a:solidFill>
          <a:schemeClr val="bg2">
            <a:lumMod val="25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3200" b="1" strike="noStrike" spc="-1">
              <a:solidFill>
                <a:srgbClr val="D0CECE"/>
              </a:solidFill>
              <a:latin typeface="Calibri"/>
            </a:rPr>
            <a:t>Prof. Thatagiba</a:t>
          </a:r>
          <a:endParaRPr lang="pt-BR" sz="3200" b="0" strike="noStrike" spc="-1">
            <a:latin typeface="Times New Roman"/>
          </a:endParaRPr>
        </a:p>
      </xdr:txBody>
    </xdr:sp>
    <xdr:clientData/>
  </xdr:twoCellAnchor>
  <xdr:twoCellAnchor>
    <xdr:from>
      <xdr:col>3</xdr:col>
      <xdr:colOff>3319200</xdr:colOff>
      <xdr:row>1</xdr:row>
      <xdr:rowOff>212400</xdr:rowOff>
    </xdr:from>
    <xdr:to>
      <xdr:col>3</xdr:col>
      <xdr:colOff>3842280</xdr:colOff>
      <xdr:row>1</xdr:row>
      <xdr:rowOff>735480</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3762360" y="31716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3405960</xdr:colOff>
      <xdr:row>1</xdr:row>
      <xdr:rowOff>331920</xdr:rowOff>
    </xdr:from>
    <xdr:to>
      <xdr:col>3</xdr:col>
      <xdr:colOff>3795480</xdr:colOff>
      <xdr:row>1</xdr:row>
      <xdr:rowOff>569160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3849120" y="436680"/>
          <a:ext cx="389520" cy="237240"/>
        </a:xfrm>
        <a:prstGeom prst="rect">
          <a:avLst/>
        </a:prstGeom>
        <a:ln w="0">
          <a:noFill/>
        </a:ln>
      </xdr:spPr>
    </xdr:pic>
    <xdr:clientData/>
  </xdr:twoCellAnchor>
  <xdr:twoCellAnchor editAs="oneCell">
    <xdr:from>
      <xdr:col>3</xdr:col>
      <xdr:colOff>81000</xdr:colOff>
      <xdr:row>4</xdr:row>
      <xdr:rowOff>100800</xdr:rowOff>
    </xdr:from>
    <xdr:to>
      <xdr:col>3</xdr:col>
      <xdr:colOff>5700240</xdr:colOff>
      <xdr:row>9</xdr:row>
      <xdr:rowOff>61200</xdr:rowOff>
    </xdr:to>
    <xdr:pic>
      <xdr:nvPicPr>
        <xdr:cNvPr id="5" name="Imagem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xdr:blipFill>
      <xdr:spPr>
        <a:xfrm>
          <a:off x="524160" y="1643760"/>
          <a:ext cx="5619240" cy="1960560"/>
        </a:xfrm>
        <a:prstGeom prst="rect">
          <a:avLst/>
        </a:prstGeom>
        <a:ln w="0">
          <a:noFill/>
        </a:ln>
      </xdr:spPr>
    </xdr:pic>
    <xdr:clientData/>
  </xdr:twoCellAnchor>
  <xdr:twoCellAnchor>
    <xdr:from>
      <xdr:col>5</xdr:col>
      <xdr:colOff>463320</xdr:colOff>
      <xdr:row>1</xdr:row>
      <xdr:rowOff>333000</xdr:rowOff>
    </xdr:from>
    <xdr:to>
      <xdr:col>5</xdr:col>
      <xdr:colOff>1776600</xdr:colOff>
      <xdr:row>1</xdr:row>
      <xdr:rowOff>692280</xdr:rowOff>
    </xdr:to>
    <xdr:sp macro="" textlink="">
      <xdr:nvSpPr>
        <xdr:cNvPr id="6" name="Retângulo de cantos arredondados 1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7831080" y="43776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4052160</xdr:colOff>
      <xdr:row>1</xdr:row>
      <xdr:rowOff>322560</xdr:rowOff>
    </xdr:from>
    <xdr:to>
      <xdr:col>3</xdr:col>
      <xdr:colOff>5365440</xdr:colOff>
      <xdr:row>1</xdr:row>
      <xdr:rowOff>681840</xdr:rowOff>
    </xdr:to>
    <xdr:sp macro="" textlink="">
      <xdr:nvSpPr>
        <xdr:cNvPr id="7" name="Retângulo de cantos arredondados 12">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495320" y="42732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1964880</xdr:colOff>
      <xdr:row>1</xdr:row>
      <xdr:rowOff>341640</xdr:rowOff>
    </xdr:from>
    <xdr:to>
      <xdr:col>5</xdr:col>
      <xdr:colOff>3323880</xdr:colOff>
      <xdr:row>1</xdr:row>
      <xdr:rowOff>700920</xdr:rowOff>
    </xdr:to>
    <xdr:sp macro="" textlink="">
      <xdr:nvSpPr>
        <xdr:cNvPr id="8" name="Retângulo de cantos arredondados 12">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332640" y="446400"/>
          <a:ext cx="135900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4667400</xdr:colOff>
      <xdr:row>1</xdr:row>
      <xdr:rowOff>74160</xdr:rowOff>
    </xdr:from>
    <xdr:to>
      <xdr:col>5</xdr:col>
      <xdr:colOff>6183720</xdr:colOff>
      <xdr:row>1</xdr:row>
      <xdr:rowOff>841680</xdr:rowOff>
    </xdr:to>
    <xdr:sp macro="" textlink="">
      <xdr:nvSpPr>
        <xdr:cNvPr id="9" name="Retângulo de cantos arredondados 31">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2035160" y="178920"/>
          <a:ext cx="151632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3</xdr:col>
      <xdr:colOff>5533920</xdr:colOff>
      <xdr:row>1</xdr:row>
      <xdr:rowOff>333360</xdr:rowOff>
    </xdr:from>
    <xdr:to>
      <xdr:col>5</xdr:col>
      <xdr:colOff>304200</xdr:colOff>
      <xdr:row>1</xdr:row>
      <xdr:rowOff>692640</xdr:rowOff>
    </xdr:to>
    <xdr:sp macro="" textlink="">
      <xdr:nvSpPr>
        <xdr:cNvPr id="10" name="Retângulo de cantos arredondados 12_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5977080" y="438120"/>
          <a:ext cx="16948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8</xdr:col>
      <xdr:colOff>7560</xdr:colOff>
      <xdr:row>9</xdr:row>
      <xdr:rowOff>165240</xdr:rowOff>
    </xdr:from>
    <xdr:to>
      <xdr:col>17</xdr:col>
      <xdr:colOff>338400</xdr:colOff>
      <xdr:row>19</xdr:row>
      <xdr:rowOff>53280</xdr:rowOff>
    </xdr:to>
    <xdr:pic>
      <xdr:nvPicPr>
        <xdr:cNvPr id="11" name="Imagem 1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14853600" y="3708360"/>
          <a:ext cx="7583400" cy="3993480"/>
        </a:xfrm>
        <a:prstGeom prst="rect">
          <a:avLst/>
        </a:prstGeom>
        <a:ln w="0">
          <a:noFill/>
        </a:ln>
      </xdr:spPr>
    </xdr:pic>
    <xdr:clientData/>
  </xdr:twoCellAnchor>
  <xdr:twoCellAnchor editAs="oneCell">
    <xdr:from>
      <xdr:col>8</xdr:col>
      <xdr:colOff>7560</xdr:colOff>
      <xdr:row>0</xdr:row>
      <xdr:rowOff>0</xdr:rowOff>
    </xdr:from>
    <xdr:to>
      <xdr:col>17</xdr:col>
      <xdr:colOff>9360</xdr:colOff>
      <xdr:row>9</xdr:row>
      <xdr:rowOff>74880</xdr:rowOff>
    </xdr:to>
    <xdr:pic>
      <xdr:nvPicPr>
        <xdr:cNvPr id="12" name="Imagem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4853600" y="0"/>
          <a:ext cx="7254360" cy="3618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209520</xdr:colOff>
      <xdr:row>1</xdr:row>
      <xdr:rowOff>114480</xdr:rowOff>
    </xdr:from>
    <xdr:to>
      <xdr:col>14</xdr:col>
      <xdr:colOff>170640</xdr:colOff>
      <xdr:row>4</xdr:row>
      <xdr:rowOff>123120</xdr:rowOff>
    </xdr:to>
    <xdr:sp macro="" textlink="">
      <xdr:nvSpPr>
        <xdr:cNvPr id="11" name="Retângulo de cantos arredondados 4">
          <a:extLst>
            <a:ext uri="{FF2B5EF4-FFF2-40B4-BE49-F238E27FC236}">
              <a16:creationId xmlns:a16="http://schemas.microsoft.com/office/drawing/2014/main" id="{00000000-0008-0000-0100-00000B000000}"/>
            </a:ext>
          </a:extLst>
        </xdr:cNvPr>
        <xdr:cNvSpPr/>
      </xdr:nvSpPr>
      <xdr:spPr>
        <a:xfrm>
          <a:off x="10853280" y="200160"/>
          <a:ext cx="3569040" cy="1513440"/>
        </a:xfrm>
        <a:prstGeom prst="roundRect">
          <a:avLst>
            <a:gd name="adj" fmla="val 16667"/>
          </a:avLst>
        </a:prstGeom>
        <a:gradFill rotWithShape="0">
          <a:gsLst>
            <a:gs pos="50000">
              <a:srgbClr val="000000"/>
            </a:gs>
            <a:gs pos="100000">
              <a:srgbClr val="4B4B4B"/>
            </a:gs>
          </a:gsLst>
          <a:lin ang="16200000"/>
        </a:gradFill>
        <a:ln w="0">
          <a:noFill/>
        </a:ln>
        <a:effectLst>
          <a:outerShdw blurRad="57240" dist="19080" dir="5400000" algn="ctr" rotWithShape="0">
            <a:srgbClr val="000000">
              <a:alpha val="63000"/>
            </a:srgbClr>
          </a:outerShdw>
        </a:effectLst>
      </xdr:spPr>
      <xdr:style>
        <a:lnRef idx="0">
          <a:schemeClr val="dk1"/>
        </a:lnRef>
        <a:fillRef idx="3">
          <a:schemeClr val="dk1"/>
        </a:fillRef>
        <a:effectRef idx="3">
          <a:schemeClr val="dk1"/>
        </a:effectRef>
        <a:fontRef idx="minor"/>
      </xdr:style>
      <xdr:txBody>
        <a:bodyPr vertOverflow="clip" horzOverflow="clip" lIns="90000" tIns="45000" rIns="90000" bIns="45000">
          <a:noAutofit/>
        </a:bodyPr>
        <a:lstStyle/>
        <a:p>
          <a:pPr>
            <a:lnSpc>
              <a:spcPct val="100000"/>
            </a:lnSpc>
          </a:pPr>
          <a:r>
            <a:rPr lang="pt-BR" sz="1400" b="0" strike="noStrike" spc="-1">
              <a:solidFill>
                <a:srgbClr val="FFFFFF"/>
              </a:solidFill>
              <a:latin typeface="Calibri"/>
            </a:rPr>
            <a:t>Faça um levantamento dia-a-dia durante sua semana, o que faz da hora que levanta até dormir. </a:t>
          </a:r>
          <a:endParaRPr lang="pt-BR" sz="1400" b="0" strike="noStrike" spc="-1">
            <a:latin typeface="Times New Roman"/>
          </a:endParaRPr>
        </a:p>
        <a:p>
          <a:pPr>
            <a:lnSpc>
              <a:spcPct val="100000"/>
            </a:lnSpc>
          </a:pPr>
          <a:r>
            <a:rPr lang="pt-BR" sz="1400" b="0" strike="noStrike" spc="-1">
              <a:solidFill>
                <a:srgbClr val="FFFFFF"/>
              </a:solidFill>
              <a:latin typeface="Calibri"/>
            </a:rPr>
            <a:t>Veja quanto tem disponível para estudo. Irá verificar que gastamos muito tempo com coisas que não te levam à aprovação.</a:t>
          </a:r>
          <a:endParaRPr lang="pt-BR" sz="1400" b="0" strike="noStrike" spc="-1">
            <a:latin typeface="Times New Roman"/>
          </a:endParaRPr>
        </a:p>
      </xdr:txBody>
    </xdr:sp>
    <xdr:clientData/>
  </xdr:twoCellAnchor>
  <xdr:twoCellAnchor>
    <xdr:from>
      <xdr:col>0</xdr:col>
      <xdr:colOff>295200</xdr:colOff>
      <xdr:row>1</xdr:row>
      <xdr:rowOff>324000</xdr:rowOff>
    </xdr:from>
    <xdr:to>
      <xdr:col>0</xdr:col>
      <xdr:colOff>818280</xdr:colOff>
      <xdr:row>1</xdr:row>
      <xdr:rowOff>847080</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295200" y="40968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371520</xdr:colOff>
      <xdr:row>1</xdr:row>
      <xdr:rowOff>466560</xdr:rowOff>
    </xdr:from>
    <xdr:to>
      <xdr:col>0</xdr:col>
      <xdr:colOff>761040</xdr:colOff>
      <xdr:row>1</xdr:row>
      <xdr:rowOff>703800</xdr:rowOff>
    </xdr:to>
    <xdr:pic>
      <xdr:nvPicPr>
        <xdr:cNvPr id="13" name="Imagem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371520" y="552240"/>
          <a:ext cx="389520" cy="237240"/>
        </a:xfrm>
        <a:prstGeom prst="rect">
          <a:avLst/>
        </a:prstGeom>
        <a:ln w="0">
          <a:noFill/>
        </a:ln>
      </xdr:spPr>
    </xdr:pic>
    <xdr:clientData/>
  </xdr:twoCellAnchor>
  <xdr:twoCellAnchor editAs="oneCell">
    <xdr:from>
      <xdr:col>6</xdr:col>
      <xdr:colOff>57240</xdr:colOff>
      <xdr:row>0</xdr:row>
      <xdr:rowOff>66600</xdr:rowOff>
    </xdr:from>
    <xdr:to>
      <xdr:col>7</xdr:col>
      <xdr:colOff>961200</xdr:colOff>
      <xdr:row>3</xdr:row>
      <xdr:rowOff>54720</xdr:rowOff>
    </xdr:to>
    <xdr:pic>
      <xdr:nvPicPr>
        <xdr:cNvPr id="14" name="Imagem 10">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xdr:blipFill>
      <xdr:spPr>
        <a:xfrm>
          <a:off x="7878960" y="66600"/>
          <a:ext cx="2254680" cy="1226160"/>
        </a:xfrm>
        <a:prstGeom prst="rect">
          <a:avLst/>
        </a:prstGeom>
        <a:ln w="0">
          <a:noFill/>
        </a:ln>
      </xdr:spPr>
    </xdr:pic>
    <xdr:clientData/>
  </xdr:twoCellAnchor>
  <xdr:twoCellAnchor>
    <xdr:from>
      <xdr:col>3</xdr:col>
      <xdr:colOff>402120</xdr:colOff>
      <xdr:row>1</xdr:row>
      <xdr:rowOff>420120</xdr:rowOff>
    </xdr:from>
    <xdr:to>
      <xdr:col>4</xdr:col>
      <xdr:colOff>439200</xdr:colOff>
      <xdr:row>1</xdr:row>
      <xdr:rowOff>779400</xdr:rowOff>
    </xdr:to>
    <xdr:sp macro="" textlink="">
      <xdr:nvSpPr>
        <xdr:cNvPr id="15" name="Retângulo de cantos arredondados 12">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172040" y="505800"/>
          <a:ext cx="138780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0</xdr:colOff>
      <xdr:row>1</xdr:row>
      <xdr:rowOff>409680</xdr:rowOff>
    </xdr:from>
    <xdr:to>
      <xdr:col>2</xdr:col>
      <xdr:colOff>37080</xdr:colOff>
      <xdr:row>1</xdr:row>
      <xdr:rowOff>768960</xdr:rowOff>
    </xdr:to>
    <xdr:sp macro="" textlink="">
      <xdr:nvSpPr>
        <xdr:cNvPr id="16" name="Retângulo de cantos arredondados 12">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1068480" y="495360"/>
          <a:ext cx="13878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627120</xdr:colOff>
      <xdr:row>1</xdr:row>
      <xdr:rowOff>428760</xdr:rowOff>
    </xdr:from>
    <xdr:to>
      <xdr:col>5</xdr:col>
      <xdr:colOff>709920</xdr:colOff>
      <xdr:row>1</xdr:row>
      <xdr:rowOff>788040</xdr:rowOff>
    </xdr:to>
    <xdr:sp macro="" textlink="">
      <xdr:nvSpPr>
        <xdr:cNvPr id="17" name="Retângulo de cantos arredondados 12">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5747760" y="514440"/>
          <a:ext cx="143316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205560</xdr:colOff>
      <xdr:row>1</xdr:row>
      <xdr:rowOff>420480</xdr:rowOff>
    </xdr:from>
    <xdr:to>
      <xdr:col>3</xdr:col>
      <xdr:colOff>243000</xdr:colOff>
      <xdr:row>1</xdr:row>
      <xdr:rowOff>779760</xdr:rowOff>
    </xdr:to>
    <xdr:sp macro="" textlink="">
      <xdr:nvSpPr>
        <xdr:cNvPr id="18" name="Retângulo de cantos arredondados 12_0">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2624760" y="506160"/>
          <a:ext cx="13881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82800</xdr:colOff>
      <xdr:row>3</xdr:row>
      <xdr:rowOff>133560</xdr:rowOff>
    </xdr:from>
    <xdr:to>
      <xdr:col>3</xdr:col>
      <xdr:colOff>1980360</xdr:colOff>
      <xdr:row>3</xdr:row>
      <xdr:rowOff>456480</xdr:rowOff>
    </xdr:to>
    <xdr:sp macro="" textlink="">
      <xdr:nvSpPr>
        <xdr:cNvPr id="19" name="Retângulo de cantos arredondados 12">
          <a:extLst>
            <a:ext uri="{FF2B5EF4-FFF2-40B4-BE49-F238E27FC236}">
              <a16:creationId xmlns:a16="http://schemas.microsoft.com/office/drawing/2014/main" id="{00000000-0008-0000-0200-000013000000}"/>
            </a:ext>
          </a:extLst>
        </xdr:cNvPr>
        <xdr:cNvSpPr/>
      </xdr:nvSpPr>
      <xdr:spPr>
        <a:xfrm>
          <a:off x="919080" y="1505160"/>
          <a:ext cx="1897560" cy="322920"/>
        </a:xfrm>
        <a:prstGeom prst="roundRect">
          <a:avLst>
            <a:gd name="adj" fmla="val 16667"/>
          </a:avLst>
        </a:prstGeom>
        <a:solidFill>
          <a:schemeClr val="bg2">
            <a:lumMod val="50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400" b="1" strike="noStrike" spc="-1">
              <a:solidFill>
                <a:srgbClr val="FFFFFF"/>
              </a:solidFill>
              <a:latin typeface="Calibri"/>
            </a:rPr>
            <a:t>DISCIPLINAS</a:t>
          </a:r>
          <a:endParaRPr lang="pt-BR" sz="1400" b="0" strike="noStrike" spc="-1">
            <a:latin typeface="Times New Roman"/>
          </a:endParaRPr>
        </a:p>
      </xdr:txBody>
    </xdr:sp>
    <xdr:clientData/>
  </xdr:twoCellAnchor>
  <xdr:twoCellAnchor editAs="oneCell">
    <xdr:from>
      <xdr:col>10</xdr:col>
      <xdr:colOff>533400</xdr:colOff>
      <xdr:row>3</xdr:row>
      <xdr:rowOff>157485</xdr:rowOff>
    </xdr:from>
    <xdr:to>
      <xdr:col>19</xdr:col>
      <xdr:colOff>94335</xdr:colOff>
      <xdr:row>17</xdr:row>
      <xdr:rowOff>171450</xdr:rowOff>
    </xdr:to>
    <xdr:graphicFrame macro="">
      <xdr:nvGraphicFramePr>
        <xdr:cNvPr id="20" name="Gráfico 1">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171360</xdr:colOff>
      <xdr:row>1</xdr:row>
      <xdr:rowOff>380880</xdr:rowOff>
    </xdr:from>
    <xdr:to>
      <xdr:col>2</xdr:col>
      <xdr:colOff>332640</xdr:colOff>
      <xdr:row>1</xdr:row>
      <xdr:rowOff>903960</xdr:rowOff>
    </xdr:to>
    <xdr:sp macro="" textlink="">
      <xdr:nvSpPr>
        <xdr:cNvPr id="21" name="Elipse 18">
          <a:extLst>
            <a:ext uri="{FF2B5EF4-FFF2-40B4-BE49-F238E27FC236}">
              <a16:creationId xmlns:a16="http://schemas.microsoft.com/office/drawing/2014/main" id="{00000000-0008-0000-0200-000015000000}"/>
            </a:ext>
          </a:extLst>
        </xdr:cNvPr>
        <xdr:cNvSpPr/>
      </xdr:nvSpPr>
      <xdr:spPr>
        <a:xfrm>
          <a:off x="241560" y="447480"/>
          <a:ext cx="54432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247680</xdr:colOff>
      <xdr:row>1</xdr:row>
      <xdr:rowOff>523800</xdr:rowOff>
    </xdr:from>
    <xdr:to>
      <xdr:col>2</xdr:col>
      <xdr:colOff>275400</xdr:colOff>
      <xdr:row>1</xdr:row>
      <xdr:rowOff>761040</xdr:rowOff>
    </xdr:to>
    <xdr:pic>
      <xdr:nvPicPr>
        <xdr:cNvPr id="22" name="Imagem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2"/>
        <a:stretch/>
      </xdr:blipFill>
      <xdr:spPr>
        <a:xfrm>
          <a:off x="317880" y="590400"/>
          <a:ext cx="410760" cy="237240"/>
        </a:xfrm>
        <a:prstGeom prst="rect">
          <a:avLst/>
        </a:prstGeom>
        <a:ln w="0">
          <a:noFill/>
        </a:ln>
      </xdr:spPr>
    </xdr:pic>
    <xdr:clientData/>
  </xdr:twoCellAnchor>
  <xdr:twoCellAnchor editAs="oneCell">
    <xdr:from>
      <xdr:col>15</xdr:col>
      <xdr:colOff>444960</xdr:colOff>
      <xdr:row>1</xdr:row>
      <xdr:rowOff>0</xdr:rowOff>
    </xdr:from>
    <xdr:to>
      <xdr:col>19</xdr:col>
      <xdr:colOff>183600</xdr:colOff>
      <xdr:row>2</xdr:row>
      <xdr:rowOff>22680</xdr:rowOff>
    </xdr:to>
    <xdr:pic>
      <xdr:nvPicPr>
        <xdr:cNvPr id="23" name="Imagem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3"/>
        <a:stretch/>
      </xdr:blipFill>
      <xdr:spPr>
        <a:xfrm>
          <a:off x="10976760" y="66600"/>
          <a:ext cx="2329560" cy="1222560"/>
        </a:xfrm>
        <a:prstGeom prst="rect">
          <a:avLst/>
        </a:prstGeom>
        <a:ln w="0">
          <a:noFill/>
        </a:ln>
      </xdr:spPr>
    </xdr:pic>
    <xdr:clientData/>
  </xdr:twoCellAnchor>
  <xdr:twoCellAnchor>
    <xdr:from>
      <xdr:col>5</xdr:col>
      <xdr:colOff>402120</xdr:colOff>
      <xdr:row>1</xdr:row>
      <xdr:rowOff>477000</xdr:rowOff>
    </xdr:from>
    <xdr:to>
      <xdr:col>7</xdr:col>
      <xdr:colOff>315360</xdr:colOff>
      <xdr:row>1</xdr:row>
      <xdr:rowOff>836280</xdr:rowOff>
    </xdr:to>
    <xdr:sp macro="" textlink="">
      <xdr:nvSpPr>
        <xdr:cNvPr id="24" name="Retângulo de cantos arredondados 12">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4060080" y="543600"/>
          <a:ext cx="1394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114480</xdr:colOff>
      <xdr:row>1</xdr:row>
      <xdr:rowOff>466560</xdr:rowOff>
    </xdr:from>
    <xdr:to>
      <xdr:col>3</xdr:col>
      <xdr:colOff>1427760</xdr:colOff>
      <xdr:row>1</xdr:row>
      <xdr:rowOff>825840</xdr:rowOff>
    </xdr:to>
    <xdr:sp macro="" textlink="">
      <xdr:nvSpPr>
        <xdr:cNvPr id="25" name="Retângulo de cantos arredondados 12">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950760" y="53316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7</xdr:col>
      <xdr:colOff>503280</xdr:colOff>
      <xdr:row>1</xdr:row>
      <xdr:rowOff>485640</xdr:rowOff>
    </xdr:from>
    <xdr:to>
      <xdr:col>9</xdr:col>
      <xdr:colOff>424080</xdr:colOff>
      <xdr:row>1</xdr:row>
      <xdr:rowOff>844920</xdr:rowOff>
    </xdr:to>
    <xdr:sp macro="" textlink="">
      <xdr:nvSpPr>
        <xdr:cNvPr id="26" name="Retângulo de cantos arredondados 12">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5642640" y="552240"/>
          <a:ext cx="14425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3</xdr:col>
      <xdr:colOff>1596240</xdr:colOff>
      <xdr:row>1</xdr:row>
      <xdr:rowOff>477720</xdr:rowOff>
    </xdr:from>
    <xdr:to>
      <xdr:col>5</xdr:col>
      <xdr:colOff>243000</xdr:colOff>
      <xdr:row>1</xdr:row>
      <xdr:rowOff>837000</xdr:rowOff>
    </xdr:to>
    <xdr:sp macro="" textlink="">
      <xdr:nvSpPr>
        <xdr:cNvPr id="27" name="Retângulo de cantos arredondados 12_0">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2432520" y="544320"/>
          <a:ext cx="14684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19</xdr:col>
      <xdr:colOff>457200</xdr:colOff>
      <xdr:row>3</xdr:row>
      <xdr:rowOff>162000</xdr:rowOff>
    </xdr:from>
    <xdr:to>
      <xdr:col>22</xdr:col>
      <xdr:colOff>151920</xdr:colOff>
      <xdr:row>3</xdr:row>
      <xdr:rowOff>518040</xdr:rowOff>
    </xdr:to>
    <xdr:sp macro="" textlink="">
      <xdr:nvSpPr>
        <xdr:cNvPr id="28" name="Retângulo de cantos arredondados 31">
          <a:extLst>
            <a:ext uri="{FF2B5EF4-FFF2-40B4-BE49-F238E27FC236}">
              <a16:creationId xmlns:a16="http://schemas.microsoft.com/office/drawing/2014/main" id="{00000000-0008-0000-0200-00001C000000}"/>
            </a:ext>
          </a:extLst>
        </xdr:cNvPr>
        <xdr:cNvSpPr/>
      </xdr:nvSpPr>
      <xdr:spPr>
        <a:xfrm>
          <a:off x="13579920" y="1533600"/>
          <a:ext cx="163008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19</xdr:col>
      <xdr:colOff>465667</xdr:colOff>
      <xdr:row>5</xdr:row>
      <xdr:rowOff>94042</xdr:rowOff>
    </xdr:from>
    <xdr:to>
      <xdr:col>22</xdr:col>
      <xdr:colOff>151027</xdr:colOff>
      <xdr:row>6</xdr:row>
      <xdr:rowOff>183322</xdr:rowOff>
    </xdr:to>
    <xdr:sp macro="" textlink="">
      <xdr:nvSpPr>
        <xdr:cNvPr id="29" name="Retângulo de cantos arredondados 31">
          <a:extLst>
            <a:ext uri="{FF2B5EF4-FFF2-40B4-BE49-F238E27FC236}">
              <a16:creationId xmlns:a16="http://schemas.microsoft.com/office/drawing/2014/main" id="{00000000-0008-0000-0200-00001D000000}"/>
            </a:ext>
          </a:extLst>
        </xdr:cNvPr>
        <xdr:cNvSpPr/>
      </xdr:nvSpPr>
      <xdr:spPr>
        <a:xfrm>
          <a:off x="12867217" y="2322892"/>
          <a:ext cx="1514160" cy="35598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19</xdr:col>
      <xdr:colOff>352440</xdr:colOff>
      <xdr:row>1</xdr:row>
      <xdr:rowOff>228600</xdr:rowOff>
    </xdr:from>
    <xdr:to>
      <xdr:col>22</xdr:col>
      <xdr:colOff>39960</xdr:colOff>
      <xdr:row>1</xdr:row>
      <xdr:rowOff>996120</xdr:rowOff>
    </xdr:to>
    <xdr:sp macro="" textlink="">
      <xdr:nvSpPr>
        <xdr:cNvPr id="30" name="Retângulo de cantos arredondados 31">
          <a:hlinkClick xmlns:r="http://schemas.openxmlformats.org/officeDocument/2006/relationships" r:id="rId8"/>
          <a:extLst>
            <a:ext uri="{FF2B5EF4-FFF2-40B4-BE49-F238E27FC236}">
              <a16:creationId xmlns:a16="http://schemas.microsoft.com/office/drawing/2014/main" id="{00000000-0008-0000-0200-00001E000000}"/>
            </a:ext>
          </a:extLst>
        </xdr:cNvPr>
        <xdr:cNvSpPr/>
      </xdr:nvSpPr>
      <xdr:spPr>
        <a:xfrm>
          <a:off x="13475160" y="295200"/>
          <a:ext cx="162288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11</xdr:col>
      <xdr:colOff>125452</xdr:colOff>
      <xdr:row>1</xdr:row>
      <xdr:rowOff>182692</xdr:rowOff>
    </xdr:from>
    <xdr:to>
      <xdr:col>14</xdr:col>
      <xdr:colOff>142875</xdr:colOff>
      <xdr:row>1</xdr:row>
      <xdr:rowOff>874568</xdr:rowOff>
    </xdr:to>
    <xdr:sp macro="" textlink="$Y$2">
      <xdr:nvSpPr>
        <xdr:cNvPr id="31" name="Retângulo: Cantos Arredondados 1">
          <a:extLst>
            <a:ext uri="{FF2B5EF4-FFF2-40B4-BE49-F238E27FC236}">
              <a16:creationId xmlns:a16="http://schemas.microsoft.com/office/drawing/2014/main" id="{00000000-0008-0000-0200-00001F000000}"/>
            </a:ext>
          </a:extLst>
        </xdr:cNvPr>
        <xdr:cNvSpPr/>
      </xdr:nvSpPr>
      <xdr:spPr>
        <a:xfrm>
          <a:off x="7640677" y="249367"/>
          <a:ext cx="1846223" cy="691876"/>
        </a:xfrm>
        <a:prstGeom prst="roundRect">
          <a:avLst>
            <a:gd name="adj" fmla="val 16667"/>
          </a:avLst>
        </a:prstGeom>
        <a:solidFill>
          <a:srgbClr val="002060"/>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2F83D28F-F2C9-4D8F-B819-1C64FE5B9412}" type="TxLink">
            <a:rPr lang="en-US" sz="1400" b="1" i="0" u="none" strike="noStrike" spc="-1">
              <a:solidFill>
                <a:srgbClr val="E7E6E6"/>
              </a:solidFill>
              <a:latin typeface="Calibri"/>
              <a:cs typeface="Calibri"/>
            </a:rPr>
            <a:pPr algn="ctr">
              <a:lnSpc>
                <a:spcPct val="100000"/>
              </a:lnSpc>
            </a:pPr>
            <a:t>PM-CE/CFO/2022 - PÓS EDITAL</a:t>
          </a:fld>
          <a:endParaRPr lang="pt-BR" sz="1400" b="0" strike="noStrike" spc="-1">
            <a:latin typeface="Times New Roman"/>
          </a:endParaRPr>
        </a:p>
      </xdr:txBody>
    </xdr:sp>
    <xdr:clientData/>
  </xdr:twoCellAnchor>
  <xdr:twoCellAnchor editAs="oneCell">
    <xdr:from>
      <xdr:col>10</xdr:col>
      <xdr:colOff>57150</xdr:colOff>
      <xdr:row>24</xdr:row>
      <xdr:rowOff>49224</xdr:rowOff>
    </xdr:from>
    <xdr:to>
      <xdr:col>22</xdr:col>
      <xdr:colOff>459061</xdr:colOff>
      <xdr:row>39</xdr:row>
      <xdr:rowOff>153576</xdr:rowOff>
    </xdr:to>
    <xdr:pic>
      <xdr:nvPicPr>
        <xdr:cNvPr id="15" name="Imagem 14">
          <a:extLst>
            <a:ext uri="{FF2B5EF4-FFF2-40B4-BE49-F238E27FC236}">
              <a16:creationId xmlns:a16="http://schemas.microsoft.com/office/drawing/2014/main" id="{74E550C2-6BC4-4217-B57A-BD58E4C2EEC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00875" y="6764349"/>
          <a:ext cx="7726636" cy="2961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20</xdr:row>
      <xdr:rowOff>171451</xdr:rowOff>
    </xdr:from>
    <xdr:to>
      <xdr:col>9</xdr:col>
      <xdr:colOff>361950</xdr:colOff>
      <xdr:row>44</xdr:row>
      <xdr:rowOff>175443</xdr:rowOff>
    </xdr:to>
    <xdr:pic>
      <xdr:nvPicPr>
        <xdr:cNvPr id="2" name="Imagem 1">
          <a:extLst>
            <a:ext uri="{FF2B5EF4-FFF2-40B4-BE49-F238E27FC236}">
              <a16:creationId xmlns:a16="http://schemas.microsoft.com/office/drawing/2014/main" id="{4EC01259-D624-49C6-ABDD-AF08EFE0DD8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7675" y="6124576"/>
          <a:ext cx="6248400" cy="4575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0.27623</cdr:x>
      <cdr:y>0</cdr:y>
    </cdr:from>
    <cdr:to>
      <cdr:x>0.78765</cdr:x>
      <cdr:y>0.07568</cdr:y>
    </cdr:to>
    <cdr:sp macro="" textlink="Concurso!$Y$2">
      <cdr:nvSpPr>
        <cdr:cNvPr id="2" name="Retângulo: Cantos Arredondados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200-00001F000000}"/>
            </a:ext>
          </a:extLst>
        </cdr:cNvPr>
        <cdr:cNvSpPr/>
      </cdr:nvSpPr>
      <cdr:spPr>
        <a:xfrm xmlns:a="http://schemas.openxmlformats.org/drawingml/2006/main">
          <a:off x="1522846" y="0"/>
          <a:ext cx="2819359" cy="338105"/>
        </a:xfrm>
        <a:prstGeom xmlns:a="http://schemas.openxmlformats.org/drawingml/2006/main" prst="roundRect">
          <a:avLst>
            <a:gd name="adj" fmla="val 16667"/>
          </a:avLst>
        </a:prstGeom>
        <a:solidFill xmlns:a="http://schemas.openxmlformats.org/drawingml/2006/main">
          <a:schemeClr val="tx1">
            <a:lumMod val="50000"/>
            <a:lumOff val="50000"/>
          </a:schemeClr>
        </a:solidFill>
        <a:ln xmlns:a="http://schemas.openxmlformats.org/drawingml/2006/main">
          <a:solidFill>
            <a:srgbClr val="32549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fld id="{DE05D2F0-ECD5-4AE6-AEB5-15D7FCB3175E}" type="TxLink">
            <a:rPr lang="en-US" sz="1200" b="1" i="0" u="none" strike="noStrike" spc="-1">
              <a:solidFill>
                <a:srgbClr val="E7E6E6"/>
              </a:solidFill>
              <a:latin typeface="Calibri"/>
              <a:cs typeface="Calibri"/>
            </a:rPr>
            <a:pPr algn="ctr">
              <a:lnSpc>
                <a:spcPct val="100000"/>
              </a:lnSpc>
            </a:pPr>
            <a:t>PM-CE/CFO/2022 - PÓS EDITAL</a:t>
          </a:fld>
          <a:endParaRPr lang="pt-BR" sz="1400" b="0" strike="noStrike" spc="-1">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259473</xdr:colOff>
      <xdr:row>1</xdr:row>
      <xdr:rowOff>234950</xdr:rowOff>
    </xdr:from>
    <xdr:to>
      <xdr:col>28</xdr:col>
      <xdr:colOff>2243</xdr:colOff>
      <xdr:row>3</xdr:row>
      <xdr:rowOff>264035</xdr:rowOff>
    </xdr:to>
    <xdr:sp macro="" textlink="">
      <xdr:nvSpPr>
        <xdr:cNvPr id="297" name="Retângulo de cantos arredondados 22">
          <a:extLst>
            <a:ext uri="{FF2B5EF4-FFF2-40B4-BE49-F238E27FC236}">
              <a16:creationId xmlns:a16="http://schemas.microsoft.com/office/drawing/2014/main" id="{00000000-0008-0000-0500-000029010000}"/>
            </a:ext>
          </a:extLst>
        </xdr:cNvPr>
        <xdr:cNvSpPr/>
      </xdr:nvSpPr>
      <xdr:spPr>
        <a:xfrm>
          <a:off x="13403973" y="309033"/>
          <a:ext cx="2176937" cy="1087419"/>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18443</xdr:colOff>
      <xdr:row>1</xdr:row>
      <xdr:rowOff>368300</xdr:rowOff>
    </xdr:from>
    <xdr:to>
      <xdr:col>27</xdr:col>
      <xdr:colOff>243633</xdr:colOff>
      <xdr:row>2</xdr:row>
      <xdr:rowOff>37595</xdr:rowOff>
    </xdr:to>
    <xdr:sp macro="" textlink="">
      <xdr:nvSpPr>
        <xdr:cNvPr id="298" name="Retângulo 25">
          <a:extLst>
            <a:ext uri="{FF2B5EF4-FFF2-40B4-BE49-F238E27FC236}">
              <a16:creationId xmlns:a16="http://schemas.microsoft.com/office/drawing/2014/main" id="{00000000-0008-0000-0500-00002A010000}"/>
            </a:ext>
          </a:extLst>
        </xdr:cNvPr>
        <xdr:cNvSpPr/>
      </xdr:nvSpPr>
      <xdr:spPr>
        <a:xfrm>
          <a:off x="13575693" y="442383"/>
          <a:ext cx="1833857" cy="198462"/>
        </a:xfrm>
        <a:prstGeom prst="rect">
          <a:avLst/>
        </a:prstGeom>
        <a:solidFill>
          <a:schemeClr val="accent1">
            <a:lumMod val="60000"/>
            <a:lumOff val="40000"/>
          </a:schemeClr>
        </a:solidFill>
        <a:ln>
          <a:solidFill>
            <a:srgbClr val="325490"/>
          </a:solidFill>
        </a:ln>
      </xdr:spPr>
      <xdr:style>
        <a:lnRef idx="2">
          <a:schemeClr val="accent5">
            <a:shade val="50000"/>
          </a:schemeClr>
        </a:lnRef>
        <a:fillRef idx="1">
          <a:schemeClr val="accent5"/>
        </a:fillRef>
        <a:effectRef idx="0">
          <a:schemeClr val="accent5"/>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Q - Questões Resolvidas</a:t>
          </a:r>
          <a:endParaRPr lang="pt-BR" sz="1200" b="1" strike="noStrike" spc="-1">
            <a:latin typeface="Times New Roman"/>
          </a:endParaRPr>
        </a:p>
      </xdr:txBody>
    </xdr:sp>
    <xdr:clientData/>
  </xdr:twoCellAnchor>
  <xdr:twoCellAnchor>
    <xdr:from>
      <xdr:col>23</xdr:col>
      <xdr:colOff>8723</xdr:colOff>
      <xdr:row>2</xdr:row>
      <xdr:rowOff>153875</xdr:rowOff>
    </xdr:from>
    <xdr:to>
      <xdr:col>27</xdr:col>
      <xdr:colOff>235263</xdr:colOff>
      <xdr:row>2</xdr:row>
      <xdr:rowOff>362675</xdr:rowOff>
    </xdr:to>
    <xdr:sp macro="" textlink="">
      <xdr:nvSpPr>
        <xdr:cNvPr id="299" name="Retângulo 26">
          <a:extLst>
            <a:ext uri="{FF2B5EF4-FFF2-40B4-BE49-F238E27FC236}">
              <a16:creationId xmlns:a16="http://schemas.microsoft.com/office/drawing/2014/main" id="{00000000-0008-0000-0500-00002B010000}"/>
            </a:ext>
          </a:extLst>
        </xdr:cNvPr>
        <xdr:cNvSpPr/>
      </xdr:nvSpPr>
      <xdr:spPr>
        <a:xfrm>
          <a:off x="13565973" y="757125"/>
          <a:ext cx="1835207" cy="208800"/>
        </a:xfrm>
        <a:prstGeom prst="rect">
          <a:avLst/>
        </a:prstGeom>
        <a:gradFill rotWithShape="0">
          <a:gsLst>
            <a:gs pos="0">
              <a:srgbClr val="B1CBE9"/>
            </a:gs>
            <a:gs pos="100000">
              <a:srgbClr val="A2C1E4"/>
            </a:gs>
          </a:gsLst>
          <a:lin ang="5400000"/>
        </a:gradFill>
        <a:ln>
          <a:solidFill>
            <a:srgbClr val="5B9BD5"/>
          </a:solidFill>
        </a:ln>
      </xdr:spPr>
      <xdr:style>
        <a:lnRef idx="1">
          <a:schemeClr val="accent1"/>
        </a:lnRef>
        <a:fillRef idx="2">
          <a:schemeClr val="accent1"/>
        </a:fillRef>
        <a:effectRef idx="1">
          <a:schemeClr val="accent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TL - Total Pontos </a:t>
          </a:r>
          <a:r>
            <a:rPr lang="pt-BR" sz="1200" b="1" strike="noStrike" spc="-1">
              <a:solidFill>
                <a:srgbClr val="FF0000"/>
              </a:solidFill>
              <a:latin typeface="Calibri"/>
            </a:rPr>
            <a:t>Líquidos</a:t>
          </a:r>
          <a:endParaRPr lang="pt-BR" sz="1200" b="1" strike="noStrike" spc="-1">
            <a:latin typeface="Times New Roman"/>
          </a:endParaRPr>
        </a:p>
      </xdr:txBody>
    </xdr:sp>
    <xdr:clientData/>
  </xdr:twoCellAnchor>
  <xdr:twoCellAnchor>
    <xdr:from>
      <xdr:col>23</xdr:col>
      <xdr:colOff>20603</xdr:colOff>
      <xdr:row>2</xdr:row>
      <xdr:rowOff>466355</xdr:rowOff>
    </xdr:from>
    <xdr:to>
      <xdr:col>27</xdr:col>
      <xdr:colOff>245793</xdr:colOff>
      <xdr:row>3</xdr:row>
      <xdr:rowOff>147395</xdr:rowOff>
    </xdr:to>
    <xdr:sp macro="" textlink="">
      <xdr:nvSpPr>
        <xdr:cNvPr id="300" name="Retângulo 27">
          <a:extLst>
            <a:ext uri="{FF2B5EF4-FFF2-40B4-BE49-F238E27FC236}">
              <a16:creationId xmlns:a16="http://schemas.microsoft.com/office/drawing/2014/main" id="{00000000-0008-0000-0500-00002C010000}"/>
            </a:ext>
          </a:extLst>
        </xdr:cNvPr>
        <xdr:cNvSpPr/>
      </xdr:nvSpPr>
      <xdr:spPr>
        <a:xfrm>
          <a:off x="13577853" y="1069605"/>
          <a:ext cx="1833857" cy="210207"/>
        </a:xfrm>
        <a:prstGeom prst="rect">
          <a:avLst/>
        </a:prstGeom>
        <a:solidFill>
          <a:schemeClr val="accent1">
            <a:lumMod val="75000"/>
          </a:schemeClr>
        </a:soli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FFFFFF"/>
              </a:solidFill>
              <a:latin typeface="Calibri"/>
            </a:rPr>
            <a:t>% -  Resultado Líquido</a:t>
          </a:r>
          <a:endParaRPr lang="pt-BR" sz="1200" b="1" strike="noStrike" spc="-1">
            <a:latin typeface="Times New Roman"/>
          </a:endParaRPr>
        </a:p>
      </xdr:txBody>
    </xdr:sp>
    <xdr:clientData/>
  </xdr:twoCellAnchor>
  <xdr:twoCellAnchor>
    <xdr:from>
      <xdr:col>2</xdr:col>
      <xdr:colOff>412920</xdr:colOff>
      <xdr:row>1</xdr:row>
      <xdr:rowOff>472935</xdr:rowOff>
    </xdr:from>
    <xdr:to>
      <xdr:col>2</xdr:col>
      <xdr:colOff>888480</xdr:colOff>
      <xdr:row>2</xdr:row>
      <xdr:rowOff>372615</xdr:rowOff>
    </xdr:to>
    <xdr:sp macro="" textlink="">
      <xdr:nvSpPr>
        <xdr:cNvPr id="301" name="Elipse 41">
          <a:extLst>
            <a:ext uri="{FF2B5EF4-FFF2-40B4-BE49-F238E27FC236}">
              <a16:creationId xmlns:a16="http://schemas.microsoft.com/office/drawing/2014/main" id="{00000000-0008-0000-0500-00002D010000}"/>
            </a:ext>
          </a:extLst>
        </xdr:cNvPr>
        <xdr:cNvSpPr/>
      </xdr:nvSpPr>
      <xdr:spPr>
        <a:xfrm>
          <a:off x="1270170" y="549135"/>
          <a:ext cx="475560" cy="43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538140</xdr:colOff>
      <xdr:row>2</xdr:row>
      <xdr:rowOff>69825</xdr:rowOff>
    </xdr:from>
    <xdr:to>
      <xdr:col>2</xdr:col>
      <xdr:colOff>821460</xdr:colOff>
      <xdr:row>2</xdr:row>
      <xdr:rowOff>242265</xdr:rowOff>
    </xdr:to>
    <xdr:pic>
      <xdr:nvPicPr>
        <xdr:cNvPr id="302" name="Imagem 42">
          <a:extLst>
            <a:ext uri="{FF2B5EF4-FFF2-40B4-BE49-F238E27FC236}">
              <a16:creationId xmlns:a16="http://schemas.microsoft.com/office/drawing/2014/main" id="{00000000-0008-0000-0500-00002E010000}"/>
            </a:ext>
          </a:extLst>
        </xdr:cNvPr>
        <xdr:cNvPicPr/>
      </xdr:nvPicPr>
      <xdr:blipFill>
        <a:blip xmlns:r="http://schemas.openxmlformats.org/officeDocument/2006/relationships" r:embed="rId1"/>
        <a:stretch/>
      </xdr:blipFill>
      <xdr:spPr>
        <a:xfrm>
          <a:off x="1395390" y="679425"/>
          <a:ext cx="283320" cy="172440"/>
        </a:xfrm>
        <a:prstGeom prst="rect">
          <a:avLst/>
        </a:prstGeom>
        <a:ln w="0">
          <a:noFill/>
        </a:ln>
      </xdr:spPr>
    </xdr:pic>
    <xdr:clientData/>
  </xdr:twoCellAnchor>
  <xdr:twoCellAnchor>
    <xdr:from>
      <xdr:col>2</xdr:col>
      <xdr:colOff>4059660</xdr:colOff>
      <xdr:row>1</xdr:row>
      <xdr:rowOff>505890</xdr:rowOff>
    </xdr:from>
    <xdr:to>
      <xdr:col>3</xdr:col>
      <xdr:colOff>10365</xdr:colOff>
      <xdr:row>2</xdr:row>
      <xdr:rowOff>331770</xdr:rowOff>
    </xdr:to>
    <xdr:sp macro="" textlink="">
      <xdr:nvSpPr>
        <xdr:cNvPr id="303" name="Retângulo de cantos arredondados 12">
          <a:hlinkClick xmlns:r="http://schemas.openxmlformats.org/officeDocument/2006/relationships" r:id="rId2"/>
          <a:extLst>
            <a:ext uri="{FF2B5EF4-FFF2-40B4-BE49-F238E27FC236}">
              <a16:creationId xmlns:a16="http://schemas.microsoft.com/office/drawing/2014/main" id="{00000000-0008-0000-0500-00002F010000}"/>
            </a:ext>
          </a:extLst>
        </xdr:cNvPr>
        <xdr:cNvSpPr/>
      </xdr:nvSpPr>
      <xdr:spPr>
        <a:xfrm>
          <a:off x="4621635" y="58209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2</xdr:col>
      <xdr:colOff>1066680</xdr:colOff>
      <xdr:row>1</xdr:row>
      <xdr:rowOff>504975</xdr:rowOff>
    </xdr:from>
    <xdr:to>
      <xdr:col>2</xdr:col>
      <xdr:colOff>2379960</xdr:colOff>
      <xdr:row>2</xdr:row>
      <xdr:rowOff>330855</xdr:rowOff>
    </xdr:to>
    <xdr:sp macro="" textlink="">
      <xdr:nvSpPr>
        <xdr:cNvPr id="304" name="Retângulo de cantos arredondados 12">
          <a:hlinkClick xmlns:r="http://schemas.openxmlformats.org/officeDocument/2006/relationships" r:id="rId3"/>
          <a:extLst>
            <a:ext uri="{FF2B5EF4-FFF2-40B4-BE49-F238E27FC236}">
              <a16:creationId xmlns:a16="http://schemas.microsoft.com/office/drawing/2014/main" id="{00000000-0008-0000-0500-000030010000}"/>
            </a:ext>
          </a:extLst>
        </xdr:cNvPr>
        <xdr:cNvSpPr/>
      </xdr:nvSpPr>
      <xdr:spPr>
        <a:xfrm>
          <a:off x="1923930" y="581175"/>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3</xdr:col>
      <xdr:colOff>198645</xdr:colOff>
      <xdr:row>1</xdr:row>
      <xdr:rowOff>514530</xdr:rowOff>
    </xdr:from>
    <xdr:to>
      <xdr:col>6</xdr:col>
      <xdr:colOff>157440</xdr:colOff>
      <xdr:row>2</xdr:row>
      <xdr:rowOff>340410</xdr:rowOff>
    </xdr:to>
    <xdr:sp macro="" textlink="">
      <xdr:nvSpPr>
        <xdr:cNvPr id="305" name="Retângulo de cantos arredondados 12">
          <a:hlinkClick xmlns:r="http://schemas.openxmlformats.org/officeDocument/2006/relationships" r:id="rId4"/>
          <a:extLst>
            <a:ext uri="{FF2B5EF4-FFF2-40B4-BE49-F238E27FC236}">
              <a16:creationId xmlns:a16="http://schemas.microsoft.com/office/drawing/2014/main" id="{00000000-0008-0000-0500-000031010000}"/>
            </a:ext>
          </a:extLst>
        </xdr:cNvPr>
        <xdr:cNvSpPr/>
      </xdr:nvSpPr>
      <xdr:spPr>
        <a:xfrm>
          <a:off x="6123195" y="590730"/>
          <a:ext cx="135897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2548800</xdr:colOff>
      <xdr:row>1</xdr:row>
      <xdr:rowOff>515775</xdr:rowOff>
    </xdr:from>
    <xdr:to>
      <xdr:col>2</xdr:col>
      <xdr:colOff>3862440</xdr:colOff>
      <xdr:row>2</xdr:row>
      <xdr:rowOff>341655</xdr:rowOff>
    </xdr:to>
    <xdr:sp macro="" textlink="">
      <xdr:nvSpPr>
        <xdr:cNvPr id="306" name="Retângulo de cantos arredondados 12_0">
          <a:hlinkClick xmlns:r="http://schemas.openxmlformats.org/officeDocument/2006/relationships" r:id="rId5"/>
          <a:extLst>
            <a:ext uri="{FF2B5EF4-FFF2-40B4-BE49-F238E27FC236}">
              <a16:creationId xmlns:a16="http://schemas.microsoft.com/office/drawing/2014/main" id="{00000000-0008-0000-0500-000032010000}"/>
            </a:ext>
          </a:extLst>
        </xdr:cNvPr>
        <xdr:cNvSpPr/>
      </xdr:nvSpPr>
      <xdr:spPr>
        <a:xfrm>
          <a:off x="3406050" y="591975"/>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7</xdr:col>
      <xdr:colOff>857251</xdr:colOff>
      <xdr:row>0</xdr:row>
      <xdr:rowOff>0</xdr:rowOff>
    </xdr:from>
    <xdr:to>
      <xdr:col>16</xdr:col>
      <xdr:colOff>169672</xdr:colOff>
      <xdr:row>3</xdr:row>
      <xdr:rowOff>93876</xdr:rowOff>
    </xdr:to>
    <xdr:pic>
      <xdr:nvPicPr>
        <xdr:cNvPr id="16" name="Imagem 15">
          <a:extLst>
            <a:ext uri="{FF2B5EF4-FFF2-40B4-BE49-F238E27FC236}">
              <a16:creationId xmlns:a16="http://schemas.microsoft.com/office/drawing/2014/main" id="{F137FFEC-163B-4077-AA19-3EF1D5FDDC24}"/>
            </a:ext>
          </a:extLst>
        </xdr:cNvPr>
        <xdr:cNvPicPr/>
      </xdr:nvPicPr>
      <xdr:blipFill>
        <a:blip xmlns:r="http://schemas.openxmlformats.org/officeDocument/2006/relationships" r:embed="rId6"/>
        <a:stretch/>
      </xdr:blipFill>
      <xdr:spPr>
        <a:xfrm>
          <a:off x="8731251" y="0"/>
          <a:ext cx="2180504" cy="1226293"/>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142920</xdr:colOff>
      <xdr:row>8</xdr:row>
      <xdr:rowOff>28440</xdr:rowOff>
    </xdr:from>
    <xdr:to>
      <xdr:col>5</xdr:col>
      <xdr:colOff>303120</xdr:colOff>
      <xdr:row>8</xdr:row>
      <xdr:rowOff>188640</xdr:rowOff>
    </xdr:to>
    <xdr:pic>
      <xdr:nvPicPr>
        <xdr:cNvPr id="33" name="Gráfico 979" descr="Cronômetro">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
        <a:stretch/>
      </xdr:blipFill>
      <xdr:spPr>
        <a:xfrm>
          <a:off x="2722680" y="2943000"/>
          <a:ext cx="160200" cy="160200"/>
        </a:xfrm>
        <a:prstGeom prst="rect">
          <a:avLst/>
        </a:prstGeom>
        <a:ln w="0">
          <a:noFill/>
        </a:ln>
      </xdr:spPr>
    </xdr:pic>
    <xdr:clientData/>
  </xdr:twoCellAnchor>
  <xdr:twoCellAnchor editAs="oneCell">
    <xdr:from>
      <xdr:col>9</xdr:col>
      <xdr:colOff>142920</xdr:colOff>
      <xdr:row>8</xdr:row>
      <xdr:rowOff>28440</xdr:rowOff>
    </xdr:from>
    <xdr:to>
      <xdr:col>9</xdr:col>
      <xdr:colOff>303120</xdr:colOff>
      <xdr:row>8</xdr:row>
      <xdr:rowOff>188640</xdr:rowOff>
    </xdr:to>
    <xdr:pic>
      <xdr:nvPicPr>
        <xdr:cNvPr id="34" name="Gráfico 979" descr="Cronômetro">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
        <a:stretch/>
      </xdr:blipFill>
      <xdr:spPr>
        <a:xfrm>
          <a:off x="5081040" y="2943000"/>
          <a:ext cx="160200" cy="160200"/>
        </a:xfrm>
        <a:prstGeom prst="rect">
          <a:avLst/>
        </a:prstGeom>
        <a:ln w="0">
          <a:noFill/>
        </a:ln>
      </xdr:spPr>
    </xdr:pic>
    <xdr:clientData/>
  </xdr:twoCellAnchor>
  <xdr:twoCellAnchor editAs="oneCell">
    <xdr:from>
      <xdr:col>13</xdr:col>
      <xdr:colOff>142920</xdr:colOff>
      <xdr:row>8</xdr:row>
      <xdr:rowOff>28440</xdr:rowOff>
    </xdr:from>
    <xdr:to>
      <xdr:col>13</xdr:col>
      <xdr:colOff>303120</xdr:colOff>
      <xdr:row>8</xdr:row>
      <xdr:rowOff>188640</xdr:rowOff>
    </xdr:to>
    <xdr:pic>
      <xdr:nvPicPr>
        <xdr:cNvPr id="35" name="Gráfico 979" descr="Cronômetro">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
        <a:stretch/>
      </xdr:blipFill>
      <xdr:spPr>
        <a:xfrm>
          <a:off x="7439400" y="2943000"/>
          <a:ext cx="160200" cy="160200"/>
        </a:xfrm>
        <a:prstGeom prst="rect">
          <a:avLst/>
        </a:prstGeom>
        <a:ln w="0">
          <a:noFill/>
        </a:ln>
      </xdr:spPr>
    </xdr:pic>
    <xdr:clientData/>
  </xdr:twoCellAnchor>
  <xdr:twoCellAnchor editAs="oneCell">
    <xdr:from>
      <xdr:col>17</xdr:col>
      <xdr:colOff>142920</xdr:colOff>
      <xdr:row>8</xdr:row>
      <xdr:rowOff>28440</xdr:rowOff>
    </xdr:from>
    <xdr:to>
      <xdr:col>17</xdr:col>
      <xdr:colOff>303120</xdr:colOff>
      <xdr:row>8</xdr:row>
      <xdr:rowOff>188640</xdr:rowOff>
    </xdr:to>
    <xdr:pic>
      <xdr:nvPicPr>
        <xdr:cNvPr id="36" name="Gráfico 979" descr="Cronômetro">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
        <a:stretch/>
      </xdr:blipFill>
      <xdr:spPr>
        <a:xfrm>
          <a:off x="9797760" y="2943000"/>
          <a:ext cx="160200" cy="160200"/>
        </a:xfrm>
        <a:prstGeom prst="rect">
          <a:avLst/>
        </a:prstGeom>
        <a:ln w="0">
          <a:noFill/>
        </a:ln>
      </xdr:spPr>
    </xdr:pic>
    <xdr:clientData/>
  </xdr:twoCellAnchor>
  <xdr:twoCellAnchor editAs="oneCell">
    <xdr:from>
      <xdr:col>21</xdr:col>
      <xdr:colOff>142920</xdr:colOff>
      <xdr:row>8</xdr:row>
      <xdr:rowOff>28440</xdr:rowOff>
    </xdr:from>
    <xdr:to>
      <xdr:col>21</xdr:col>
      <xdr:colOff>303120</xdr:colOff>
      <xdr:row>8</xdr:row>
      <xdr:rowOff>188640</xdr:rowOff>
    </xdr:to>
    <xdr:pic>
      <xdr:nvPicPr>
        <xdr:cNvPr id="37" name="Gráfico 979" descr="Cronômetro">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
        <a:stretch/>
      </xdr:blipFill>
      <xdr:spPr>
        <a:xfrm>
          <a:off x="12156480" y="2943000"/>
          <a:ext cx="160200" cy="160200"/>
        </a:xfrm>
        <a:prstGeom prst="rect">
          <a:avLst/>
        </a:prstGeom>
        <a:ln w="0">
          <a:noFill/>
        </a:ln>
      </xdr:spPr>
    </xdr:pic>
    <xdr:clientData/>
  </xdr:twoCellAnchor>
  <xdr:twoCellAnchor editAs="oneCell">
    <xdr:from>
      <xdr:col>25</xdr:col>
      <xdr:colOff>142920</xdr:colOff>
      <xdr:row>8</xdr:row>
      <xdr:rowOff>28440</xdr:rowOff>
    </xdr:from>
    <xdr:to>
      <xdr:col>25</xdr:col>
      <xdr:colOff>303120</xdr:colOff>
      <xdr:row>8</xdr:row>
      <xdr:rowOff>188640</xdr:rowOff>
    </xdr:to>
    <xdr:pic>
      <xdr:nvPicPr>
        <xdr:cNvPr id="38" name="Gráfico 979" descr="Cronômetro">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
        <a:stretch/>
      </xdr:blipFill>
      <xdr:spPr>
        <a:xfrm>
          <a:off x="14514840" y="2943000"/>
          <a:ext cx="160200" cy="160200"/>
        </a:xfrm>
        <a:prstGeom prst="rect">
          <a:avLst/>
        </a:prstGeom>
        <a:ln w="0">
          <a:noFill/>
        </a:ln>
      </xdr:spPr>
    </xdr:pic>
    <xdr:clientData/>
  </xdr:twoCellAnchor>
  <xdr:twoCellAnchor editAs="oneCell">
    <xdr:from>
      <xdr:col>29</xdr:col>
      <xdr:colOff>142920</xdr:colOff>
      <xdr:row>8</xdr:row>
      <xdr:rowOff>28440</xdr:rowOff>
    </xdr:from>
    <xdr:to>
      <xdr:col>29</xdr:col>
      <xdr:colOff>303120</xdr:colOff>
      <xdr:row>8</xdr:row>
      <xdr:rowOff>188640</xdr:rowOff>
    </xdr:to>
    <xdr:pic>
      <xdr:nvPicPr>
        <xdr:cNvPr id="39" name="Gráfico 979" descr="Cronômetro">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
        <a:stretch/>
      </xdr:blipFill>
      <xdr:spPr>
        <a:xfrm>
          <a:off x="16873200" y="2943000"/>
          <a:ext cx="160200" cy="160200"/>
        </a:xfrm>
        <a:prstGeom prst="rect">
          <a:avLst/>
        </a:prstGeom>
        <a:ln w="0">
          <a:noFill/>
        </a:ln>
      </xdr:spPr>
    </xdr:pic>
    <xdr:clientData/>
  </xdr:twoCellAnchor>
  <xdr:twoCellAnchor editAs="oneCell">
    <xdr:from>
      <xdr:col>5</xdr:col>
      <xdr:colOff>142920</xdr:colOff>
      <xdr:row>17</xdr:row>
      <xdr:rowOff>28440</xdr:rowOff>
    </xdr:from>
    <xdr:to>
      <xdr:col>5</xdr:col>
      <xdr:colOff>303120</xdr:colOff>
      <xdr:row>17</xdr:row>
      <xdr:rowOff>188640</xdr:rowOff>
    </xdr:to>
    <xdr:pic>
      <xdr:nvPicPr>
        <xdr:cNvPr id="40" name="Gráfico 979" descr="Cronômetro">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
        <a:stretch/>
      </xdr:blipFill>
      <xdr:spPr>
        <a:xfrm>
          <a:off x="2722680" y="4990680"/>
          <a:ext cx="160200" cy="160200"/>
        </a:xfrm>
        <a:prstGeom prst="rect">
          <a:avLst/>
        </a:prstGeom>
        <a:ln w="0">
          <a:noFill/>
        </a:ln>
      </xdr:spPr>
    </xdr:pic>
    <xdr:clientData/>
  </xdr:twoCellAnchor>
  <xdr:twoCellAnchor editAs="oneCell">
    <xdr:from>
      <xdr:col>9</xdr:col>
      <xdr:colOff>142920</xdr:colOff>
      <xdr:row>17</xdr:row>
      <xdr:rowOff>28440</xdr:rowOff>
    </xdr:from>
    <xdr:to>
      <xdr:col>9</xdr:col>
      <xdr:colOff>303120</xdr:colOff>
      <xdr:row>17</xdr:row>
      <xdr:rowOff>188640</xdr:rowOff>
    </xdr:to>
    <xdr:pic>
      <xdr:nvPicPr>
        <xdr:cNvPr id="41" name="Gráfico 979" descr="Cronômetro">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
        <a:stretch/>
      </xdr:blipFill>
      <xdr:spPr>
        <a:xfrm>
          <a:off x="5081040" y="4990680"/>
          <a:ext cx="160200" cy="160200"/>
        </a:xfrm>
        <a:prstGeom prst="rect">
          <a:avLst/>
        </a:prstGeom>
        <a:ln w="0">
          <a:noFill/>
        </a:ln>
      </xdr:spPr>
    </xdr:pic>
    <xdr:clientData/>
  </xdr:twoCellAnchor>
  <xdr:twoCellAnchor editAs="oneCell">
    <xdr:from>
      <xdr:col>13</xdr:col>
      <xdr:colOff>142920</xdr:colOff>
      <xdr:row>17</xdr:row>
      <xdr:rowOff>28440</xdr:rowOff>
    </xdr:from>
    <xdr:to>
      <xdr:col>13</xdr:col>
      <xdr:colOff>303120</xdr:colOff>
      <xdr:row>17</xdr:row>
      <xdr:rowOff>188640</xdr:rowOff>
    </xdr:to>
    <xdr:pic>
      <xdr:nvPicPr>
        <xdr:cNvPr id="42" name="Gráfico 979" descr="Cronômetro">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
        <a:stretch/>
      </xdr:blipFill>
      <xdr:spPr>
        <a:xfrm>
          <a:off x="7439400" y="4990680"/>
          <a:ext cx="160200" cy="160200"/>
        </a:xfrm>
        <a:prstGeom prst="rect">
          <a:avLst/>
        </a:prstGeom>
        <a:ln w="0">
          <a:noFill/>
        </a:ln>
      </xdr:spPr>
    </xdr:pic>
    <xdr:clientData/>
  </xdr:twoCellAnchor>
  <xdr:twoCellAnchor editAs="oneCell">
    <xdr:from>
      <xdr:col>17</xdr:col>
      <xdr:colOff>142920</xdr:colOff>
      <xdr:row>17</xdr:row>
      <xdr:rowOff>28440</xdr:rowOff>
    </xdr:from>
    <xdr:to>
      <xdr:col>17</xdr:col>
      <xdr:colOff>303120</xdr:colOff>
      <xdr:row>17</xdr:row>
      <xdr:rowOff>188640</xdr:rowOff>
    </xdr:to>
    <xdr:pic>
      <xdr:nvPicPr>
        <xdr:cNvPr id="43" name="Gráfico 979" descr="Cronômetro">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
        <a:stretch/>
      </xdr:blipFill>
      <xdr:spPr>
        <a:xfrm>
          <a:off x="9797760" y="4990680"/>
          <a:ext cx="160200" cy="160200"/>
        </a:xfrm>
        <a:prstGeom prst="rect">
          <a:avLst/>
        </a:prstGeom>
        <a:ln w="0">
          <a:noFill/>
        </a:ln>
      </xdr:spPr>
    </xdr:pic>
    <xdr:clientData/>
  </xdr:twoCellAnchor>
  <xdr:twoCellAnchor editAs="oneCell">
    <xdr:from>
      <xdr:col>21</xdr:col>
      <xdr:colOff>142920</xdr:colOff>
      <xdr:row>17</xdr:row>
      <xdr:rowOff>28440</xdr:rowOff>
    </xdr:from>
    <xdr:to>
      <xdr:col>21</xdr:col>
      <xdr:colOff>303120</xdr:colOff>
      <xdr:row>17</xdr:row>
      <xdr:rowOff>188640</xdr:rowOff>
    </xdr:to>
    <xdr:pic>
      <xdr:nvPicPr>
        <xdr:cNvPr id="44" name="Gráfico 979" descr="Cronômetro">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
        <a:stretch/>
      </xdr:blipFill>
      <xdr:spPr>
        <a:xfrm>
          <a:off x="12156480" y="4990680"/>
          <a:ext cx="160200" cy="160200"/>
        </a:xfrm>
        <a:prstGeom prst="rect">
          <a:avLst/>
        </a:prstGeom>
        <a:ln w="0">
          <a:noFill/>
        </a:ln>
      </xdr:spPr>
    </xdr:pic>
    <xdr:clientData/>
  </xdr:twoCellAnchor>
  <xdr:twoCellAnchor editAs="oneCell">
    <xdr:from>
      <xdr:col>25</xdr:col>
      <xdr:colOff>142920</xdr:colOff>
      <xdr:row>17</xdr:row>
      <xdr:rowOff>28440</xdr:rowOff>
    </xdr:from>
    <xdr:to>
      <xdr:col>25</xdr:col>
      <xdr:colOff>303120</xdr:colOff>
      <xdr:row>17</xdr:row>
      <xdr:rowOff>188640</xdr:rowOff>
    </xdr:to>
    <xdr:pic>
      <xdr:nvPicPr>
        <xdr:cNvPr id="45" name="Gráfico 979" descr="Cronômetro">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
        <a:stretch/>
      </xdr:blipFill>
      <xdr:spPr>
        <a:xfrm>
          <a:off x="14514840" y="4990680"/>
          <a:ext cx="160200" cy="160200"/>
        </a:xfrm>
        <a:prstGeom prst="rect">
          <a:avLst/>
        </a:prstGeom>
        <a:ln w="0">
          <a:noFill/>
        </a:ln>
      </xdr:spPr>
    </xdr:pic>
    <xdr:clientData/>
  </xdr:twoCellAnchor>
  <xdr:twoCellAnchor editAs="oneCell">
    <xdr:from>
      <xdr:col>29</xdr:col>
      <xdr:colOff>142920</xdr:colOff>
      <xdr:row>17</xdr:row>
      <xdr:rowOff>28440</xdr:rowOff>
    </xdr:from>
    <xdr:to>
      <xdr:col>29</xdr:col>
      <xdr:colOff>303120</xdr:colOff>
      <xdr:row>17</xdr:row>
      <xdr:rowOff>188640</xdr:rowOff>
    </xdr:to>
    <xdr:pic>
      <xdr:nvPicPr>
        <xdr:cNvPr id="46" name="Gráfico 979" descr="Cronômetro">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a:stretch/>
      </xdr:blipFill>
      <xdr:spPr>
        <a:xfrm>
          <a:off x="16873200" y="4990680"/>
          <a:ext cx="160200" cy="160200"/>
        </a:xfrm>
        <a:prstGeom prst="rect">
          <a:avLst/>
        </a:prstGeom>
        <a:ln w="0">
          <a:noFill/>
        </a:ln>
      </xdr:spPr>
    </xdr:pic>
    <xdr:clientData/>
  </xdr:twoCellAnchor>
  <xdr:twoCellAnchor editAs="oneCell">
    <xdr:from>
      <xdr:col>5</xdr:col>
      <xdr:colOff>142920</xdr:colOff>
      <xdr:row>26</xdr:row>
      <xdr:rowOff>28440</xdr:rowOff>
    </xdr:from>
    <xdr:to>
      <xdr:col>5</xdr:col>
      <xdr:colOff>303120</xdr:colOff>
      <xdr:row>26</xdr:row>
      <xdr:rowOff>188640</xdr:rowOff>
    </xdr:to>
    <xdr:pic>
      <xdr:nvPicPr>
        <xdr:cNvPr id="47" name="Gráfico 979" descr="Cronômetro">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
        <a:stretch/>
      </xdr:blipFill>
      <xdr:spPr>
        <a:xfrm>
          <a:off x="2722680" y="7038720"/>
          <a:ext cx="160200" cy="160200"/>
        </a:xfrm>
        <a:prstGeom prst="rect">
          <a:avLst/>
        </a:prstGeom>
        <a:ln w="0">
          <a:noFill/>
        </a:ln>
      </xdr:spPr>
    </xdr:pic>
    <xdr:clientData/>
  </xdr:twoCellAnchor>
  <xdr:twoCellAnchor editAs="oneCell">
    <xdr:from>
      <xdr:col>9</xdr:col>
      <xdr:colOff>142920</xdr:colOff>
      <xdr:row>26</xdr:row>
      <xdr:rowOff>28440</xdr:rowOff>
    </xdr:from>
    <xdr:to>
      <xdr:col>9</xdr:col>
      <xdr:colOff>303120</xdr:colOff>
      <xdr:row>26</xdr:row>
      <xdr:rowOff>188640</xdr:rowOff>
    </xdr:to>
    <xdr:pic>
      <xdr:nvPicPr>
        <xdr:cNvPr id="48" name="Gráfico 979" descr="Cronômetro">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
        <a:stretch/>
      </xdr:blipFill>
      <xdr:spPr>
        <a:xfrm>
          <a:off x="5081040" y="7038720"/>
          <a:ext cx="160200" cy="160200"/>
        </a:xfrm>
        <a:prstGeom prst="rect">
          <a:avLst/>
        </a:prstGeom>
        <a:ln w="0">
          <a:noFill/>
        </a:ln>
      </xdr:spPr>
    </xdr:pic>
    <xdr:clientData/>
  </xdr:twoCellAnchor>
  <xdr:twoCellAnchor editAs="oneCell">
    <xdr:from>
      <xdr:col>13</xdr:col>
      <xdr:colOff>142920</xdr:colOff>
      <xdr:row>26</xdr:row>
      <xdr:rowOff>28440</xdr:rowOff>
    </xdr:from>
    <xdr:to>
      <xdr:col>13</xdr:col>
      <xdr:colOff>303120</xdr:colOff>
      <xdr:row>26</xdr:row>
      <xdr:rowOff>188640</xdr:rowOff>
    </xdr:to>
    <xdr:pic>
      <xdr:nvPicPr>
        <xdr:cNvPr id="49" name="Gráfico 979" descr="Cronômetro">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xdr:blipFill>
      <xdr:spPr>
        <a:xfrm>
          <a:off x="7439400" y="7038720"/>
          <a:ext cx="160200" cy="160200"/>
        </a:xfrm>
        <a:prstGeom prst="rect">
          <a:avLst/>
        </a:prstGeom>
        <a:ln w="0">
          <a:noFill/>
        </a:ln>
      </xdr:spPr>
    </xdr:pic>
    <xdr:clientData/>
  </xdr:twoCellAnchor>
  <xdr:twoCellAnchor editAs="oneCell">
    <xdr:from>
      <xdr:col>17</xdr:col>
      <xdr:colOff>142920</xdr:colOff>
      <xdr:row>26</xdr:row>
      <xdr:rowOff>28440</xdr:rowOff>
    </xdr:from>
    <xdr:to>
      <xdr:col>17</xdr:col>
      <xdr:colOff>303120</xdr:colOff>
      <xdr:row>26</xdr:row>
      <xdr:rowOff>188640</xdr:rowOff>
    </xdr:to>
    <xdr:pic>
      <xdr:nvPicPr>
        <xdr:cNvPr id="50" name="Gráfico 979" descr="Cronômetro">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
        <a:stretch/>
      </xdr:blipFill>
      <xdr:spPr>
        <a:xfrm>
          <a:off x="9797760" y="7038720"/>
          <a:ext cx="160200" cy="160200"/>
        </a:xfrm>
        <a:prstGeom prst="rect">
          <a:avLst/>
        </a:prstGeom>
        <a:ln w="0">
          <a:noFill/>
        </a:ln>
      </xdr:spPr>
    </xdr:pic>
    <xdr:clientData/>
  </xdr:twoCellAnchor>
  <xdr:twoCellAnchor editAs="oneCell">
    <xdr:from>
      <xdr:col>21</xdr:col>
      <xdr:colOff>142920</xdr:colOff>
      <xdr:row>26</xdr:row>
      <xdr:rowOff>28440</xdr:rowOff>
    </xdr:from>
    <xdr:to>
      <xdr:col>21</xdr:col>
      <xdr:colOff>303120</xdr:colOff>
      <xdr:row>26</xdr:row>
      <xdr:rowOff>188640</xdr:rowOff>
    </xdr:to>
    <xdr:pic>
      <xdr:nvPicPr>
        <xdr:cNvPr id="51" name="Gráfico 979" descr="Cronômetro">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
        <a:stretch/>
      </xdr:blipFill>
      <xdr:spPr>
        <a:xfrm>
          <a:off x="12156480" y="7038720"/>
          <a:ext cx="160200" cy="160200"/>
        </a:xfrm>
        <a:prstGeom prst="rect">
          <a:avLst/>
        </a:prstGeom>
        <a:ln w="0">
          <a:noFill/>
        </a:ln>
      </xdr:spPr>
    </xdr:pic>
    <xdr:clientData/>
  </xdr:twoCellAnchor>
  <xdr:twoCellAnchor editAs="oneCell">
    <xdr:from>
      <xdr:col>25</xdr:col>
      <xdr:colOff>142920</xdr:colOff>
      <xdr:row>26</xdr:row>
      <xdr:rowOff>28440</xdr:rowOff>
    </xdr:from>
    <xdr:to>
      <xdr:col>25</xdr:col>
      <xdr:colOff>303120</xdr:colOff>
      <xdr:row>26</xdr:row>
      <xdr:rowOff>188640</xdr:rowOff>
    </xdr:to>
    <xdr:pic>
      <xdr:nvPicPr>
        <xdr:cNvPr id="52" name="Gráfico 979" descr="Cronômetro">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
        <a:stretch/>
      </xdr:blipFill>
      <xdr:spPr>
        <a:xfrm>
          <a:off x="14514840" y="7038720"/>
          <a:ext cx="160200" cy="160200"/>
        </a:xfrm>
        <a:prstGeom prst="rect">
          <a:avLst/>
        </a:prstGeom>
        <a:ln w="0">
          <a:noFill/>
        </a:ln>
      </xdr:spPr>
    </xdr:pic>
    <xdr:clientData/>
  </xdr:twoCellAnchor>
  <xdr:twoCellAnchor editAs="oneCell">
    <xdr:from>
      <xdr:col>29</xdr:col>
      <xdr:colOff>142920</xdr:colOff>
      <xdr:row>26</xdr:row>
      <xdr:rowOff>28440</xdr:rowOff>
    </xdr:from>
    <xdr:to>
      <xdr:col>29</xdr:col>
      <xdr:colOff>303120</xdr:colOff>
      <xdr:row>26</xdr:row>
      <xdr:rowOff>188640</xdr:rowOff>
    </xdr:to>
    <xdr:pic>
      <xdr:nvPicPr>
        <xdr:cNvPr id="53" name="Gráfico 979" descr="Cronômetro">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
        <a:stretch/>
      </xdr:blipFill>
      <xdr:spPr>
        <a:xfrm>
          <a:off x="16873200" y="7038720"/>
          <a:ext cx="160200" cy="160200"/>
        </a:xfrm>
        <a:prstGeom prst="rect">
          <a:avLst/>
        </a:prstGeom>
        <a:ln w="0">
          <a:noFill/>
        </a:ln>
      </xdr:spPr>
    </xdr:pic>
    <xdr:clientData/>
  </xdr:twoCellAnchor>
  <xdr:twoCellAnchor editAs="oneCell">
    <xdr:from>
      <xdr:col>5</xdr:col>
      <xdr:colOff>142920</xdr:colOff>
      <xdr:row>35</xdr:row>
      <xdr:rowOff>28440</xdr:rowOff>
    </xdr:from>
    <xdr:to>
      <xdr:col>5</xdr:col>
      <xdr:colOff>303120</xdr:colOff>
      <xdr:row>35</xdr:row>
      <xdr:rowOff>188640</xdr:rowOff>
    </xdr:to>
    <xdr:pic>
      <xdr:nvPicPr>
        <xdr:cNvPr id="54" name="Gráfico 979" descr="Cronômetro">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
        <a:stretch/>
      </xdr:blipFill>
      <xdr:spPr>
        <a:xfrm>
          <a:off x="2722680" y="9086400"/>
          <a:ext cx="160200" cy="160200"/>
        </a:xfrm>
        <a:prstGeom prst="rect">
          <a:avLst/>
        </a:prstGeom>
        <a:ln w="0">
          <a:noFill/>
        </a:ln>
      </xdr:spPr>
    </xdr:pic>
    <xdr:clientData/>
  </xdr:twoCellAnchor>
  <xdr:twoCellAnchor editAs="oneCell">
    <xdr:from>
      <xdr:col>9</xdr:col>
      <xdr:colOff>142920</xdr:colOff>
      <xdr:row>35</xdr:row>
      <xdr:rowOff>28440</xdr:rowOff>
    </xdr:from>
    <xdr:to>
      <xdr:col>9</xdr:col>
      <xdr:colOff>303120</xdr:colOff>
      <xdr:row>35</xdr:row>
      <xdr:rowOff>188640</xdr:rowOff>
    </xdr:to>
    <xdr:pic>
      <xdr:nvPicPr>
        <xdr:cNvPr id="55" name="Gráfico 979" descr="Cronômetro">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
        <a:stretch/>
      </xdr:blipFill>
      <xdr:spPr>
        <a:xfrm>
          <a:off x="5081040" y="9086400"/>
          <a:ext cx="160200" cy="160200"/>
        </a:xfrm>
        <a:prstGeom prst="rect">
          <a:avLst/>
        </a:prstGeom>
        <a:ln w="0">
          <a:noFill/>
        </a:ln>
      </xdr:spPr>
    </xdr:pic>
    <xdr:clientData/>
  </xdr:twoCellAnchor>
  <xdr:twoCellAnchor editAs="oneCell">
    <xdr:from>
      <xdr:col>13</xdr:col>
      <xdr:colOff>142920</xdr:colOff>
      <xdr:row>35</xdr:row>
      <xdr:rowOff>28440</xdr:rowOff>
    </xdr:from>
    <xdr:to>
      <xdr:col>13</xdr:col>
      <xdr:colOff>303120</xdr:colOff>
      <xdr:row>35</xdr:row>
      <xdr:rowOff>188640</xdr:rowOff>
    </xdr:to>
    <xdr:pic>
      <xdr:nvPicPr>
        <xdr:cNvPr id="56" name="Gráfico 979" descr="Cronômetro">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
        <a:stretch/>
      </xdr:blipFill>
      <xdr:spPr>
        <a:xfrm>
          <a:off x="7439400" y="9086400"/>
          <a:ext cx="160200" cy="160200"/>
        </a:xfrm>
        <a:prstGeom prst="rect">
          <a:avLst/>
        </a:prstGeom>
        <a:ln w="0">
          <a:noFill/>
        </a:ln>
      </xdr:spPr>
    </xdr:pic>
    <xdr:clientData/>
  </xdr:twoCellAnchor>
  <xdr:twoCellAnchor editAs="oneCell">
    <xdr:from>
      <xdr:col>17</xdr:col>
      <xdr:colOff>142920</xdr:colOff>
      <xdr:row>35</xdr:row>
      <xdr:rowOff>28440</xdr:rowOff>
    </xdr:from>
    <xdr:to>
      <xdr:col>17</xdr:col>
      <xdr:colOff>303120</xdr:colOff>
      <xdr:row>35</xdr:row>
      <xdr:rowOff>188640</xdr:rowOff>
    </xdr:to>
    <xdr:pic>
      <xdr:nvPicPr>
        <xdr:cNvPr id="57" name="Gráfico 979" descr="Cronômetro">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
        <a:stretch/>
      </xdr:blipFill>
      <xdr:spPr>
        <a:xfrm>
          <a:off x="9797760" y="9086400"/>
          <a:ext cx="160200" cy="160200"/>
        </a:xfrm>
        <a:prstGeom prst="rect">
          <a:avLst/>
        </a:prstGeom>
        <a:ln w="0">
          <a:noFill/>
        </a:ln>
      </xdr:spPr>
    </xdr:pic>
    <xdr:clientData/>
  </xdr:twoCellAnchor>
  <xdr:twoCellAnchor editAs="oneCell">
    <xdr:from>
      <xdr:col>21</xdr:col>
      <xdr:colOff>142920</xdr:colOff>
      <xdr:row>35</xdr:row>
      <xdr:rowOff>28440</xdr:rowOff>
    </xdr:from>
    <xdr:to>
      <xdr:col>21</xdr:col>
      <xdr:colOff>303120</xdr:colOff>
      <xdr:row>35</xdr:row>
      <xdr:rowOff>188640</xdr:rowOff>
    </xdr:to>
    <xdr:pic>
      <xdr:nvPicPr>
        <xdr:cNvPr id="58" name="Gráfico 979" descr="Cronômetro">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1"/>
        <a:stretch/>
      </xdr:blipFill>
      <xdr:spPr>
        <a:xfrm>
          <a:off x="12156480" y="9086400"/>
          <a:ext cx="160200" cy="160200"/>
        </a:xfrm>
        <a:prstGeom prst="rect">
          <a:avLst/>
        </a:prstGeom>
        <a:ln w="0">
          <a:noFill/>
        </a:ln>
      </xdr:spPr>
    </xdr:pic>
    <xdr:clientData/>
  </xdr:twoCellAnchor>
  <xdr:twoCellAnchor editAs="oneCell">
    <xdr:from>
      <xdr:col>25</xdr:col>
      <xdr:colOff>142920</xdr:colOff>
      <xdr:row>35</xdr:row>
      <xdr:rowOff>28440</xdr:rowOff>
    </xdr:from>
    <xdr:to>
      <xdr:col>25</xdr:col>
      <xdr:colOff>303120</xdr:colOff>
      <xdr:row>35</xdr:row>
      <xdr:rowOff>188640</xdr:rowOff>
    </xdr:to>
    <xdr:pic>
      <xdr:nvPicPr>
        <xdr:cNvPr id="59" name="Gráfico 979" descr="Cronômetro">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1"/>
        <a:stretch/>
      </xdr:blipFill>
      <xdr:spPr>
        <a:xfrm>
          <a:off x="14514840" y="9086400"/>
          <a:ext cx="160200" cy="160200"/>
        </a:xfrm>
        <a:prstGeom prst="rect">
          <a:avLst/>
        </a:prstGeom>
        <a:ln w="0">
          <a:noFill/>
        </a:ln>
      </xdr:spPr>
    </xdr:pic>
    <xdr:clientData/>
  </xdr:twoCellAnchor>
  <xdr:twoCellAnchor editAs="oneCell">
    <xdr:from>
      <xdr:col>29</xdr:col>
      <xdr:colOff>142920</xdr:colOff>
      <xdr:row>35</xdr:row>
      <xdr:rowOff>28440</xdr:rowOff>
    </xdr:from>
    <xdr:to>
      <xdr:col>29</xdr:col>
      <xdr:colOff>303120</xdr:colOff>
      <xdr:row>35</xdr:row>
      <xdr:rowOff>188640</xdr:rowOff>
    </xdr:to>
    <xdr:pic>
      <xdr:nvPicPr>
        <xdr:cNvPr id="60" name="Gráfico 979" descr="Cronômetro">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1"/>
        <a:stretch/>
      </xdr:blipFill>
      <xdr:spPr>
        <a:xfrm>
          <a:off x="16873200" y="9086400"/>
          <a:ext cx="160200" cy="160200"/>
        </a:xfrm>
        <a:prstGeom prst="rect">
          <a:avLst/>
        </a:prstGeom>
        <a:ln w="0">
          <a:noFill/>
        </a:ln>
      </xdr:spPr>
    </xdr:pic>
    <xdr:clientData/>
  </xdr:twoCellAnchor>
  <xdr:twoCellAnchor editAs="oneCell">
    <xdr:from>
      <xdr:col>5</xdr:col>
      <xdr:colOff>142920</xdr:colOff>
      <xdr:row>44</xdr:row>
      <xdr:rowOff>28440</xdr:rowOff>
    </xdr:from>
    <xdr:to>
      <xdr:col>5</xdr:col>
      <xdr:colOff>303120</xdr:colOff>
      <xdr:row>44</xdr:row>
      <xdr:rowOff>188640</xdr:rowOff>
    </xdr:to>
    <xdr:pic>
      <xdr:nvPicPr>
        <xdr:cNvPr id="61" name="Gráfico 979" descr="Cronômetro">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stretch/>
      </xdr:blipFill>
      <xdr:spPr>
        <a:xfrm>
          <a:off x="2722680" y="11134440"/>
          <a:ext cx="160200" cy="160200"/>
        </a:xfrm>
        <a:prstGeom prst="rect">
          <a:avLst/>
        </a:prstGeom>
        <a:ln w="0">
          <a:noFill/>
        </a:ln>
      </xdr:spPr>
    </xdr:pic>
    <xdr:clientData/>
  </xdr:twoCellAnchor>
  <xdr:twoCellAnchor editAs="oneCell">
    <xdr:from>
      <xdr:col>9</xdr:col>
      <xdr:colOff>142920</xdr:colOff>
      <xdr:row>44</xdr:row>
      <xdr:rowOff>28440</xdr:rowOff>
    </xdr:from>
    <xdr:to>
      <xdr:col>9</xdr:col>
      <xdr:colOff>303120</xdr:colOff>
      <xdr:row>44</xdr:row>
      <xdr:rowOff>188640</xdr:rowOff>
    </xdr:to>
    <xdr:pic>
      <xdr:nvPicPr>
        <xdr:cNvPr id="62" name="Gráfico 979" descr="Cronômetro">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1"/>
        <a:stretch/>
      </xdr:blipFill>
      <xdr:spPr>
        <a:xfrm>
          <a:off x="5081040" y="11134440"/>
          <a:ext cx="160200" cy="160200"/>
        </a:xfrm>
        <a:prstGeom prst="rect">
          <a:avLst/>
        </a:prstGeom>
        <a:ln w="0">
          <a:noFill/>
        </a:ln>
      </xdr:spPr>
    </xdr:pic>
    <xdr:clientData/>
  </xdr:twoCellAnchor>
  <xdr:twoCellAnchor editAs="oneCell">
    <xdr:from>
      <xdr:col>13</xdr:col>
      <xdr:colOff>142920</xdr:colOff>
      <xdr:row>44</xdr:row>
      <xdr:rowOff>28440</xdr:rowOff>
    </xdr:from>
    <xdr:to>
      <xdr:col>13</xdr:col>
      <xdr:colOff>303120</xdr:colOff>
      <xdr:row>44</xdr:row>
      <xdr:rowOff>188640</xdr:rowOff>
    </xdr:to>
    <xdr:pic>
      <xdr:nvPicPr>
        <xdr:cNvPr id="63" name="Gráfico 979" descr="Cronômetro">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1"/>
        <a:stretch/>
      </xdr:blipFill>
      <xdr:spPr>
        <a:xfrm>
          <a:off x="7439400" y="11134440"/>
          <a:ext cx="160200" cy="160200"/>
        </a:xfrm>
        <a:prstGeom prst="rect">
          <a:avLst/>
        </a:prstGeom>
        <a:ln w="0">
          <a:noFill/>
        </a:ln>
      </xdr:spPr>
    </xdr:pic>
    <xdr:clientData/>
  </xdr:twoCellAnchor>
  <xdr:twoCellAnchor editAs="oneCell">
    <xdr:from>
      <xdr:col>17</xdr:col>
      <xdr:colOff>142920</xdr:colOff>
      <xdr:row>44</xdr:row>
      <xdr:rowOff>28440</xdr:rowOff>
    </xdr:from>
    <xdr:to>
      <xdr:col>17</xdr:col>
      <xdr:colOff>303120</xdr:colOff>
      <xdr:row>44</xdr:row>
      <xdr:rowOff>188640</xdr:rowOff>
    </xdr:to>
    <xdr:pic>
      <xdr:nvPicPr>
        <xdr:cNvPr id="64" name="Gráfico 979" descr="Cronômetro">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1"/>
        <a:stretch/>
      </xdr:blipFill>
      <xdr:spPr>
        <a:xfrm>
          <a:off x="9797760" y="11134440"/>
          <a:ext cx="160200" cy="160200"/>
        </a:xfrm>
        <a:prstGeom prst="rect">
          <a:avLst/>
        </a:prstGeom>
        <a:ln w="0">
          <a:noFill/>
        </a:ln>
      </xdr:spPr>
    </xdr:pic>
    <xdr:clientData/>
  </xdr:twoCellAnchor>
  <xdr:twoCellAnchor editAs="oneCell">
    <xdr:from>
      <xdr:col>21</xdr:col>
      <xdr:colOff>142920</xdr:colOff>
      <xdr:row>44</xdr:row>
      <xdr:rowOff>28440</xdr:rowOff>
    </xdr:from>
    <xdr:to>
      <xdr:col>21</xdr:col>
      <xdr:colOff>303120</xdr:colOff>
      <xdr:row>44</xdr:row>
      <xdr:rowOff>188640</xdr:rowOff>
    </xdr:to>
    <xdr:pic>
      <xdr:nvPicPr>
        <xdr:cNvPr id="65" name="Gráfico 979" descr="Cronômetro">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1"/>
        <a:stretch/>
      </xdr:blipFill>
      <xdr:spPr>
        <a:xfrm>
          <a:off x="12156480" y="11134440"/>
          <a:ext cx="160200" cy="160200"/>
        </a:xfrm>
        <a:prstGeom prst="rect">
          <a:avLst/>
        </a:prstGeom>
        <a:ln w="0">
          <a:noFill/>
        </a:ln>
      </xdr:spPr>
    </xdr:pic>
    <xdr:clientData/>
  </xdr:twoCellAnchor>
  <xdr:twoCellAnchor editAs="oneCell">
    <xdr:from>
      <xdr:col>25</xdr:col>
      <xdr:colOff>142920</xdr:colOff>
      <xdr:row>44</xdr:row>
      <xdr:rowOff>28440</xdr:rowOff>
    </xdr:from>
    <xdr:to>
      <xdr:col>25</xdr:col>
      <xdr:colOff>303120</xdr:colOff>
      <xdr:row>44</xdr:row>
      <xdr:rowOff>188640</xdr:rowOff>
    </xdr:to>
    <xdr:pic>
      <xdr:nvPicPr>
        <xdr:cNvPr id="66" name="Gráfico 979" descr="Cronômetro">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1"/>
        <a:stretch/>
      </xdr:blipFill>
      <xdr:spPr>
        <a:xfrm>
          <a:off x="14514840" y="11134440"/>
          <a:ext cx="160200" cy="160200"/>
        </a:xfrm>
        <a:prstGeom prst="rect">
          <a:avLst/>
        </a:prstGeom>
        <a:ln w="0">
          <a:noFill/>
        </a:ln>
      </xdr:spPr>
    </xdr:pic>
    <xdr:clientData/>
  </xdr:twoCellAnchor>
  <xdr:twoCellAnchor editAs="oneCell">
    <xdr:from>
      <xdr:col>29</xdr:col>
      <xdr:colOff>142920</xdr:colOff>
      <xdr:row>44</xdr:row>
      <xdr:rowOff>28440</xdr:rowOff>
    </xdr:from>
    <xdr:to>
      <xdr:col>29</xdr:col>
      <xdr:colOff>303120</xdr:colOff>
      <xdr:row>44</xdr:row>
      <xdr:rowOff>188640</xdr:rowOff>
    </xdr:to>
    <xdr:pic>
      <xdr:nvPicPr>
        <xdr:cNvPr id="67" name="Gráfico 979" descr="Cronômetro">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1"/>
        <a:stretch/>
      </xdr:blipFill>
      <xdr:spPr>
        <a:xfrm>
          <a:off x="16873200" y="11134440"/>
          <a:ext cx="160200" cy="160200"/>
        </a:xfrm>
        <a:prstGeom prst="rect">
          <a:avLst/>
        </a:prstGeom>
        <a:ln w="0">
          <a:noFill/>
        </a:ln>
      </xdr:spPr>
    </xdr:pic>
    <xdr:clientData/>
  </xdr:twoCellAnchor>
  <xdr:twoCellAnchor editAs="oneCell">
    <xdr:from>
      <xdr:col>5</xdr:col>
      <xdr:colOff>142920</xdr:colOff>
      <xdr:row>53</xdr:row>
      <xdr:rowOff>28440</xdr:rowOff>
    </xdr:from>
    <xdr:to>
      <xdr:col>5</xdr:col>
      <xdr:colOff>303120</xdr:colOff>
      <xdr:row>53</xdr:row>
      <xdr:rowOff>188640</xdr:rowOff>
    </xdr:to>
    <xdr:pic>
      <xdr:nvPicPr>
        <xdr:cNvPr id="68" name="Gráfico 979" descr="Cronômetro">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1"/>
        <a:stretch/>
      </xdr:blipFill>
      <xdr:spPr>
        <a:xfrm>
          <a:off x="2722680" y="13182120"/>
          <a:ext cx="160200" cy="160200"/>
        </a:xfrm>
        <a:prstGeom prst="rect">
          <a:avLst/>
        </a:prstGeom>
        <a:ln w="0">
          <a:noFill/>
        </a:ln>
      </xdr:spPr>
    </xdr:pic>
    <xdr:clientData/>
  </xdr:twoCellAnchor>
  <xdr:twoCellAnchor editAs="oneCell">
    <xdr:from>
      <xdr:col>9</xdr:col>
      <xdr:colOff>142920</xdr:colOff>
      <xdr:row>53</xdr:row>
      <xdr:rowOff>28440</xdr:rowOff>
    </xdr:from>
    <xdr:to>
      <xdr:col>9</xdr:col>
      <xdr:colOff>303120</xdr:colOff>
      <xdr:row>53</xdr:row>
      <xdr:rowOff>188640</xdr:rowOff>
    </xdr:to>
    <xdr:pic>
      <xdr:nvPicPr>
        <xdr:cNvPr id="69" name="Gráfico 979" descr="Cronômetro">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1"/>
        <a:stretch/>
      </xdr:blipFill>
      <xdr:spPr>
        <a:xfrm>
          <a:off x="5081040" y="13182120"/>
          <a:ext cx="160200" cy="160200"/>
        </a:xfrm>
        <a:prstGeom prst="rect">
          <a:avLst/>
        </a:prstGeom>
        <a:ln w="0">
          <a:noFill/>
        </a:ln>
      </xdr:spPr>
    </xdr:pic>
    <xdr:clientData/>
  </xdr:twoCellAnchor>
  <xdr:twoCellAnchor editAs="oneCell">
    <xdr:from>
      <xdr:col>13</xdr:col>
      <xdr:colOff>142920</xdr:colOff>
      <xdr:row>53</xdr:row>
      <xdr:rowOff>28440</xdr:rowOff>
    </xdr:from>
    <xdr:to>
      <xdr:col>13</xdr:col>
      <xdr:colOff>303120</xdr:colOff>
      <xdr:row>53</xdr:row>
      <xdr:rowOff>188640</xdr:rowOff>
    </xdr:to>
    <xdr:pic>
      <xdr:nvPicPr>
        <xdr:cNvPr id="70" name="Gráfico 979" descr="Cronômetro">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1"/>
        <a:stretch/>
      </xdr:blipFill>
      <xdr:spPr>
        <a:xfrm>
          <a:off x="7439400" y="13182120"/>
          <a:ext cx="160200" cy="160200"/>
        </a:xfrm>
        <a:prstGeom prst="rect">
          <a:avLst/>
        </a:prstGeom>
        <a:ln w="0">
          <a:noFill/>
        </a:ln>
      </xdr:spPr>
    </xdr:pic>
    <xdr:clientData/>
  </xdr:twoCellAnchor>
  <xdr:twoCellAnchor editAs="oneCell">
    <xdr:from>
      <xdr:col>17</xdr:col>
      <xdr:colOff>142920</xdr:colOff>
      <xdr:row>53</xdr:row>
      <xdr:rowOff>28440</xdr:rowOff>
    </xdr:from>
    <xdr:to>
      <xdr:col>17</xdr:col>
      <xdr:colOff>303120</xdr:colOff>
      <xdr:row>53</xdr:row>
      <xdr:rowOff>188640</xdr:rowOff>
    </xdr:to>
    <xdr:pic>
      <xdr:nvPicPr>
        <xdr:cNvPr id="71" name="Gráfico 979" descr="Cronômetro">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1"/>
        <a:stretch/>
      </xdr:blipFill>
      <xdr:spPr>
        <a:xfrm>
          <a:off x="9797760" y="13182120"/>
          <a:ext cx="160200" cy="160200"/>
        </a:xfrm>
        <a:prstGeom prst="rect">
          <a:avLst/>
        </a:prstGeom>
        <a:ln w="0">
          <a:noFill/>
        </a:ln>
      </xdr:spPr>
    </xdr:pic>
    <xdr:clientData/>
  </xdr:twoCellAnchor>
  <xdr:twoCellAnchor editAs="oneCell">
    <xdr:from>
      <xdr:col>21</xdr:col>
      <xdr:colOff>142920</xdr:colOff>
      <xdr:row>53</xdr:row>
      <xdr:rowOff>28440</xdr:rowOff>
    </xdr:from>
    <xdr:to>
      <xdr:col>21</xdr:col>
      <xdr:colOff>303120</xdr:colOff>
      <xdr:row>53</xdr:row>
      <xdr:rowOff>188640</xdr:rowOff>
    </xdr:to>
    <xdr:pic>
      <xdr:nvPicPr>
        <xdr:cNvPr id="72" name="Gráfico 979" descr="Cronômetro">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1"/>
        <a:stretch/>
      </xdr:blipFill>
      <xdr:spPr>
        <a:xfrm>
          <a:off x="12156480" y="13182120"/>
          <a:ext cx="160200" cy="160200"/>
        </a:xfrm>
        <a:prstGeom prst="rect">
          <a:avLst/>
        </a:prstGeom>
        <a:ln w="0">
          <a:noFill/>
        </a:ln>
      </xdr:spPr>
    </xdr:pic>
    <xdr:clientData/>
  </xdr:twoCellAnchor>
  <xdr:twoCellAnchor editAs="oneCell">
    <xdr:from>
      <xdr:col>25</xdr:col>
      <xdr:colOff>142920</xdr:colOff>
      <xdr:row>53</xdr:row>
      <xdr:rowOff>28440</xdr:rowOff>
    </xdr:from>
    <xdr:to>
      <xdr:col>25</xdr:col>
      <xdr:colOff>303120</xdr:colOff>
      <xdr:row>53</xdr:row>
      <xdr:rowOff>188640</xdr:rowOff>
    </xdr:to>
    <xdr:pic>
      <xdr:nvPicPr>
        <xdr:cNvPr id="73" name="Gráfico 979" descr="Cronômetro">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1"/>
        <a:stretch/>
      </xdr:blipFill>
      <xdr:spPr>
        <a:xfrm>
          <a:off x="14514840" y="13182120"/>
          <a:ext cx="160200" cy="160200"/>
        </a:xfrm>
        <a:prstGeom prst="rect">
          <a:avLst/>
        </a:prstGeom>
        <a:ln w="0">
          <a:noFill/>
        </a:ln>
      </xdr:spPr>
    </xdr:pic>
    <xdr:clientData/>
  </xdr:twoCellAnchor>
  <xdr:twoCellAnchor editAs="oneCell">
    <xdr:from>
      <xdr:col>29</xdr:col>
      <xdr:colOff>142920</xdr:colOff>
      <xdr:row>53</xdr:row>
      <xdr:rowOff>28440</xdr:rowOff>
    </xdr:from>
    <xdr:to>
      <xdr:col>29</xdr:col>
      <xdr:colOff>303120</xdr:colOff>
      <xdr:row>53</xdr:row>
      <xdr:rowOff>188640</xdr:rowOff>
    </xdr:to>
    <xdr:pic>
      <xdr:nvPicPr>
        <xdr:cNvPr id="74" name="Gráfico 979" descr="Cronômetro">
          <a:extLst>
            <a:ext uri="{FF2B5EF4-FFF2-40B4-BE49-F238E27FC236}">
              <a16:creationId xmlns:a16="http://schemas.microsoft.com/office/drawing/2014/main" id="{00000000-0008-0000-0300-00004A000000}"/>
            </a:ext>
          </a:extLst>
        </xdr:cNvPr>
        <xdr:cNvPicPr/>
      </xdr:nvPicPr>
      <xdr:blipFill>
        <a:blip xmlns:r="http://schemas.openxmlformats.org/officeDocument/2006/relationships" r:embed="rId1"/>
        <a:stretch/>
      </xdr:blipFill>
      <xdr:spPr>
        <a:xfrm>
          <a:off x="16873200" y="13182120"/>
          <a:ext cx="160200" cy="160200"/>
        </a:xfrm>
        <a:prstGeom prst="rect">
          <a:avLst/>
        </a:prstGeom>
        <a:ln w="0">
          <a:noFill/>
        </a:ln>
      </xdr:spPr>
    </xdr:pic>
    <xdr:clientData/>
  </xdr:twoCellAnchor>
  <xdr:twoCellAnchor editAs="oneCell">
    <xdr:from>
      <xdr:col>5</xdr:col>
      <xdr:colOff>142920</xdr:colOff>
      <xdr:row>62</xdr:row>
      <xdr:rowOff>28440</xdr:rowOff>
    </xdr:from>
    <xdr:to>
      <xdr:col>5</xdr:col>
      <xdr:colOff>303120</xdr:colOff>
      <xdr:row>62</xdr:row>
      <xdr:rowOff>188640</xdr:rowOff>
    </xdr:to>
    <xdr:pic>
      <xdr:nvPicPr>
        <xdr:cNvPr id="75" name="Gráfico 979" descr="Cronômetro">
          <a:extLst>
            <a:ext uri="{FF2B5EF4-FFF2-40B4-BE49-F238E27FC236}">
              <a16:creationId xmlns:a16="http://schemas.microsoft.com/office/drawing/2014/main" id="{00000000-0008-0000-0300-00004B000000}"/>
            </a:ext>
          </a:extLst>
        </xdr:cNvPr>
        <xdr:cNvPicPr/>
      </xdr:nvPicPr>
      <xdr:blipFill>
        <a:blip xmlns:r="http://schemas.openxmlformats.org/officeDocument/2006/relationships" r:embed="rId1"/>
        <a:stretch/>
      </xdr:blipFill>
      <xdr:spPr>
        <a:xfrm>
          <a:off x="2722680" y="15230160"/>
          <a:ext cx="160200" cy="160200"/>
        </a:xfrm>
        <a:prstGeom prst="rect">
          <a:avLst/>
        </a:prstGeom>
        <a:ln w="0">
          <a:noFill/>
        </a:ln>
      </xdr:spPr>
    </xdr:pic>
    <xdr:clientData/>
  </xdr:twoCellAnchor>
  <xdr:twoCellAnchor editAs="oneCell">
    <xdr:from>
      <xdr:col>9</xdr:col>
      <xdr:colOff>142920</xdr:colOff>
      <xdr:row>62</xdr:row>
      <xdr:rowOff>28440</xdr:rowOff>
    </xdr:from>
    <xdr:to>
      <xdr:col>9</xdr:col>
      <xdr:colOff>303120</xdr:colOff>
      <xdr:row>62</xdr:row>
      <xdr:rowOff>188640</xdr:rowOff>
    </xdr:to>
    <xdr:pic>
      <xdr:nvPicPr>
        <xdr:cNvPr id="76" name="Gráfico 979" descr="Cronômetro">
          <a:extLst>
            <a:ext uri="{FF2B5EF4-FFF2-40B4-BE49-F238E27FC236}">
              <a16:creationId xmlns:a16="http://schemas.microsoft.com/office/drawing/2014/main" id="{00000000-0008-0000-0300-00004C000000}"/>
            </a:ext>
          </a:extLst>
        </xdr:cNvPr>
        <xdr:cNvPicPr/>
      </xdr:nvPicPr>
      <xdr:blipFill>
        <a:blip xmlns:r="http://schemas.openxmlformats.org/officeDocument/2006/relationships" r:embed="rId1"/>
        <a:stretch/>
      </xdr:blipFill>
      <xdr:spPr>
        <a:xfrm>
          <a:off x="5081040" y="15230160"/>
          <a:ext cx="160200" cy="160200"/>
        </a:xfrm>
        <a:prstGeom prst="rect">
          <a:avLst/>
        </a:prstGeom>
        <a:ln w="0">
          <a:noFill/>
        </a:ln>
      </xdr:spPr>
    </xdr:pic>
    <xdr:clientData/>
  </xdr:twoCellAnchor>
  <xdr:twoCellAnchor editAs="oneCell">
    <xdr:from>
      <xdr:col>13</xdr:col>
      <xdr:colOff>142920</xdr:colOff>
      <xdr:row>62</xdr:row>
      <xdr:rowOff>28440</xdr:rowOff>
    </xdr:from>
    <xdr:to>
      <xdr:col>13</xdr:col>
      <xdr:colOff>303120</xdr:colOff>
      <xdr:row>62</xdr:row>
      <xdr:rowOff>188640</xdr:rowOff>
    </xdr:to>
    <xdr:pic>
      <xdr:nvPicPr>
        <xdr:cNvPr id="77" name="Gráfico 979" descr="Cronômetro">
          <a:extLst>
            <a:ext uri="{FF2B5EF4-FFF2-40B4-BE49-F238E27FC236}">
              <a16:creationId xmlns:a16="http://schemas.microsoft.com/office/drawing/2014/main" id="{00000000-0008-0000-0300-00004D000000}"/>
            </a:ext>
          </a:extLst>
        </xdr:cNvPr>
        <xdr:cNvPicPr/>
      </xdr:nvPicPr>
      <xdr:blipFill>
        <a:blip xmlns:r="http://schemas.openxmlformats.org/officeDocument/2006/relationships" r:embed="rId1"/>
        <a:stretch/>
      </xdr:blipFill>
      <xdr:spPr>
        <a:xfrm>
          <a:off x="7439400" y="15230160"/>
          <a:ext cx="160200" cy="160200"/>
        </a:xfrm>
        <a:prstGeom prst="rect">
          <a:avLst/>
        </a:prstGeom>
        <a:ln w="0">
          <a:noFill/>
        </a:ln>
      </xdr:spPr>
    </xdr:pic>
    <xdr:clientData/>
  </xdr:twoCellAnchor>
  <xdr:twoCellAnchor editAs="oneCell">
    <xdr:from>
      <xdr:col>17</xdr:col>
      <xdr:colOff>142920</xdr:colOff>
      <xdr:row>62</xdr:row>
      <xdr:rowOff>28440</xdr:rowOff>
    </xdr:from>
    <xdr:to>
      <xdr:col>17</xdr:col>
      <xdr:colOff>303120</xdr:colOff>
      <xdr:row>62</xdr:row>
      <xdr:rowOff>188640</xdr:rowOff>
    </xdr:to>
    <xdr:pic>
      <xdr:nvPicPr>
        <xdr:cNvPr id="78" name="Gráfico 979" descr="Cronômetro">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1"/>
        <a:stretch/>
      </xdr:blipFill>
      <xdr:spPr>
        <a:xfrm>
          <a:off x="9797760" y="15230160"/>
          <a:ext cx="160200" cy="160200"/>
        </a:xfrm>
        <a:prstGeom prst="rect">
          <a:avLst/>
        </a:prstGeom>
        <a:ln w="0">
          <a:noFill/>
        </a:ln>
      </xdr:spPr>
    </xdr:pic>
    <xdr:clientData/>
  </xdr:twoCellAnchor>
  <xdr:twoCellAnchor editAs="oneCell">
    <xdr:from>
      <xdr:col>21</xdr:col>
      <xdr:colOff>142920</xdr:colOff>
      <xdr:row>62</xdr:row>
      <xdr:rowOff>28440</xdr:rowOff>
    </xdr:from>
    <xdr:to>
      <xdr:col>21</xdr:col>
      <xdr:colOff>303120</xdr:colOff>
      <xdr:row>62</xdr:row>
      <xdr:rowOff>188640</xdr:rowOff>
    </xdr:to>
    <xdr:pic>
      <xdr:nvPicPr>
        <xdr:cNvPr id="79" name="Gráfico 979" descr="Cronômetro">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1"/>
        <a:stretch/>
      </xdr:blipFill>
      <xdr:spPr>
        <a:xfrm>
          <a:off x="12156480" y="15230160"/>
          <a:ext cx="160200" cy="160200"/>
        </a:xfrm>
        <a:prstGeom prst="rect">
          <a:avLst/>
        </a:prstGeom>
        <a:ln w="0">
          <a:noFill/>
        </a:ln>
      </xdr:spPr>
    </xdr:pic>
    <xdr:clientData/>
  </xdr:twoCellAnchor>
  <xdr:twoCellAnchor editAs="oneCell">
    <xdr:from>
      <xdr:col>25</xdr:col>
      <xdr:colOff>142920</xdr:colOff>
      <xdr:row>62</xdr:row>
      <xdr:rowOff>28440</xdr:rowOff>
    </xdr:from>
    <xdr:to>
      <xdr:col>25</xdr:col>
      <xdr:colOff>303120</xdr:colOff>
      <xdr:row>62</xdr:row>
      <xdr:rowOff>188640</xdr:rowOff>
    </xdr:to>
    <xdr:pic>
      <xdr:nvPicPr>
        <xdr:cNvPr id="80" name="Gráfico 979" descr="Cronômetro">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1"/>
        <a:stretch/>
      </xdr:blipFill>
      <xdr:spPr>
        <a:xfrm>
          <a:off x="14514840" y="15230160"/>
          <a:ext cx="160200" cy="160200"/>
        </a:xfrm>
        <a:prstGeom prst="rect">
          <a:avLst/>
        </a:prstGeom>
        <a:ln w="0">
          <a:noFill/>
        </a:ln>
      </xdr:spPr>
    </xdr:pic>
    <xdr:clientData/>
  </xdr:twoCellAnchor>
  <xdr:twoCellAnchor editAs="oneCell">
    <xdr:from>
      <xdr:col>29</xdr:col>
      <xdr:colOff>142920</xdr:colOff>
      <xdr:row>62</xdr:row>
      <xdr:rowOff>28440</xdr:rowOff>
    </xdr:from>
    <xdr:to>
      <xdr:col>29</xdr:col>
      <xdr:colOff>303120</xdr:colOff>
      <xdr:row>62</xdr:row>
      <xdr:rowOff>188640</xdr:rowOff>
    </xdr:to>
    <xdr:pic>
      <xdr:nvPicPr>
        <xdr:cNvPr id="81" name="Gráfico 979" descr="Cronômetro">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1"/>
        <a:stretch/>
      </xdr:blipFill>
      <xdr:spPr>
        <a:xfrm>
          <a:off x="16873200" y="15230160"/>
          <a:ext cx="160200" cy="160200"/>
        </a:xfrm>
        <a:prstGeom prst="rect">
          <a:avLst/>
        </a:prstGeom>
        <a:ln w="0">
          <a:noFill/>
        </a:ln>
      </xdr:spPr>
    </xdr:pic>
    <xdr:clientData/>
  </xdr:twoCellAnchor>
  <xdr:twoCellAnchor editAs="oneCell">
    <xdr:from>
      <xdr:col>5</xdr:col>
      <xdr:colOff>142920</xdr:colOff>
      <xdr:row>71</xdr:row>
      <xdr:rowOff>28440</xdr:rowOff>
    </xdr:from>
    <xdr:to>
      <xdr:col>5</xdr:col>
      <xdr:colOff>303120</xdr:colOff>
      <xdr:row>71</xdr:row>
      <xdr:rowOff>188640</xdr:rowOff>
    </xdr:to>
    <xdr:pic>
      <xdr:nvPicPr>
        <xdr:cNvPr id="82" name="Gráfico 979" descr="Cronômetro">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1"/>
        <a:stretch/>
      </xdr:blipFill>
      <xdr:spPr>
        <a:xfrm>
          <a:off x="2722680" y="17278200"/>
          <a:ext cx="160200" cy="160200"/>
        </a:xfrm>
        <a:prstGeom prst="rect">
          <a:avLst/>
        </a:prstGeom>
        <a:ln w="0">
          <a:noFill/>
        </a:ln>
      </xdr:spPr>
    </xdr:pic>
    <xdr:clientData/>
  </xdr:twoCellAnchor>
  <xdr:twoCellAnchor editAs="oneCell">
    <xdr:from>
      <xdr:col>9</xdr:col>
      <xdr:colOff>142920</xdr:colOff>
      <xdr:row>71</xdr:row>
      <xdr:rowOff>28440</xdr:rowOff>
    </xdr:from>
    <xdr:to>
      <xdr:col>9</xdr:col>
      <xdr:colOff>303120</xdr:colOff>
      <xdr:row>71</xdr:row>
      <xdr:rowOff>188640</xdr:rowOff>
    </xdr:to>
    <xdr:pic>
      <xdr:nvPicPr>
        <xdr:cNvPr id="83" name="Gráfico 979" descr="Cronômetro">
          <a:extLst>
            <a:ext uri="{FF2B5EF4-FFF2-40B4-BE49-F238E27FC236}">
              <a16:creationId xmlns:a16="http://schemas.microsoft.com/office/drawing/2014/main" id="{00000000-0008-0000-0300-000053000000}"/>
            </a:ext>
          </a:extLst>
        </xdr:cNvPr>
        <xdr:cNvPicPr/>
      </xdr:nvPicPr>
      <xdr:blipFill>
        <a:blip xmlns:r="http://schemas.openxmlformats.org/officeDocument/2006/relationships" r:embed="rId1"/>
        <a:stretch/>
      </xdr:blipFill>
      <xdr:spPr>
        <a:xfrm>
          <a:off x="5081040" y="17278200"/>
          <a:ext cx="160200" cy="160200"/>
        </a:xfrm>
        <a:prstGeom prst="rect">
          <a:avLst/>
        </a:prstGeom>
        <a:ln w="0">
          <a:noFill/>
        </a:ln>
      </xdr:spPr>
    </xdr:pic>
    <xdr:clientData/>
  </xdr:twoCellAnchor>
  <xdr:twoCellAnchor editAs="oneCell">
    <xdr:from>
      <xdr:col>13</xdr:col>
      <xdr:colOff>142920</xdr:colOff>
      <xdr:row>71</xdr:row>
      <xdr:rowOff>28440</xdr:rowOff>
    </xdr:from>
    <xdr:to>
      <xdr:col>13</xdr:col>
      <xdr:colOff>303120</xdr:colOff>
      <xdr:row>71</xdr:row>
      <xdr:rowOff>188640</xdr:rowOff>
    </xdr:to>
    <xdr:pic>
      <xdr:nvPicPr>
        <xdr:cNvPr id="84" name="Gráfico 979" descr="Cronômetro">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1"/>
        <a:stretch/>
      </xdr:blipFill>
      <xdr:spPr>
        <a:xfrm>
          <a:off x="7439400" y="17278200"/>
          <a:ext cx="160200" cy="160200"/>
        </a:xfrm>
        <a:prstGeom prst="rect">
          <a:avLst/>
        </a:prstGeom>
        <a:ln w="0">
          <a:noFill/>
        </a:ln>
      </xdr:spPr>
    </xdr:pic>
    <xdr:clientData/>
  </xdr:twoCellAnchor>
  <xdr:twoCellAnchor editAs="oneCell">
    <xdr:from>
      <xdr:col>17</xdr:col>
      <xdr:colOff>142920</xdr:colOff>
      <xdr:row>71</xdr:row>
      <xdr:rowOff>28440</xdr:rowOff>
    </xdr:from>
    <xdr:to>
      <xdr:col>17</xdr:col>
      <xdr:colOff>303120</xdr:colOff>
      <xdr:row>71</xdr:row>
      <xdr:rowOff>188640</xdr:rowOff>
    </xdr:to>
    <xdr:pic>
      <xdr:nvPicPr>
        <xdr:cNvPr id="85" name="Gráfico 979" descr="Cronômetro">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1"/>
        <a:stretch/>
      </xdr:blipFill>
      <xdr:spPr>
        <a:xfrm>
          <a:off x="9797760" y="17278200"/>
          <a:ext cx="160200" cy="160200"/>
        </a:xfrm>
        <a:prstGeom prst="rect">
          <a:avLst/>
        </a:prstGeom>
        <a:ln w="0">
          <a:noFill/>
        </a:ln>
      </xdr:spPr>
    </xdr:pic>
    <xdr:clientData/>
  </xdr:twoCellAnchor>
  <xdr:twoCellAnchor editAs="oneCell">
    <xdr:from>
      <xdr:col>21</xdr:col>
      <xdr:colOff>142920</xdr:colOff>
      <xdr:row>71</xdr:row>
      <xdr:rowOff>28440</xdr:rowOff>
    </xdr:from>
    <xdr:to>
      <xdr:col>21</xdr:col>
      <xdr:colOff>303120</xdr:colOff>
      <xdr:row>71</xdr:row>
      <xdr:rowOff>188640</xdr:rowOff>
    </xdr:to>
    <xdr:pic>
      <xdr:nvPicPr>
        <xdr:cNvPr id="86" name="Gráfico 979" descr="Cronômetro">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1"/>
        <a:stretch/>
      </xdr:blipFill>
      <xdr:spPr>
        <a:xfrm>
          <a:off x="12156480" y="17278200"/>
          <a:ext cx="160200" cy="160200"/>
        </a:xfrm>
        <a:prstGeom prst="rect">
          <a:avLst/>
        </a:prstGeom>
        <a:ln w="0">
          <a:noFill/>
        </a:ln>
      </xdr:spPr>
    </xdr:pic>
    <xdr:clientData/>
  </xdr:twoCellAnchor>
  <xdr:twoCellAnchor editAs="oneCell">
    <xdr:from>
      <xdr:col>25</xdr:col>
      <xdr:colOff>142920</xdr:colOff>
      <xdr:row>71</xdr:row>
      <xdr:rowOff>28440</xdr:rowOff>
    </xdr:from>
    <xdr:to>
      <xdr:col>25</xdr:col>
      <xdr:colOff>303120</xdr:colOff>
      <xdr:row>71</xdr:row>
      <xdr:rowOff>188640</xdr:rowOff>
    </xdr:to>
    <xdr:pic>
      <xdr:nvPicPr>
        <xdr:cNvPr id="87" name="Gráfico 979" descr="Cronômetro">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1"/>
        <a:stretch/>
      </xdr:blipFill>
      <xdr:spPr>
        <a:xfrm>
          <a:off x="14514840" y="17278200"/>
          <a:ext cx="160200" cy="160200"/>
        </a:xfrm>
        <a:prstGeom prst="rect">
          <a:avLst/>
        </a:prstGeom>
        <a:ln w="0">
          <a:noFill/>
        </a:ln>
      </xdr:spPr>
    </xdr:pic>
    <xdr:clientData/>
  </xdr:twoCellAnchor>
  <xdr:twoCellAnchor editAs="oneCell">
    <xdr:from>
      <xdr:col>29</xdr:col>
      <xdr:colOff>142920</xdr:colOff>
      <xdr:row>71</xdr:row>
      <xdr:rowOff>28440</xdr:rowOff>
    </xdr:from>
    <xdr:to>
      <xdr:col>29</xdr:col>
      <xdr:colOff>303120</xdr:colOff>
      <xdr:row>71</xdr:row>
      <xdr:rowOff>188640</xdr:rowOff>
    </xdr:to>
    <xdr:pic>
      <xdr:nvPicPr>
        <xdr:cNvPr id="88" name="Gráfico 979" descr="Cronômetro">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1"/>
        <a:stretch/>
      </xdr:blipFill>
      <xdr:spPr>
        <a:xfrm>
          <a:off x="16873200" y="17278200"/>
          <a:ext cx="160200" cy="160200"/>
        </a:xfrm>
        <a:prstGeom prst="rect">
          <a:avLst/>
        </a:prstGeom>
        <a:ln w="0">
          <a:noFill/>
        </a:ln>
      </xdr:spPr>
    </xdr:pic>
    <xdr:clientData/>
  </xdr:twoCellAnchor>
  <xdr:twoCellAnchor editAs="oneCell">
    <xdr:from>
      <xdr:col>5</xdr:col>
      <xdr:colOff>142920</xdr:colOff>
      <xdr:row>80</xdr:row>
      <xdr:rowOff>28440</xdr:rowOff>
    </xdr:from>
    <xdr:to>
      <xdr:col>5</xdr:col>
      <xdr:colOff>303120</xdr:colOff>
      <xdr:row>80</xdr:row>
      <xdr:rowOff>188640</xdr:rowOff>
    </xdr:to>
    <xdr:pic>
      <xdr:nvPicPr>
        <xdr:cNvPr id="89" name="Gráfico 979" descr="Cronômetro">
          <a:extLst>
            <a:ext uri="{FF2B5EF4-FFF2-40B4-BE49-F238E27FC236}">
              <a16:creationId xmlns:a16="http://schemas.microsoft.com/office/drawing/2014/main" id="{00000000-0008-0000-0300-000059000000}"/>
            </a:ext>
          </a:extLst>
        </xdr:cNvPr>
        <xdr:cNvPicPr/>
      </xdr:nvPicPr>
      <xdr:blipFill>
        <a:blip xmlns:r="http://schemas.openxmlformats.org/officeDocument/2006/relationships" r:embed="rId1"/>
        <a:stretch/>
      </xdr:blipFill>
      <xdr:spPr>
        <a:xfrm>
          <a:off x="2722680" y="19325880"/>
          <a:ext cx="160200" cy="160200"/>
        </a:xfrm>
        <a:prstGeom prst="rect">
          <a:avLst/>
        </a:prstGeom>
        <a:ln w="0">
          <a:noFill/>
        </a:ln>
      </xdr:spPr>
    </xdr:pic>
    <xdr:clientData/>
  </xdr:twoCellAnchor>
  <xdr:twoCellAnchor editAs="oneCell">
    <xdr:from>
      <xdr:col>9</xdr:col>
      <xdr:colOff>142920</xdr:colOff>
      <xdr:row>80</xdr:row>
      <xdr:rowOff>28440</xdr:rowOff>
    </xdr:from>
    <xdr:to>
      <xdr:col>9</xdr:col>
      <xdr:colOff>303120</xdr:colOff>
      <xdr:row>80</xdr:row>
      <xdr:rowOff>188640</xdr:rowOff>
    </xdr:to>
    <xdr:pic>
      <xdr:nvPicPr>
        <xdr:cNvPr id="90" name="Gráfico 979" descr="Cronômetro">
          <a:extLst>
            <a:ext uri="{FF2B5EF4-FFF2-40B4-BE49-F238E27FC236}">
              <a16:creationId xmlns:a16="http://schemas.microsoft.com/office/drawing/2014/main" id="{00000000-0008-0000-0300-00005A000000}"/>
            </a:ext>
          </a:extLst>
        </xdr:cNvPr>
        <xdr:cNvPicPr/>
      </xdr:nvPicPr>
      <xdr:blipFill>
        <a:blip xmlns:r="http://schemas.openxmlformats.org/officeDocument/2006/relationships" r:embed="rId1"/>
        <a:stretch/>
      </xdr:blipFill>
      <xdr:spPr>
        <a:xfrm>
          <a:off x="5081040" y="19325880"/>
          <a:ext cx="160200" cy="160200"/>
        </a:xfrm>
        <a:prstGeom prst="rect">
          <a:avLst/>
        </a:prstGeom>
        <a:ln w="0">
          <a:noFill/>
        </a:ln>
      </xdr:spPr>
    </xdr:pic>
    <xdr:clientData/>
  </xdr:twoCellAnchor>
  <xdr:twoCellAnchor editAs="oneCell">
    <xdr:from>
      <xdr:col>13</xdr:col>
      <xdr:colOff>142920</xdr:colOff>
      <xdr:row>80</xdr:row>
      <xdr:rowOff>28440</xdr:rowOff>
    </xdr:from>
    <xdr:to>
      <xdr:col>13</xdr:col>
      <xdr:colOff>303120</xdr:colOff>
      <xdr:row>80</xdr:row>
      <xdr:rowOff>188640</xdr:rowOff>
    </xdr:to>
    <xdr:pic>
      <xdr:nvPicPr>
        <xdr:cNvPr id="91" name="Gráfico 979" descr="Cronômetro">
          <a:extLst>
            <a:ext uri="{FF2B5EF4-FFF2-40B4-BE49-F238E27FC236}">
              <a16:creationId xmlns:a16="http://schemas.microsoft.com/office/drawing/2014/main" id="{00000000-0008-0000-0300-00005B000000}"/>
            </a:ext>
          </a:extLst>
        </xdr:cNvPr>
        <xdr:cNvPicPr/>
      </xdr:nvPicPr>
      <xdr:blipFill>
        <a:blip xmlns:r="http://schemas.openxmlformats.org/officeDocument/2006/relationships" r:embed="rId1"/>
        <a:stretch/>
      </xdr:blipFill>
      <xdr:spPr>
        <a:xfrm>
          <a:off x="7439400" y="19325880"/>
          <a:ext cx="160200" cy="160200"/>
        </a:xfrm>
        <a:prstGeom prst="rect">
          <a:avLst/>
        </a:prstGeom>
        <a:ln w="0">
          <a:noFill/>
        </a:ln>
      </xdr:spPr>
    </xdr:pic>
    <xdr:clientData/>
  </xdr:twoCellAnchor>
  <xdr:twoCellAnchor editAs="oneCell">
    <xdr:from>
      <xdr:col>17</xdr:col>
      <xdr:colOff>142920</xdr:colOff>
      <xdr:row>80</xdr:row>
      <xdr:rowOff>28440</xdr:rowOff>
    </xdr:from>
    <xdr:to>
      <xdr:col>17</xdr:col>
      <xdr:colOff>303120</xdr:colOff>
      <xdr:row>80</xdr:row>
      <xdr:rowOff>188640</xdr:rowOff>
    </xdr:to>
    <xdr:pic>
      <xdr:nvPicPr>
        <xdr:cNvPr id="92" name="Gráfico 979" descr="Cronômetro">
          <a:extLst>
            <a:ext uri="{FF2B5EF4-FFF2-40B4-BE49-F238E27FC236}">
              <a16:creationId xmlns:a16="http://schemas.microsoft.com/office/drawing/2014/main" id="{00000000-0008-0000-0300-00005C000000}"/>
            </a:ext>
          </a:extLst>
        </xdr:cNvPr>
        <xdr:cNvPicPr/>
      </xdr:nvPicPr>
      <xdr:blipFill>
        <a:blip xmlns:r="http://schemas.openxmlformats.org/officeDocument/2006/relationships" r:embed="rId1"/>
        <a:stretch/>
      </xdr:blipFill>
      <xdr:spPr>
        <a:xfrm>
          <a:off x="9797760" y="19325880"/>
          <a:ext cx="160200" cy="160200"/>
        </a:xfrm>
        <a:prstGeom prst="rect">
          <a:avLst/>
        </a:prstGeom>
        <a:ln w="0">
          <a:noFill/>
        </a:ln>
      </xdr:spPr>
    </xdr:pic>
    <xdr:clientData/>
  </xdr:twoCellAnchor>
  <xdr:twoCellAnchor editAs="oneCell">
    <xdr:from>
      <xdr:col>21</xdr:col>
      <xdr:colOff>142920</xdr:colOff>
      <xdr:row>80</xdr:row>
      <xdr:rowOff>28440</xdr:rowOff>
    </xdr:from>
    <xdr:to>
      <xdr:col>21</xdr:col>
      <xdr:colOff>303120</xdr:colOff>
      <xdr:row>80</xdr:row>
      <xdr:rowOff>188640</xdr:rowOff>
    </xdr:to>
    <xdr:pic>
      <xdr:nvPicPr>
        <xdr:cNvPr id="93" name="Gráfico 979" descr="Cronômetro">
          <a:extLst>
            <a:ext uri="{FF2B5EF4-FFF2-40B4-BE49-F238E27FC236}">
              <a16:creationId xmlns:a16="http://schemas.microsoft.com/office/drawing/2014/main" id="{00000000-0008-0000-0300-00005D000000}"/>
            </a:ext>
          </a:extLst>
        </xdr:cNvPr>
        <xdr:cNvPicPr/>
      </xdr:nvPicPr>
      <xdr:blipFill>
        <a:blip xmlns:r="http://schemas.openxmlformats.org/officeDocument/2006/relationships" r:embed="rId1"/>
        <a:stretch/>
      </xdr:blipFill>
      <xdr:spPr>
        <a:xfrm>
          <a:off x="12156480" y="19325880"/>
          <a:ext cx="160200" cy="160200"/>
        </a:xfrm>
        <a:prstGeom prst="rect">
          <a:avLst/>
        </a:prstGeom>
        <a:ln w="0">
          <a:noFill/>
        </a:ln>
      </xdr:spPr>
    </xdr:pic>
    <xdr:clientData/>
  </xdr:twoCellAnchor>
  <xdr:twoCellAnchor editAs="oneCell">
    <xdr:from>
      <xdr:col>25</xdr:col>
      <xdr:colOff>142920</xdr:colOff>
      <xdr:row>80</xdr:row>
      <xdr:rowOff>28440</xdr:rowOff>
    </xdr:from>
    <xdr:to>
      <xdr:col>25</xdr:col>
      <xdr:colOff>303120</xdr:colOff>
      <xdr:row>80</xdr:row>
      <xdr:rowOff>188640</xdr:rowOff>
    </xdr:to>
    <xdr:pic>
      <xdr:nvPicPr>
        <xdr:cNvPr id="94" name="Gráfico 979" descr="Cronômetro">
          <a:extLst>
            <a:ext uri="{FF2B5EF4-FFF2-40B4-BE49-F238E27FC236}">
              <a16:creationId xmlns:a16="http://schemas.microsoft.com/office/drawing/2014/main" id="{00000000-0008-0000-0300-00005E000000}"/>
            </a:ext>
          </a:extLst>
        </xdr:cNvPr>
        <xdr:cNvPicPr/>
      </xdr:nvPicPr>
      <xdr:blipFill>
        <a:blip xmlns:r="http://schemas.openxmlformats.org/officeDocument/2006/relationships" r:embed="rId1"/>
        <a:stretch/>
      </xdr:blipFill>
      <xdr:spPr>
        <a:xfrm>
          <a:off x="14514840" y="19325880"/>
          <a:ext cx="160200" cy="160200"/>
        </a:xfrm>
        <a:prstGeom prst="rect">
          <a:avLst/>
        </a:prstGeom>
        <a:ln w="0">
          <a:noFill/>
        </a:ln>
      </xdr:spPr>
    </xdr:pic>
    <xdr:clientData/>
  </xdr:twoCellAnchor>
  <xdr:twoCellAnchor editAs="oneCell">
    <xdr:from>
      <xdr:col>29</xdr:col>
      <xdr:colOff>142920</xdr:colOff>
      <xdr:row>80</xdr:row>
      <xdr:rowOff>28440</xdr:rowOff>
    </xdr:from>
    <xdr:to>
      <xdr:col>29</xdr:col>
      <xdr:colOff>303120</xdr:colOff>
      <xdr:row>80</xdr:row>
      <xdr:rowOff>188640</xdr:rowOff>
    </xdr:to>
    <xdr:pic>
      <xdr:nvPicPr>
        <xdr:cNvPr id="95" name="Gráfico 979" descr="Cronômetro">
          <a:extLst>
            <a:ext uri="{FF2B5EF4-FFF2-40B4-BE49-F238E27FC236}">
              <a16:creationId xmlns:a16="http://schemas.microsoft.com/office/drawing/2014/main" id="{00000000-0008-0000-0300-00005F000000}"/>
            </a:ext>
          </a:extLst>
        </xdr:cNvPr>
        <xdr:cNvPicPr/>
      </xdr:nvPicPr>
      <xdr:blipFill>
        <a:blip xmlns:r="http://schemas.openxmlformats.org/officeDocument/2006/relationships" r:embed="rId1"/>
        <a:stretch/>
      </xdr:blipFill>
      <xdr:spPr>
        <a:xfrm>
          <a:off x="16873200" y="19325880"/>
          <a:ext cx="160200" cy="160200"/>
        </a:xfrm>
        <a:prstGeom prst="rect">
          <a:avLst/>
        </a:prstGeom>
        <a:ln w="0">
          <a:noFill/>
        </a:ln>
      </xdr:spPr>
    </xdr:pic>
    <xdr:clientData/>
  </xdr:twoCellAnchor>
  <xdr:twoCellAnchor editAs="oneCell">
    <xdr:from>
      <xdr:col>5</xdr:col>
      <xdr:colOff>142920</xdr:colOff>
      <xdr:row>89</xdr:row>
      <xdr:rowOff>28440</xdr:rowOff>
    </xdr:from>
    <xdr:to>
      <xdr:col>5</xdr:col>
      <xdr:colOff>303120</xdr:colOff>
      <xdr:row>89</xdr:row>
      <xdr:rowOff>188640</xdr:rowOff>
    </xdr:to>
    <xdr:pic>
      <xdr:nvPicPr>
        <xdr:cNvPr id="96" name="Gráfico 979" descr="Cronômetro">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a:stretch/>
      </xdr:blipFill>
      <xdr:spPr>
        <a:xfrm>
          <a:off x="2722680" y="21373920"/>
          <a:ext cx="160200" cy="160200"/>
        </a:xfrm>
        <a:prstGeom prst="rect">
          <a:avLst/>
        </a:prstGeom>
        <a:ln w="0">
          <a:noFill/>
        </a:ln>
      </xdr:spPr>
    </xdr:pic>
    <xdr:clientData/>
  </xdr:twoCellAnchor>
  <xdr:twoCellAnchor editAs="oneCell">
    <xdr:from>
      <xdr:col>9</xdr:col>
      <xdr:colOff>142920</xdr:colOff>
      <xdr:row>89</xdr:row>
      <xdr:rowOff>28440</xdr:rowOff>
    </xdr:from>
    <xdr:to>
      <xdr:col>9</xdr:col>
      <xdr:colOff>303120</xdr:colOff>
      <xdr:row>89</xdr:row>
      <xdr:rowOff>188640</xdr:rowOff>
    </xdr:to>
    <xdr:pic>
      <xdr:nvPicPr>
        <xdr:cNvPr id="97" name="Gráfico 979" descr="Cronômetro">
          <a:extLst>
            <a:ext uri="{FF2B5EF4-FFF2-40B4-BE49-F238E27FC236}">
              <a16:creationId xmlns:a16="http://schemas.microsoft.com/office/drawing/2014/main" id="{00000000-0008-0000-0300-000061000000}"/>
            </a:ext>
          </a:extLst>
        </xdr:cNvPr>
        <xdr:cNvPicPr/>
      </xdr:nvPicPr>
      <xdr:blipFill>
        <a:blip xmlns:r="http://schemas.openxmlformats.org/officeDocument/2006/relationships" r:embed="rId1"/>
        <a:stretch/>
      </xdr:blipFill>
      <xdr:spPr>
        <a:xfrm>
          <a:off x="5081040" y="21373920"/>
          <a:ext cx="160200" cy="160200"/>
        </a:xfrm>
        <a:prstGeom prst="rect">
          <a:avLst/>
        </a:prstGeom>
        <a:ln w="0">
          <a:noFill/>
        </a:ln>
      </xdr:spPr>
    </xdr:pic>
    <xdr:clientData/>
  </xdr:twoCellAnchor>
  <xdr:twoCellAnchor editAs="oneCell">
    <xdr:from>
      <xdr:col>13</xdr:col>
      <xdr:colOff>142920</xdr:colOff>
      <xdr:row>89</xdr:row>
      <xdr:rowOff>28440</xdr:rowOff>
    </xdr:from>
    <xdr:to>
      <xdr:col>13</xdr:col>
      <xdr:colOff>303120</xdr:colOff>
      <xdr:row>89</xdr:row>
      <xdr:rowOff>188640</xdr:rowOff>
    </xdr:to>
    <xdr:pic>
      <xdr:nvPicPr>
        <xdr:cNvPr id="98" name="Gráfico 979" descr="Cronômetro">
          <a:extLst>
            <a:ext uri="{FF2B5EF4-FFF2-40B4-BE49-F238E27FC236}">
              <a16:creationId xmlns:a16="http://schemas.microsoft.com/office/drawing/2014/main" id="{00000000-0008-0000-0300-000062000000}"/>
            </a:ext>
          </a:extLst>
        </xdr:cNvPr>
        <xdr:cNvPicPr/>
      </xdr:nvPicPr>
      <xdr:blipFill>
        <a:blip xmlns:r="http://schemas.openxmlformats.org/officeDocument/2006/relationships" r:embed="rId1"/>
        <a:stretch/>
      </xdr:blipFill>
      <xdr:spPr>
        <a:xfrm>
          <a:off x="7439400" y="21373920"/>
          <a:ext cx="160200" cy="160200"/>
        </a:xfrm>
        <a:prstGeom prst="rect">
          <a:avLst/>
        </a:prstGeom>
        <a:ln w="0">
          <a:noFill/>
        </a:ln>
      </xdr:spPr>
    </xdr:pic>
    <xdr:clientData/>
  </xdr:twoCellAnchor>
  <xdr:twoCellAnchor editAs="oneCell">
    <xdr:from>
      <xdr:col>17</xdr:col>
      <xdr:colOff>142920</xdr:colOff>
      <xdr:row>89</xdr:row>
      <xdr:rowOff>28440</xdr:rowOff>
    </xdr:from>
    <xdr:to>
      <xdr:col>17</xdr:col>
      <xdr:colOff>303120</xdr:colOff>
      <xdr:row>89</xdr:row>
      <xdr:rowOff>188640</xdr:rowOff>
    </xdr:to>
    <xdr:pic>
      <xdr:nvPicPr>
        <xdr:cNvPr id="99" name="Gráfico 979" descr="Cronômetro">
          <a:extLst>
            <a:ext uri="{FF2B5EF4-FFF2-40B4-BE49-F238E27FC236}">
              <a16:creationId xmlns:a16="http://schemas.microsoft.com/office/drawing/2014/main" id="{00000000-0008-0000-0300-000063000000}"/>
            </a:ext>
          </a:extLst>
        </xdr:cNvPr>
        <xdr:cNvPicPr/>
      </xdr:nvPicPr>
      <xdr:blipFill>
        <a:blip xmlns:r="http://schemas.openxmlformats.org/officeDocument/2006/relationships" r:embed="rId1"/>
        <a:stretch/>
      </xdr:blipFill>
      <xdr:spPr>
        <a:xfrm>
          <a:off x="9797760" y="21373920"/>
          <a:ext cx="160200" cy="160200"/>
        </a:xfrm>
        <a:prstGeom prst="rect">
          <a:avLst/>
        </a:prstGeom>
        <a:ln w="0">
          <a:noFill/>
        </a:ln>
      </xdr:spPr>
    </xdr:pic>
    <xdr:clientData/>
  </xdr:twoCellAnchor>
  <xdr:twoCellAnchor editAs="oneCell">
    <xdr:from>
      <xdr:col>21</xdr:col>
      <xdr:colOff>142920</xdr:colOff>
      <xdr:row>89</xdr:row>
      <xdr:rowOff>28440</xdr:rowOff>
    </xdr:from>
    <xdr:to>
      <xdr:col>21</xdr:col>
      <xdr:colOff>303120</xdr:colOff>
      <xdr:row>89</xdr:row>
      <xdr:rowOff>188640</xdr:rowOff>
    </xdr:to>
    <xdr:pic>
      <xdr:nvPicPr>
        <xdr:cNvPr id="100" name="Gráfico 979" descr="Cronômetro">
          <a:extLst>
            <a:ext uri="{FF2B5EF4-FFF2-40B4-BE49-F238E27FC236}">
              <a16:creationId xmlns:a16="http://schemas.microsoft.com/office/drawing/2014/main" id="{00000000-0008-0000-0300-000064000000}"/>
            </a:ext>
          </a:extLst>
        </xdr:cNvPr>
        <xdr:cNvPicPr/>
      </xdr:nvPicPr>
      <xdr:blipFill>
        <a:blip xmlns:r="http://schemas.openxmlformats.org/officeDocument/2006/relationships" r:embed="rId1"/>
        <a:stretch/>
      </xdr:blipFill>
      <xdr:spPr>
        <a:xfrm>
          <a:off x="12156480" y="21373920"/>
          <a:ext cx="160200" cy="160200"/>
        </a:xfrm>
        <a:prstGeom prst="rect">
          <a:avLst/>
        </a:prstGeom>
        <a:ln w="0">
          <a:noFill/>
        </a:ln>
      </xdr:spPr>
    </xdr:pic>
    <xdr:clientData/>
  </xdr:twoCellAnchor>
  <xdr:twoCellAnchor editAs="oneCell">
    <xdr:from>
      <xdr:col>25</xdr:col>
      <xdr:colOff>142920</xdr:colOff>
      <xdr:row>89</xdr:row>
      <xdr:rowOff>28440</xdr:rowOff>
    </xdr:from>
    <xdr:to>
      <xdr:col>25</xdr:col>
      <xdr:colOff>303120</xdr:colOff>
      <xdr:row>89</xdr:row>
      <xdr:rowOff>188640</xdr:rowOff>
    </xdr:to>
    <xdr:pic>
      <xdr:nvPicPr>
        <xdr:cNvPr id="101" name="Gráfico 979" descr="Cronômetro">
          <a:extLst>
            <a:ext uri="{FF2B5EF4-FFF2-40B4-BE49-F238E27FC236}">
              <a16:creationId xmlns:a16="http://schemas.microsoft.com/office/drawing/2014/main" id="{00000000-0008-0000-0300-000065000000}"/>
            </a:ext>
          </a:extLst>
        </xdr:cNvPr>
        <xdr:cNvPicPr/>
      </xdr:nvPicPr>
      <xdr:blipFill>
        <a:blip xmlns:r="http://schemas.openxmlformats.org/officeDocument/2006/relationships" r:embed="rId1"/>
        <a:stretch/>
      </xdr:blipFill>
      <xdr:spPr>
        <a:xfrm>
          <a:off x="14514840" y="21373920"/>
          <a:ext cx="160200" cy="160200"/>
        </a:xfrm>
        <a:prstGeom prst="rect">
          <a:avLst/>
        </a:prstGeom>
        <a:ln w="0">
          <a:noFill/>
        </a:ln>
      </xdr:spPr>
    </xdr:pic>
    <xdr:clientData/>
  </xdr:twoCellAnchor>
  <xdr:twoCellAnchor editAs="oneCell">
    <xdr:from>
      <xdr:col>29</xdr:col>
      <xdr:colOff>142920</xdr:colOff>
      <xdr:row>89</xdr:row>
      <xdr:rowOff>28440</xdr:rowOff>
    </xdr:from>
    <xdr:to>
      <xdr:col>29</xdr:col>
      <xdr:colOff>303120</xdr:colOff>
      <xdr:row>89</xdr:row>
      <xdr:rowOff>188640</xdr:rowOff>
    </xdr:to>
    <xdr:pic>
      <xdr:nvPicPr>
        <xdr:cNvPr id="102" name="Gráfico 979" descr="Cronômetro">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1"/>
        <a:stretch/>
      </xdr:blipFill>
      <xdr:spPr>
        <a:xfrm>
          <a:off x="16873200" y="21373920"/>
          <a:ext cx="160200" cy="160200"/>
        </a:xfrm>
        <a:prstGeom prst="rect">
          <a:avLst/>
        </a:prstGeom>
        <a:ln w="0">
          <a:noFill/>
        </a:ln>
      </xdr:spPr>
    </xdr:pic>
    <xdr:clientData/>
  </xdr:twoCellAnchor>
  <xdr:twoCellAnchor editAs="oneCell">
    <xdr:from>
      <xdr:col>5</xdr:col>
      <xdr:colOff>142920</xdr:colOff>
      <xdr:row>98</xdr:row>
      <xdr:rowOff>28440</xdr:rowOff>
    </xdr:from>
    <xdr:to>
      <xdr:col>5</xdr:col>
      <xdr:colOff>303120</xdr:colOff>
      <xdr:row>98</xdr:row>
      <xdr:rowOff>188640</xdr:rowOff>
    </xdr:to>
    <xdr:pic>
      <xdr:nvPicPr>
        <xdr:cNvPr id="103" name="Gráfico 979" descr="Cronômetro">
          <a:extLst>
            <a:ext uri="{FF2B5EF4-FFF2-40B4-BE49-F238E27FC236}">
              <a16:creationId xmlns:a16="http://schemas.microsoft.com/office/drawing/2014/main" id="{00000000-0008-0000-0300-000067000000}"/>
            </a:ext>
          </a:extLst>
        </xdr:cNvPr>
        <xdr:cNvPicPr/>
      </xdr:nvPicPr>
      <xdr:blipFill>
        <a:blip xmlns:r="http://schemas.openxmlformats.org/officeDocument/2006/relationships" r:embed="rId1"/>
        <a:stretch/>
      </xdr:blipFill>
      <xdr:spPr>
        <a:xfrm>
          <a:off x="2722680" y="23421600"/>
          <a:ext cx="160200" cy="160200"/>
        </a:xfrm>
        <a:prstGeom prst="rect">
          <a:avLst/>
        </a:prstGeom>
        <a:ln w="0">
          <a:noFill/>
        </a:ln>
      </xdr:spPr>
    </xdr:pic>
    <xdr:clientData/>
  </xdr:twoCellAnchor>
  <xdr:twoCellAnchor editAs="oneCell">
    <xdr:from>
      <xdr:col>9</xdr:col>
      <xdr:colOff>142920</xdr:colOff>
      <xdr:row>98</xdr:row>
      <xdr:rowOff>28440</xdr:rowOff>
    </xdr:from>
    <xdr:to>
      <xdr:col>9</xdr:col>
      <xdr:colOff>303120</xdr:colOff>
      <xdr:row>98</xdr:row>
      <xdr:rowOff>188640</xdr:rowOff>
    </xdr:to>
    <xdr:pic>
      <xdr:nvPicPr>
        <xdr:cNvPr id="104" name="Gráfico 979" descr="Cronômetro">
          <a:extLst>
            <a:ext uri="{FF2B5EF4-FFF2-40B4-BE49-F238E27FC236}">
              <a16:creationId xmlns:a16="http://schemas.microsoft.com/office/drawing/2014/main" id="{00000000-0008-0000-0300-000068000000}"/>
            </a:ext>
          </a:extLst>
        </xdr:cNvPr>
        <xdr:cNvPicPr/>
      </xdr:nvPicPr>
      <xdr:blipFill>
        <a:blip xmlns:r="http://schemas.openxmlformats.org/officeDocument/2006/relationships" r:embed="rId1"/>
        <a:stretch/>
      </xdr:blipFill>
      <xdr:spPr>
        <a:xfrm>
          <a:off x="5081040" y="23421600"/>
          <a:ext cx="160200" cy="160200"/>
        </a:xfrm>
        <a:prstGeom prst="rect">
          <a:avLst/>
        </a:prstGeom>
        <a:ln w="0">
          <a:noFill/>
        </a:ln>
      </xdr:spPr>
    </xdr:pic>
    <xdr:clientData/>
  </xdr:twoCellAnchor>
  <xdr:twoCellAnchor editAs="oneCell">
    <xdr:from>
      <xdr:col>13</xdr:col>
      <xdr:colOff>142920</xdr:colOff>
      <xdr:row>98</xdr:row>
      <xdr:rowOff>28440</xdr:rowOff>
    </xdr:from>
    <xdr:to>
      <xdr:col>13</xdr:col>
      <xdr:colOff>303120</xdr:colOff>
      <xdr:row>98</xdr:row>
      <xdr:rowOff>188640</xdr:rowOff>
    </xdr:to>
    <xdr:pic>
      <xdr:nvPicPr>
        <xdr:cNvPr id="105" name="Gráfico 979" descr="Cronômetro">
          <a:extLst>
            <a:ext uri="{FF2B5EF4-FFF2-40B4-BE49-F238E27FC236}">
              <a16:creationId xmlns:a16="http://schemas.microsoft.com/office/drawing/2014/main" id="{00000000-0008-0000-0300-000069000000}"/>
            </a:ext>
          </a:extLst>
        </xdr:cNvPr>
        <xdr:cNvPicPr/>
      </xdr:nvPicPr>
      <xdr:blipFill>
        <a:blip xmlns:r="http://schemas.openxmlformats.org/officeDocument/2006/relationships" r:embed="rId1"/>
        <a:stretch/>
      </xdr:blipFill>
      <xdr:spPr>
        <a:xfrm>
          <a:off x="7439400" y="23421600"/>
          <a:ext cx="160200" cy="160200"/>
        </a:xfrm>
        <a:prstGeom prst="rect">
          <a:avLst/>
        </a:prstGeom>
        <a:ln w="0">
          <a:noFill/>
        </a:ln>
      </xdr:spPr>
    </xdr:pic>
    <xdr:clientData/>
  </xdr:twoCellAnchor>
  <xdr:twoCellAnchor editAs="oneCell">
    <xdr:from>
      <xdr:col>17</xdr:col>
      <xdr:colOff>142920</xdr:colOff>
      <xdr:row>98</xdr:row>
      <xdr:rowOff>28440</xdr:rowOff>
    </xdr:from>
    <xdr:to>
      <xdr:col>17</xdr:col>
      <xdr:colOff>303120</xdr:colOff>
      <xdr:row>98</xdr:row>
      <xdr:rowOff>188640</xdr:rowOff>
    </xdr:to>
    <xdr:pic>
      <xdr:nvPicPr>
        <xdr:cNvPr id="106" name="Gráfico 979" descr="Cronômetro">
          <a:extLst>
            <a:ext uri="{FF2B5EF4-FFF2-40B4-BE49-F238E27FC236}">
              <a16:creationId xmlns:a16="http://schemas.microsoft.com/office/drawing/2014/main" id="{00000000-0008-0000-0300-00006A000000}"/>
            </a:ext>
          </a:extLst>
        </xdr:cNvPr>
        <xdr:cNvPicPr/>
      </xdr:nvPicPr>
      <xdr:blipFill>
        <a:blip xmlns:r="http://schemas.openxmlformats.org/officeDocument/2006/relationships" r:embed="rId1"/>
        <a:stretch/>
      </xdr:blipFill>
      <xdr:spPr>
        <a:xfrm>
          <a:off x="9797760" y="23421600"/>
          <a:ext cx="160200" cy="160200"/>
        </a:xfrm>
        <a:prstGeom prst="rect">
          <a:avLst/>
        </a:prstGeom>
        <a:ln w="0">
          <a:noFill/>
        </a:ln>
      </xdr:spPr>
    </xdr:pic>
    <xdr:clientData/>
  </xdr:twoCellAnchor>
  <xdr:twoCellAnchor editAs="oneCell">
    <xdr:from>
      <xdr:col>21</xdr:col>
      <xdr:colOff>142920</xdr:colOff>
      <xdr:row>98</xdr:row>
      <xdr:rowOff>28440</xdr:rowOff>
    </xdr:from>
    <xdr:to>
      <xdr:col>21</xdr:col>
      <xdr:colOff>303120</xdr:colOff>
      <xdr:row>98</xdr:row>
      <xdr:rowOff>188640</xdr:rowOff>
    </xdr:to>
    <xdr:pic>
      <xdr:nvPicPr>
        <xdr:cNvPr id="107" name="Gráfico 979" descr="Cronômetro">
          <a:extLst>
            <a:ext uri="{FF2B5EF4-FFF2-40B4-BE49-F238E27FC236}">
              <a16:creationId xmlns:a16="http://schemas.microsoft.com/office/drawing/2014/main" id="{00000000-0008-0000-0300-00006B000000}"/>
            </a:ext>
          </a:extLst>
        </xdr:cNvPr>
        <xdr:cNvPicPr/>
      </xdr:nvPicPr>
      <xdr:blipFill>
        <a:blip xmlns:r="http://schemas.openxmlformats.org/officeDocument/2006/relationships" r:embed="rId1"/>
        <a:stretch/>
      </xdr:blipFill>
      <xdr:spPr>
        <a:xfrm>
          <a:off x="12156480" y="23421600"/>
          <a:ext cx="160200" cy="160200"/>
        </a:xfrm>
        <a:prstGeom prst="rect">
          <a:avLst/>
        </a:prstGeom>
        <a:ln w="0">
          <a:noFill/>
        </a:ln>
      </xdr:spPr>
    </xdr:pic>
    <xdr:clientData/>
  </xdr:twoCellAnchor>
  <xdr:twoCellAnchor editAs="oneCell">
    <xdr:from>
      <xdr:col>25</xdr:col>
      <xdr:colOff>142920</xdr:colOff>
      <xdr:row>98</xdr:row>
      <xdr:rowOff>28440</xdr:rowOff>
    </xdr:from>
    <xdr:to>
      <xdr:col>25</xdr:col>
      <xdr:colOff>303120</xdr:colOff>
      <xdr:row>98</xdr:row>
      <xdr:rowOff>188640</xdr:rowOff>
    </xdr:to>
    <xdr:pic>
      <xdr:nvPicPr>
        <xdr:cNvPr id="108" name="Gráfico 979" descr="Cronômetro">
          <a:extLst>
            <a:ext uri="{FF2B5EF4-FFF2-40B4-BE49-F238E27FC236}">
              <a16:creationId xmlns:a16="http://schemas.microsoft.com/office/drawing/2014/main" id="{00000000-0008-0000-0300-00006C000000}"/>
            </a:ext>
          </a:extLst>
        </xdr:cNvPr>
        <xdr:cNvPicPr/>
      </xdr:nvPicPr>
      <xdr:blipFill>
        <a:blip xmlns:r="http://schemas.openxmlformats.org/officeDocument/2006/relationships" r:embed="rId1"/>
        <a:stretch/>
      </xdr:blipFill>
      <xdr:spPr>
        <a:xfrm>
          <a:off x="14514840" y="23421600"/>
          <a:ext cx="160200" cy="160200"/>
        </a:xfrm>
        <a:prstGeom prst="rect">
          <a:avLst/>
        </a:prstGeom>
        <a:ln w="0">
          <a:noFill/>
        </a:ln>
      </xdr:spPr>
    </xdr:pic>
    <xdr:clientData/>
  </xdr:twoCellAnchor>
  <xdr:twoCellAnchor editAs="oneCell">
    <xdr:from>
      <xdr:col>29</xdr:col>
      <xdr:colOff>142920</xdr:colOff>
      <xdr:row>98</xdr:row>
      <xdr:rowOff>28440</xdr:rowOff>
    </xdr:from>
    <xdr:to>
      <xdr:col>29</xdr:col>
      <xdr:colOff>303120</xdr:colOff>
      <xdr:row>98</xdr:row>
      <xdr:rowOff>188640</xdr:rowOff>
    </xdr:to>
    <xdr:pic>
      <xdr:nvPicPr>
        <xdr:cNvPr id="109" name="Gráfico 979" descr="Cronômetro">
          <a:extLst>
            <a:ext uri="{FF2B5EF4-FFF2-40B4-BE49-F238E27FC236}">
              <a16:creationId xmlns:a16="http://schemas.microsoft.com/office/drawing/2014/main" id="{00000000-0008-0000-0300-00006D000000}"/>
            </a:ext>
          </a:extLst>
        </xdr:cNvPr>
        <xdr:cNvPicPr/>
      </xdr:nvPicPr>
      <xdr:blipFill>
        <a:blip xmlns:r="http://schemas.openxmlformats.org/officeDocument/2006/relationships" r:embed="rId1"/>
        <a:stretch/>
      </xdr:blipFill>
      <xdr:spPr>
        <a:xfrm>
          <a:off x="16873200" y="23421600"/>
          <a:ext cx="160200" cy="160200"/>
        </a:xfrm>
        <a:prstGeom prst="rect">
          <a:avLst/>
        </a:prstGeom>
        <a:ln w="0">
          <a:noFill/>
        </a:ln>
      </xdr:spPr>
    </xdr:pic>
    <xdr:clientData/>
  </xdr:twoCellAnchor>
  <xdr:twoCellAnchor editAs="oneCell">
    <xdr:from>
      <xdr:col>5</xdr:col>
      <xdr:colOff>142920</xdr:colOff>
      <xdr:row>107</xdr:row>
      <xdr:rowOff>28440</xdr:rowOff>
    </xdr:from>
    <xdr:to>
      <xdr:col>5</xdr:col>
      <xdr:colOff>303120</xdr:colOff>
      <xdr:row>107</xdr:row>
      <xdr:rowOff>188640</xdr:rowOff>
    </xdr:to>
    <xdr:pic>
      <xdr:nvPicPr>
        <xdr:cNvPr id="110" name="Gráfico 979" descr="Cronômetro">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1"/>
        <a:stretch/>
      </xdr:blipFill>
      <xdr:spPr>
        <a:xfrm>
          <a:off x="2722680" y="25469640"/>
          <a:ext cx="160200" cy="160200"/>
        </a:xfrm>
        <a:prstGeom prst="rect">
          <a:avLst/>
        </a:prstGeom>
        <a:ln w="0">
          <a:noFill/>
        </a:ln>
      </xdr:spPr>
    </xdr:pic>
    <xdr:clientData/>
  </xdr:twoCellAnchor>
  <xdr:twoCellAnchor editAs="oneCell">
    <xdr:from>
      <xdr:col>9</xdr:col>
      <xdr:colOff>142920</xdr:colOff>
      <xdr:row>107</xdr:row>
      <xdr:rowOff>28440</xdr:rowOff>
    </xdr:from>
    <xdr:to>
      <xdr:col>9</xdr:col>
      <xdr:colOff>303120</xdr:colOff>
      <xdr:row>107</xdr:row>
      <xdr:rowOff>188640</xdr:rowOff>
    </xdr:to>
    <xdr:pic>
      <xdr:nvPicPr>
        <xdr:cNvPr id="111" name="Gráfico 979" descr="Cronômetro">
          <a:extLst>
            <a:ext uri="{FF2B5EF4-FFF2-40B4-BE49-F238E27FC236}">
              <a16:creationId xmlns:a16="http://schemas.microsoft.com/office/drawing/2014/main" id="{00000000-0008-0000-0300-00006F000000}"/>
            </a:ext>
          </a:extLst>
        </xdr:cNvPr>
        <xdr:cNvPicPr/>
      </xdr:nvPicPr>
      <xdr:blipFill>
        <a:blip xmlns:r="http://schemas.openxmlformats.org/officeDocument/2006/relationships" r:embed="rId1"/>
        <a:stretch/>
      </xdr:blipFill>
      <xdr:spPr>
        <a:xfrm>
          <a:off x="5081040" y="25469640"/>
          <a:ext cx="160200" cy="160200"/>
        </a:xfrm>
        <a:prstGeom prst="rect">
          <a:avLst/>
        </a:prstGeom>
        <a:ln w="0">
          <a:noFill/>
        </a:ln>
      </xdr:spPr>
    </xdr:pic>
    <xdr:clientData/>
  </xdr:twoCellAnchor>
  <xdr:twoCellAnchor editAs="oneCell">
    <xdr:from>
      <xdr:col>13</xdr:col>
      <xdr:colOff>142920</xdr:colOff>
      <xdr:row>107</xdr:row>
      <xdr:rowOff>28440</xdr:rowOff>
    </xdr:from>
    <xdr:to>
      <xdr:col>13</xdr:col>
      <xdr:colOff>303120</xdr:colOff>
      <xdr:row>107</xdr:row>
      <xdr:rowOff>188640</xdr:rowOff>
    </xdr:to>
    <xdr:pic>
      <xdr:nvPicPr>
        <xdr:cNvPr id="112" name="Gráfico 979" descr="Cronômetro">
          <a:extLst>
            <a:ext uri="{FF2B5EF4-FFF2-40B4-BE49-F238E27FC236}">
              <a16:creationId xmlns:a16="http://schemas.microsoft.com/office/drawing/2014/main" id="{00000000-0008-0000-0300-000070000000}"/>
            </a:ext>
          </a:extLst>
        </xdr:cNvPr>
        <xdr:cNvPicPr/>
      </xdr:nvPicPr>
      <xdr:blipFill>
        <a:blip xmlns:r="http://schemas.openxmlformats.org/officeDocument/2006/relationships" r:embed="rId1"/>
        <a:stretch/>
      </xdr:blipFill>
      <xdr:spPr>
        <a:xfrm>
          <a:off x="7439400" y="25469640"/>
          <a:ext cx="160200" cy="160200"/>
        </a:xfrm>
        <a:prstGeom prst="rect">
          <a:avLst/>
        </a:prstGeom>
        <a:ln w="0">
          <a:noFill/>
        </a:ln>
      </xdr:spPr>
    </xdr:pic>
    <xdr:clientData/>
  </xdr:twoCellAnchor>
  <xdr:twoCellAnchor editAs="oneCell">
    <xdr:from>
      <xdr:col>17</xdr:col>
      <xdr:colOff>142920</xdr:colOff>
      <xdr:row>107</xdr:row>
      <xdr:rowOff>28440</xdr:rowOff>
    </xdr:from>
    <xdr:to>
      <xdr:col>17</xdr:col>
      <xdr:colOff>303120</xdr:colOff>
      <xdr:row>107</xdr:row>
      <xdr:rowOff>188640</xdr:rowOff>
    </xdr:to>
    <xdr:pic>
      <xdr:nvPicPr>
        <xdr:cNvPr id="113" name="Gráfico 979" descr="Cronômetro">
          <a:extLst>
            <a:ext uri="{FF2B5EF4-FFF2-40B4-BE49-F238E27FC236}">
              <a16:creationId xmlns:a16="http://schemas.microsoft.com/office/drawing/2014/main" id="{00000000-0008-0000-0300-000071000000}"/>
            </a:ext>
          </a:extLst>
        </xdr:cNvPr>
        <xdr:cNvPicPr/>
      </xdr:nvPicPr>
      <xdr:blipFill>
        <a:blip xmlns:r="http://schemas.openxmlformats.org/officeDocument/2006/relationships" r:embed="rId1"/>
        <a:stretch/>
      </xdr:blipFill>
      <xdr:spPr>
        <a:xfrm>
          <a:off x="9797760" y="25469640"/>
          <a:ext cx="160200" cy="160200"/>
        </a:xfrm>
        <a:prstGeom prst="rect">
          <a:avLst/>
        </a:prstGeom>
        <a:ln w="0">
          <a:noFill/>
        </a:ln>
      </xdr:spPr>
    </xdr:pic>
    <xdr:clientData/>
  </xdr:twoCellAnchor>
  <xdr:twoCellAnchor editAs="oneCell">
    <xdr:from>
      <xdr:col>21</xdr:col>
      <xdr:colOff>142920</xdr:colOff>
      <xdr:row>107</xdr:row>
      <xdr:rowOff>28440</xdr:rowOff>
    </xdr:from>
    <xdr:to>
      <xdr:col>21</xdr:col>
      <xdr:colOff>303120</xdr:colOff>
      <xdr:row>107</xdr:row>
      <xdr:rowOff>188640</xdr:rowOff>
    </xdr:to>
    <xdr:pic>
      <xdr:nvPicPr>
        <xdr:cNvPr id="114" name="Gráfico 979" descr="Cronômetro">
          <a:extLst>
            <a:ext uri="{FF2B5EF4-FFF2-40B4-BE49-F238E27FC236}">
              <a16:creationId xmlns:a16="http://schemas.microsoft.com/office/drawing/2014/main" id="{00000000-0008-0000-0300-000072000000}"/>
            </a:ext>
          </a:extLst>
        </xdr:cNvPr>
        <xdr:cNvPicPr/>
      </xdr:nvPicPr>
      <xdr:blipFill>
        <a:blip xmlns:r="http://schemas.openxmlformats.org/officeDocument/2006/relationships" r:embed="rId1"/>
        <a:stretch/>
      </xdr:blipFill>
      <xdr:spPr>
        <a:xfrm>
          <a:off x="12156480" y="25469640"/>
          <a:ext cx="160200" cy="160200"/>
        </a:xfrm>
        <a:prstGeom prst="rect">
          <a:avLst/>
        </a:prstGeom>
        <a:ln w="0">
          <a:noFill/>
        </a:ln>
      </xdr:spPr>
    </xdr:pic>
    <xdr:clientData/>
  </xdr:twoCellAnchor>
  <xdr:twoCellAnchor editAs="oneCell">
    <xdr:from>
      <xdr:col>25</xdr:col>
      <xdr:colOff>142920</xdr:colOff>
      <xdr:row>107</xdr:row>
      <xdr:rowOff>28440</xdr:rowOff>
    </xdr:from>
    <xdr:to>
      <xdr:col>25</xdr:col>
      <xdr:colOff>303120</xdr:colOff>
      <xdr:row>107</xdr:row>
      <xdr:rowOff>188640</xdr:rowOff>
    </xdr:to>
    <xdr:pic>
      <xdr:nvPicPr>
        <xdr:cNvPr id="115" name="Gráfico 979" descr="Cronômetro">
          <a:extLst>
            <a:ext uri="{FF2B5EF4-FFF2-40B4-BE49-F238E27FC236}">
              <a16:creationId xmlns:a16="http://schemas.microsoft.com/office/drawing/2014/main" id="{00000000-0008-0000-0300-000073000000}"/>
            </a:ext>
          </a:extLst>
        </xdr:cNvPr>
        <xdr:cNvPicPr/>
      </xdr:nvPicPr>
      <xdr:blipFill>
        <a:blip xmlns:r="http://schemas.openxmlformats.org/officeDocument/2006/relationships" r:embed="rId1"/>
        <a:stretch/>
      </xdr:blipFill>
      <xdr:spPr>
        <a:xfrm>
          <a:off x="14514840" y="25469640"/>
          <a:ext cx="160200" cy="160200"/>
        </a:xfrm>
        <a:prstGeom prst="rect">
          <a:avLst/>
        </a:prstGeom>
        <a:ln w="0">
          <a:noFill/>
        </a:ln>
      </xdr:spPr>
    </xdr:pic>
    <xdr:clientData/>
  </xdr:twoCellAnchor>
  <xdr:twoCellAnchor editAs="oneCell">
    <xdr:from>
      <xdr:col>29</xdr:col>
      <xdr:colOff>142920</xdr:colOff>
      <xdr:row>107</xdr:row>
      <xdr:rowOff>28440</xdr:rowOff>
    </xdr:from>
    <xdr:to>
      <xdr:col>29</xdr:col>
      <xdr:colOff>303120</xdr:colOff>
      <xdr:row>107</xdr:row>
      <xdr:rowOff>188640</xdr:rowOff>
    </xdr:to>
    <xdr:pic>
      <xdr:nvPicPr>
        <xdr:cNvPr id="116" name="Gráfico 979" descr="Cronômetro">
          <a:extLst>
            <a:ext uri="{FF2B5EF4-FFF2-40B4-BE49-F238E27FC236}">
              <a16:creationId xmlns:a16="http://schemas.microsoft.com/office/drawing/2014/main" id="{00000000-0008-0000-0300-000074000000}"/>
            </a:ext>
          </a:extLst>
        </xdr:cNvPr>
        <xdr:cNvPicPr/>
      </xdr:nvPicPr>
      <xdr:blipFill>
        <a:blip xmlns:r="http://schemas.openxmlformats.org/officeDocument/2006/relationships" r:embed="rId1"/>
        <a:stretch/>
      </xdr:blipFill>
      <xdr:spPr>
        <a:xfrm>
          <a:off x="16873200" y="25469640"/>
          <a:ext cx="160200" cy="160200"/>
        </a:xfrm>
        <a:prstGeom prst="rect">
          <a:avLst/>
        </a:prstGeom>
        <a:ln w="0">
          <a:noFill/>
        </a:ln>
      </xdr:spPr>
    </xdr:pic>
    <xdr:clientData/>
  </xdr:twoCellAnchor>
  <xdr:twoCellAnchor editAs="oneCell">
    <xdr:from>
      <xdr:col>5</xdr:col>
      <xdr:colOff>142920</xdr:colOff>
      <xdr:row>116</xdr:row>
      <xdr:rowOff>28440</xdr:rowOff>
    </xdr:from>
    <xdr:to>
      <xdr:col>5</xdr:col>
      <xdr:colOff>303120</xdr:colOff>
      <xdr:row>116</xdr:row>
      <xdr:rowOff>188640</xdr:rowOff>
    </xdr:to>
    <xdr:pic>
      <xdr:nvPicPr>
        <xdr:cNvPr id="117" name="Gráfico 979" descr="Cronômetro">
          <a:extLst>
            <a:ext uri="{FF2B5EF4-FFF2-40B4-BE49-F238E27FC236}">
              <a16:creationId xmlns:a16="http://schemas.microsoft.com/office/drawing/2014/main" id="{00000000-0008-0000-0300-000075000000}"/>
            </a:ext>
          </a:extLst>
        </xdr:cNvPr>
        <xdr:cNvPicPr/>
      </xdr:nvPicPr>
      <xdr:blipFill>
        <a:blip xmlns:r="http://schemas.openxmlformats.org/officeDocument/2006/relationships" r:embed="rId1"/>
        <a:stretch/>
      </xdr:blipFill>
      <xdr:spPr>
        <a:xfrm>
          <a:off x="2722680" y="27517320"/>
          <a:ext cx="160200" cy="160200"/>
        </a:xfrm>
        <a:prstGeom prst="rect">
          <a:avLst/>
        </a:prstGeom>
        <a:ln w="0">
          <a:noFill/>
        </a:ln>
      </xdr:spPr>
    </xdr:pic>
    <xdr:clientData/>
  </xdr:twoCellAnchor>
  <xdr:twoCellAnchor editAs="oneCell">
    <xdr:from>
      <xdr:col>9</xdr:col>
      <xdr:colOff>142920</xdr:colOff>
      <xdr:row>116</xdr:row>
      <xdr:rowOff>28440</xdr:rowOff>
    </xdr:from>
    <xdr:to>
      <xdr:col>9</xdr:col>
      <xdr:colOff>303120</xdr:colOff>
      <xdr:row>116</xdr:row>
      <xdr:rowOff>188640</xdr:rowOff>
    </xdr:to>
    <xdr:pic>
      <xdr:nvPicPr>
        <xdr:cNvPr id="118" name="Gráfico 979" descr="Cronômetro">
          <a:extLst>
            <a:ext uri="{FF2B5EF4-FFF2-40B4-BE49-F238E27FC236}">
              <a16:creationId xmlns:a16="http://schemas.microsoft.com/office/drawing/2014/main" id="{00000000-0008-0000-0300-000076000000}"/>
            </a:ext>
          </a:extLst>
        </xdr:cNvPr>
        <xdr:cNvPicPr/>
      </xdr:nvPicPr>
      <xdr:blipFill>
        <a:blip xmlns:r="http://schemas.openxmlformats.org/officeDocument/2006/relationships" r:embed="rId1"/>
        <a:stretch/>
      </xdr:blipFill>
      <xdr:spPr>
        <a:xfrm>
          <a:off x="5081040" y="27517320"/>
          <a:ext cx="160200" cy="160200"/>
        </a:xfrm>
        <a:prstGeom prst="rect">
          <a:avLst/>
        </a:prstGeom>
        <a:ln w="0">
          <a:noFill/>
        </a:ln>
      </xdr:spPr>
    </xdr:pic>
    <xdr:clientData/>
  </xdr:twoCellAnchor>
  <xdr:twoCellAnchor editAs="oneCell">
    <xdr:from>
      <xdr:col>13</xdr:col>
      <xdr:colOff>142920</xdr:colOff>
      <xdr:row>116</xdr:row>
      <xdr:rowOff>28440</xdr:rowOff>
    </xdr:from>
    <xdr:to>
      <xdr:col>13</xdr:col>
      <xdr:colOff>303120</xdr:colOff>
      <xdr:row>116</xdr:row>
      <xdr:rowOff>188640</xdr:rowOff>
    </xdr:to>
    <xdr:pic>
      <xdr:nvPicPr>
        <xdr:cNvPr id="119" name="Gráfico 979" descr="Cronômetro">
          <a:extLst>
            <a:ext uri="{FF2B5EF4-FFF2-40B4-BE49-F238E27FC236}">
              <a16:creationId xmlns:a16="http://schemas.microsoft.com/office/drawing/2014/main" id="{00000000-0008-0000-0300-000077000000}"/>
            </a:ext>
          </a:extLst>
        </xdr:cNvPr>
        <xdr:cNvPicPr/>
      </xdr:nvPicPr>
      <xdr:blipFill>
        <a:blip xmlns:r="http://schemas.openxmlformats.org/officeDocument/2006/relationships" r:embed="rId1"/>
        <a:stretch/>
      </xdr:blipFill>
      <xdr:spPr>
        <a:xfrm>
          <a:off x="7439400" y="27517320"/>
          <a:ext cx="160200" cy="160200"/>
        </a:xfrm>
        <a:prstGeom prst="rect">
          <a:avLst/>
        </a:prstGeom>
        <a:ln w="0">
          <a:noFill/>
        </a:ln>
      </xdr:spPr>
    </xdr:pic>
    <xdr:clientData/>
  </xdr:twoCellAnchor>
  <xdr:twoCellAnchor editAs="oneCell">
    <xdr:from>
      <xdr:col>17</xdr:col>
      <xdr:colOff>142920</xdr:colOff>
      <xdr:row>116</xdr:row>
      <xdr:rowOff>28440</xdr:rowOff>
    </xdr:from>
    <xdr:to>
      <xdr:col>17</xdr:col>
      <xdr:colOff>303120</xdr:colOff>
      <xdr:row>116</xdr:row>
      <xdr:rowOff>188640</xdr:rowOff>
    </xdr:to>
    <xdr:pic>
      <xdr:nvPicPr>
        <xdr:cNvPr id="120" name="Gráfico 979" descr="Cronômetro">
          <a:extLst>
            <a:ext uri="{FF2B5EF4-FFF2-40B4-BE49-F238E27FC236}">
              <a16:creationId xmlns:a16="http://schemas.microsoft.com/office/drawing/2014/main" id="{00000000-0008-0000-0300-000078000000}"/>
            </a:ext>
          </a:extLst>
        </xdr:cNvPr>
        <xdr:cNvPicPr/>
      </xdr:nvPicPr>
      <xdr:blipFill>
        <a:blip xmlns:r="http://schemas.openxmlformats.org/officeDocument/2006/relationships" r:embed="rId1"/>
        <a:stretch/>
      </xdr:blipFill>
      <xdr:spPr>
        <a:xfrm>
          <a:off x="9797760" y="27517320"/>
          <a:ext cx="160200" cy="160200"/>
        </a:xfrm>
        <a:prstGeom prst="rect">
          <a:avLst/>
        </a:prstGeom>
        <a:ln w="0">
          <a:noFill/>
        </a:ln>
      </xdr:spPr>
    </xdr:pic>
    <xdr:clientData/>
  </xdr:twoCellAnchor>
  <xdr:twoCellAnchor editAs="oneCell">
    <xdr:from>
      <xdr:col>21</xdr:col>
      <xdr:colOff>142920</xdr:colOff>
      <xdr:row>116</xdr:row>
      <xdr:rowOff>28440</xdr:rowOff>
    </xdr:from>
    <xdr:to>
      <xdr:col>21</xdr:col>
      <xdr:colOff>303120</xdr:colOff>
      <xdr:row>116</xdr:row>
      <xdr:rowOff>188640</xdr:rowOff>
    </xdr:to>
    <xdr:pic>
      <xdr:nvPicPr>
        <xdr:cNvPr id="121" name="Gráfico 979" descr="Cronômetro">
          <a:extLst>
            <a:ext uri="{FF2B5EF4-FFF2-40B4-BE49-F238E27FC236}">
              <a16:creationId xmlns:a16="http://schemas.microsoft.com/office/drawing/2014/main" id="{00000000-0008-0000-0300-000079000000}"/>
            </a:ext>
          </a:extLst>
        </xdr:cNvPr>
        <xdr:cNvPicPr/>
      </xdr:nvPicPr>
      <xdr:blipFill>
        <a:blip xmlns:r="http://schemas.openxmlformats.org/officeDocument/2006/relationships" r:embed="rId1"/>
        <a:stretch/>
      </xdr:blipFill>
      <xdr:spPr>
        <a:xfrm>
          <a:off x="12156480" y="27517320"/>
          <a:ext cx="160200" cy="160200"/>
        </a:xfrm>
        <a:prstGeom prst="rect">
          <a:avLst/>
        </a:prstGeom>
        <a:ln w="0">
          <a:noFill/>
        </a:ln>
      </xdr:spPr>
    </xdr:pic>
    <xdr:clientData/>
  </xdr:twoCellAnchor>
  <xdr:twoCellAnchor editAs="oneCell">
    <xdr:from>
      <xdr:col>25</xdr:col>
      <xdr:colOff>142920</xdr:colOff>
      <xdr:row>116</xdr:row>
      <xdr:rowOff>28440</xdr:rowOff>
    </xdr:from>
    <xdr:to>
      <xdr:col>25</xdr:col>
      <xdr:colOff>303120</xdr:colOff>
      <xdr:row>116</xdr:row>
      <xdr:rowOff>188640</xdr:rowOff>
    </xdr:to>
    <xdr:pic>
      <xdr:nvPicPr>
        <xdr:cNvPr id="122" name="Gráfico 979" descr="Cronômetro">
          <a:extLst>
            <a:ext uri="{FF2B5EF4-FFF2-40B4-BE49-F238E27FC236}">
              <a16:creationId xmlns:a16="http://schemas.microsoft.com/office/drawing/2014/main" id="{00000000-0008-0000-0300-00007A000000}"/>
            </a:ext>
          </a:extLst>
        </xdr:cNvPr>
        <xdr:cNvPicPr/>
      </xdr:nvPicPr>
      <xdr:blipFill>
        <a:blip xmlns:r="http://schemas.openxmlformats.org/officeDocument/2006/relationships" r:embed="rId1"/>
        <a:stretch/>
      </xdr:blipFill>
      <xdr:spPr>
        <a:xfrm>
          <a:off x="14514840" y="27517320"/>
          <a:ext cx="160200" cy="160200"/>
        </a:xfrm>
        <a:prstGeom prst="rect">
          <a:avLst/>
        </a:prstGeom>
        <a:ln w="0">
          <a:noFill/>
        </a:ln>
      </xdr:spPr>
    </xdr:pic>
    <xdr:clientData/>
  </xdr:twoCellAnchor>
  <xdr:twoCellAnchor editAs="oneCell">
    <xdr:from>
      <xdr:col>29</xdr:col>
      <xdr:colOff>142920</xdr:colOff>
      <xdr:row>116</xdr:row>
      <xdr:rowOff>28440</xdr:rowOff>
    </xdr:from>
    <xdr:to>
      <xdr:col>29</xdr:col>
      <xdr:colOff>303120</xdr:colOff>
      <xdr:row>116</xdr:row>
      <xdr:rowOff>188640</xdr:rowOff>
    </xdr:to>
    <xdr:pic>
      <xdr:nvPicPr>
        <xdr:cNvPr id="123" name="Gráfico 979" descr="Cronômetro">
          <a:extLst>
            <a:ext uri="{FF2B5EF4-FFF2-40B4-BE49-F238E27FC236}">
              <a16:creationId xmlns:a16="http://schemas.microsoft.com/office/drawing/2014/main" id="{00000000-0008-0000-0300-00007B000000}"/>
            </a:ext>
          </a:extLst>
        </xdr:cNvPr>
        <xdr:cNvPicPr/>
      </xdr:nvPicPr>
      <xdr:blipFill>
        <a:blip xmlns:r="http://schemas.openxmlformats.org/officeDocument/2006/relationships" r:embed="rId1"/>
        <a:stretch/>
      </xdr:blipFill>
      <xdr:spPr>
        <a:xfrm>
          <a:off x="16873200" y="27517320"/>
          <a:ext cx="160200" cy="160200"/>
        </a:xfrm>
        <a:prstGeom prst="rect">
          <a:avLst/>
        </a:prstGeom>
        <a:ln w="0">
          <a:noFill/>
        </a:ln>
      </xdr:spPr>
    </xdr:pic>
    <xdr:clientData/>
  </xdr:twoCellAnchor>
  <xdr:twoCellAnchor editAs="oneCell">
    <xdr:from>
      <xdr:col>5</xdr:col>
      <xdr:colOff>142920</xdr:colOff>
      <xdr:row>125</xdr:row>
      <xdr:rowOff>28440</xdr:rowOff>
    </xdr:from>
    <xdr:to>
      <xdr:col>5</xdr:col>
      <xdr:colOff>303120</xdr:colOff>
      <xdr:row>125</xdr:row>
      <xdr:rowOff>188640</xdr:rowOff>
    </xdr:to>
    <xdr:pic>
      <xdr:nvPicPr>
        <xdr:cNvPr id="124" name="Gráfico 979" descr="Cronômetro">
          <a:extLst>
            <a:ext uri="{FF2B5EF4-FFF2-40B4-BE49-F238E27FC236}">
              <a16:creationId xmlns:a16="http://schemas.microsoft.com/office/drawing/2014/main" id="{00000000-0008-0000-0300-00007C000000}"/>
            </a:ext>
          </a:extLst>
        </xdr:cNvPr>
        <xdr:cNvPicPr/>
      </xdr:nvPicPr>
      <xdr:blipFill>
        <a:blip xmlns:r="http://schemas.openxmlformats.org/officeDocument/2006/relationships" r:embed="rId1"/>
        <a:stretch/>
      </xdr:blipFill>
      <xdr:spPr>
        <a:xfrm>
          <a:off x="2722680" y="29565360"/>
          <a:ext cx="160200" cy="160200"/>
        </a:xfrm>
        <a:prstGeom prst="rect">
          <a:avLst/>
        </a:prstGeom>
        <a:ln w="0">
          <a:noFill/>
        </a:ln>
      </xdr:spPr>
    </xdr:pic>
    <xdr:clientData/>
  </xdr:twoCellAnchor>
  <xdr:twoCellAnchor editAs="oneCell">
    <xdr:from>
      <xdr:col>9</xdr:col>
      <xdr:colOff>142920</xdr:colOff>
      <xdr:row>125</xdr:row>
      <xdr:rowOff>28440</xdr:rowOff>
    </xdr:from>
    <xdr:to>
      <xdr:col>9</xdr:col>
      <xdr:colOff>303120</xdr:colOff>
      <xdr:row>125</xdr:row>
      <xdr:rowOff>188640</xdr:rowOff>
    </xdr:to>
    <xdr:pic>
      <xdr:nvPicPr>
        <xdr:cNvPr id="125" name="Gráfico 979" descr="Cronômetro">
          <a:extLst>
            <a:ext uri="{FF2B5EF4-FFF2-40B4-BE49-F238E27FC236}">
              <a16:creationId xmlns:a16="http://schemas.microsoft.com/office/drawing/2014/main" id="{00000000-0008-0000-0300-00007D000000}"/>
            </a:ext>
          </a:extLst>
        </xdr:cNvPr>
        <xdr:cNvPicPr/>
      </xdr:nvPicPr>
      <xdr:blipFill>
        <a:blip xmlns:r="http://schemas.openxmlformats.org/officeDocument/2006/relationships" r:embed="rId1"/>
        <a:stretch/>
      </xdr:blipFill>
      <xdr:spPr>
        <a:xfrm>
          <a:off x="5081040" y="29565360"/>
          <a:ext cx="160200" cy="160200"/>
        </a:xfrm>
        <a:prstGeom prst="rect">
          <a:avLst/>
        </a:prstGeom>
        <a:ln w="0">
          <a:noFill/>
        </a:ln>
      </xdr:spPr>
    </xdr:pic>
    <xdr:clientData/>
  </xdr:twoCellAnchor>
  <xdr:twoCellAnchor editAs="oneCell">
    <xdr:from>
      <xdr:col>13</xdr:col>
      <xdr:colOff>142920</xdr:colOff>
      <xdr:row>125</xdr:row>
      <xdr:rowOff>28440</xdr:rowOff>
    </xdr:from>
    <xdr:to>
      <xdr:col>13</xdr:col>
      <xdr:colOff>303120</xdr:colOff>
      <xdr:row>125</xdr:row>
      <xdr:rowOff>188640</xdr:rowOff>
    </xdr:to>
    <xdr:pic>
      <xdr:nvPicPr>
        <xdr:cNvPr id="126" name="Gráfico 979" descr="Cronômetro">
          <a:extLst>
            <a:ext uri="{FF2B5EF4-FFF2-40B4-BE49-F238E27FC236}">
              <a16:creationId xmlns:a16="http://schemas.microsoft.com/office/drawing/2014/main" id="{00000000-0008-0000-0300-00007E000000}"/>
            </a:ext>
          </a:extLst>
        </xdr:cNvPr>
        <xdr:cNvPicPr/>
      </xdr:nvPicPr>
      <xdr:blipFill>
        <a:blip xmlns:r="http://schemas.openxmlformats.org/officeDocument/2006/relationships" r:embed="rId1"/>
        <a:stretch/>
      </xdr:blipFill>
      <xdr:spPr>
        <a:xfrm>
          <a:off x="7439400" y="29565360"/>
          <a:ext cx="160200" cy="160200"/>
        </a:xfrm>
        <a:prstGeom prst="rect">
          <a:avLst/>
        </a:prstGeom>
        <a:ln w="0">
          <a:noFill/>
        </a:ln>
      </xdr:spPr>
    </xdr:pic>
    <xdr:clientData/>
  </xdr:twoCellAnchor>
  <xdr:twoCellAnchor editAs="oneCell">
    <xdr:from>
      <xdr:col>17</xdr:col>
      <xdr:colOff>142920</xdr:colOff>
      <xdr:row>125</xdr:row>
      <xdr:rowOff>28440</xdr:rowOff>
    </xdr:from>
    <xdr:to>
      <xdr:col>17</xdr:col>
      <xdr:colOff>303120</xdr:colOff>
      <xdr:row>125</xdr:row>
      <xdr:rowOff>188640</xdr:rowOff>
    </xdr:to>
    <xdr:pic>
      <xdr:nvPicPr>
        <xdr:cNvPr id="127" name="Gráfico 979" descr="Cronômetro">
          <a:extLst>
            <a:ext uri="{FF2B5EF4-FFF2-40B4-BE49-F238E27FC236}">
              <a16:creationId xmlns:a16="http://schemas.microsoft.com/office/drawing/2014/main" id="{00000000-0008-0000-0300-00007F000000}"/>
            </a:ext>
          </a:extLst>
        </xdr:cNvPr>
        <xdr:cNvPicPr/>
      </xdr:nvPicPr>
      <xdr:blipFill>
        <a:blip xmlns:r="http://schemas.openxmlformats.org/officeDocument/2006/relationships" r:embed="rId1"/>
        <a:stretch/>
      </xdr:blipFill>
      <xdr:spPr>
        <a:xfrm>
          <a:off x="9797760" y="29565360"/>
          <a:ext cx="160200" cy="160200"/>
        </a:xfrm>
        <a:prstGeom prst="rect">
          <a:avLst/>
        </a:prstGeom>
        <a:ln w="0">
          <a:noFill/>
        </a:ln>
      </xdr:spPr>
    </xdr:pic>
    <xdr:clientData/>
  </xdr:twoCellAnchor>
  <xdr:twoCellAnchor editAs="oneCell">
    <xdr:from>
      <xdr:col>21</xdr:col>
      <xdr:colOff>142920</xdr:colOff>
      <xdr:row>125</xdr:row>
      <xdr:rowOff>28440</xdr:rowOff>
    </xdr:from>
    <xdr:to>
      <xdr:col>21</xdr:col>
      <xdr:colOff>303120</xdr:colOff>
      <xdr:row>125</xdr:row>
      <xdr:rowOff>188640</xdr:rowOff>
    </xdr:to>
    <xdr:pic>
      <xdr:nvPicPr>
        <xdr:cNvPr id="128" name="Gráfico 979" descr="Cronômetro">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2156480" y="29565360"/>
          <a:ext cx="160200" cy="160200"/>
        </a:xfrm>
        <a:prstGeom prst="rect">
          <a:avLst/>
        </a:prstGeom>
        <a:ln w="0">
          <a:noFill/>
        </a:ln>
      </xdr:spPr>
    </xdr:pic>
    <xdr:clientData/>
  </xdr:twoCellAnchor>
  <xdr:twoCellAnchor editAs="oneCell">
    <xdr:from>
      <xdr:col>25</xdr:col>
      <xdr:colOff>142920</xdr:colOff>
      <xdr:row>125</xdr:row>
      <xdr:rowOff>28440</xdr:rowOff>
    </xdr:from>
    <xdr:to>
      <xdr:col>25</xdr:col>
      <xdr:colOff>303120</xdr:colOff>
      <xdr:row>125</xdr:row>
      <xdr:rowOff>188640</xdr:rowOff>
    </xdr:to>
    <xdr:pic>
      <xdr:nvPicPr>
        <xdr:cNvPr id="129" name="Gráfico 979" descr="Cronômetro">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1"/>
        <a:stretch/>
      </xdr:blipFill>
      <xdr:spPr>
        <a:xfrm>
          <a:off x="14514840" y="29565360"/>
          <a:ext cx="160200" cy="160200"/>
        </a:xfrm>
        <a:prstGeom prst="rect">
          <a:avLst/>
        </a:prstGeom>
        <a:ln w="0">
          <a:noFill/>
        </a:ln>
      </xdr:spPr>
    </xdr:pic>
    <xdr:clientData/>
  </xdr:twoCellAnchor>
  <xdr:twoCellAnchor editAs="oneCell">
    <xdr:from>
      <xdr:col>29</xdr:col>
      <xdr:colOff>142920</xdr:colOff>
      <xdr:row>125</xdr:row>
      <xdr:rowOff>28440</xdr:rowOff>
    </xdr:from>
    <xdr:to>
      <xdr:col>29</xdr:col>
      <xdr:colOff>303120</xdr:colOff>
      <xdr:row>125</xdr:row>
      <xdr:rowOff>188640</xdr:rowOff>
    </xdr:to>
    <xdr:pic>
      <xdr:nvPicPr>
        <xdr:cNvPr id="130" name="Gráfico 979" descr="Cronômetro">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1"/>
        <a:stretch/>
      </xdr:blipFill>
      <xdr:spPr>
        <a:xfrm>
          <a:off x="16873200" y="29565360"/>
          <a:ext cx="160200" cy="160200"/>
        </a:xfrm>
        <a:prstGeom prst="rect">
          <a:avLst/>
        </a:prstGeom>
        <a:ln w="0">
          <a:noFill/>
        </a:ln>
      </xdr:spPr>
    </xdr:pic>
    <xdr:clientData/>
  </xdr:twoCellAnchor>
  <xdr:twoCellAnchor editAs="oneCell">
    <xdr:from>
      <xdr:col>5</xdr:col>
      <xdr:colOff>142920</xdr:colOff>
      <xdr:row>134</xdr:row>
      <xdr:rowOff>28440</xdr:rowOff>
    </xdr:from>
    <xdr:to>
      <xdr:col>5</xdr:col>
      <xdr:colOff>303120</xdr:colOff>
      <xdr:row>134</xdr:row>
      <xdr:rowOff>188640</xdr:rowOff>
    </xdr:to>
    <xdr:pic>
      <xdr:nvPicPr>
        <xdr:cNvPr id="131" name="Gráfico 979" descr="Cronômetro">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1"/>
        <a:stretch/>
      </xdr:blipFill>
      <xdr:spPr>
        <a:xfrm>
          <a:off x="2722680" y="31613040"/>
          <a:ext cx="160200" cy="160200"/>
        </a:xfrm>
        <a:prstGeom prst="rect">
          <a:avLst/>
        </a:prstGeom>
        <a:ln w="0">
          <a:noFill/>
        </a:ln>
      </xdr:spPr>
    </xdr:pic>
    <xdr:clientData/>
  </xdr:twoCellAnchor>
  <xdr:twoCellAnchor editAs="oneCell">
    <xdr:from>
      <xdr:col>9</xdr:col>
      <xdr:colOff>142920</xdr:colOff>
      <xdr:row>134</xdr:row>
      <xdr:rowOff>28440</xdr:rowOff>
    </xdr:from>
    <xdr:to>
      <xdr:col>9</xdr:col>
      <xdr:colOff>303120</xdr:colOff>
      <xdr:row>134</xdr:row>
      <xdr:rowOff>188640</xdr:rowOff>
    </xdr:to>
    <xdr:pic>
      <xdr:nvPicPr>
        <xdr:cNvPr id="132" name="Gráfico 979" descr="Cronômetro">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1"/>
        <a:stretch/>
      </xdr:blipFill>
      <xdr:spPr>
        <a:xfrm>
          <a:off x="5081040" y="31613040"/>
          <a:ext cx="160200" cy="160200"/>
        </a:xfrm>
        <a:prstGeom prst="rect">
          <a:avLst/>
        </a:prstGeom>
        <a:ln w="0">
          <a:noFill/>
        </a:ln>
      </xdr:spPr>
    </xdr:pic>
    <xdr:clientData/>
  </xdr:twoCellAnchor>
  <xdr:twoCellAnchor editAs="oneCell">
    <xdr:from>
      <xdr:col>13</xdr:col>
      <xdr:colOff>142920</xdr:colOff>
      <xdr:row>134</xdr:row>
      <xdr:rowOff>28440</xdr:rowOff>
    </xdr:from>
    <xdr:to>
      <xdr:col>13</xdr:col>
      <xdr:colOff>303120</xdr:colOff>
      <xdr:row>134</xdr:row>
      <xdr:rowOff>188640</xdr:rowOff>
    </xdr:to>
    <xdr:pic>
      <xdr:nvPicPr>
        <xdr:cNvPr id="133" name="Gráfico 979" descr="Cronômetro">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1"/>
        <a:stretch/>
      </xdr:blipFill>
      <xdr:spPr>
        <a:xfrm>
          <a:off x="7439400" y="31613040"/>
          <a:ext cx="160200" cy="160200"/>
        </a:xfrm>
        <a:prstGeom prst="rect">
          <a:avLst/>
        </a:prstGeom>
        <a:ln w="0">
          <a:noFill/>
        </a:ln>
      </xdr:spPr>
    </xdr:pic>
    <xdr:clientData/>
  </xdr:twoCellAnchor>
  <xdr:twoCellAnchor editAs="oneCell">
    <xdr:from>
      <xdr:col>17</xdr:col>
      <xdr:colOff>142920</xdr:colOff>
      <xdr:row>134</xdr:row>
      <xdr:rowOff>28440</xdr:rowOff>
    </xdr:from>
    <xdr:to>
      <xdr:col>17</xdr:col>
      <xdr:colOff>303120</xdr:colOff>
      <xdr:row>134</xdr:row>
      <xdr:rowOff>188640</xdr:rowOff>
    </xdr:to>
    <xdr:pic>
      <xdr:nvPicPr>
        <xdr:cNvPr id="134" name="Gráfico 979" descr="Cronômetro">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1"/>
        <a:stretch/>
      </xdr:blipFill>
      <xdr:spPr>
        <a:xfrm>
          <a:off x="9797760" y="31613040"/>
          <a:ext cx="160200" cy="160200"/>
        </a:xfrm>
        <a:prstGeom prst="rect">
          <a:avLst/>
        </a:prstGeom>
        <a:ln w="0">
          <a:noFill/>
        </a:ln>
      </xdr:spPr>
    </xdr:pic>
    <xdr:clientData/>
  </xdr:twoCellAnchor>
  <xdr:twoCellAnchor editAs="oneCell">
    <xdr:from>
      <xdr:col>21</xdr:col>
      <xdr:colOff>142920</xdr:colOff>
      <xdr:row>134</xdr:row>
      <xdr:rowOff>28440</xdr:rowOff>
    </xdr:from>
    <xdr:to>
      <xdr:col>21</xdr:col>
      <xdr:colOff>303120</xdr:colOff>
      <xdr:row>134</xdr:row>
      <xdr:rowOff>188640</xdr:rowOff>
    </xdr:to>
    <xdr:pic>
      <xdr:nvPicPr>
        <xdr:cNvPr id="135" name="Gráfico 979" descr="Cronômetro">
          <a:extLst>
            <a:ext uri="{FF2B5EF4-FFF2-40B4-BE49-F238E27FC236}">
              <a16:creationId xmlns:a16="http://schemas.microsoft.com/office/drawing/2014/main" id="{00000000-0008-0000-0300-000087000000}"/>
            </a:ext>
          </a:extLst>
        </xdr:cNvPr>
        <xdr:cNvPicPr/>
      </xdr:nvPicPr>
      <xdr:blipFill>
        <a:blip xmlns:r="http://schemas.openxmlformats.org/officeDocument/2006/relationships" r:embed="rId1"/>
        <a:stretch/>
      </xdr:blipFill>
      <xdr:spPr>
        <a:xfrm>
          <a:off x="12156480" y="31613040"/>
          <a:ext cx="160200" cy="160200"/>
        </a:xfrm>
        <a:prstGeom prst="rect">
          <a:avLst/>
        </a:prstGeom>
        <a:ln w="0">
          <a:noFill/>
        </a:ln>
      </xdr:spPr>
    </xdr:pic>
    <xdr:clientData/>
  </xdr:twoCellAnchor>
  <xdr:twoCellAnchor editAs="oneCell">
    <xdr:from>
      <xdr:col>25</xdr:col>
      <xdr:colOff>142920</xdr:colOff>
      <xdr:row>134</xdr:row>
      <xdr:rowOff>28440</xdr:rowOff>
    </xdr:from>
    <xdr:to>
      <xdr:col>25</xdr:col>
      <xdr:colOff>303120</xdr:colOff>
      <xdr:row>134</xdr:row>
      <xdr:rowOff>188640</xdr:rowOff>
    </xdr:to>
    <xdr:pic>
      <xdr:nvPicPr>
        <xdr:cNvPr id="136" name="Gráfico 979" descr="Cronômetro">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1"/>
        <a:stretch/>
      </xdr:blipFill>
      <xdr:spPr>
        <a:xfrm>
          <a:off x="14514840" y="31613040"/>
          <a:ext cx="160200" cy="160200"/>
        </a:xfrm>
        <a:prstGeom prst="rect">
          <a:avLst/>
        </a:prstGeom>
        <a:ln w="0">
          <a:noFill/>
        </a:ln>
      </xdr:spPr>
    </xdr:pic>
    <xdr:clientData/>
  </xdr:twoCellAnchor>
  <xdr:twoCellAnchor editAs="oneCell">
    <xdr:from>
      <xdr:col>29</xdr:col>
      <xdr:colOff>142920</xdr:colOff>
      <xdr:row>134</xdr:row>
      <xdr:rowOff>28440</xdr:rowOff>
    </xdr:from>
    <xdr:to>
      <xdr:col>29</xdr:col>
      <xdr:colOff>303120</xdr:colOff>
      <xdr:row>134</xdr:row>
      <xdr:rowOff>188640</xdr:rowOff>
    </xdr:to>
    <xdr:pic>
      <xdr:nvPicPr>
        <xdr:cNvPr id="137" name="Gráfico 979" descr="Cronômetro">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1"/>
        <a:stretch/>
      </xdr:blipFill>
      <xdr:spPr>
        <a:xfrm>
          <a:off x="16873200" y="31613040"/>
          <a:ext cx="160200" cy="160200"/>
        </a:xfrm>
        <a:prstGeom prst="rect">
          <a:avLst/>
        </a:prstGeom>
        <a:ln w="0">
          <a:noFill/>
        </a:ln>
      </xdr:spPr>
    </xdr:pic>
    <xdr:clientData/>
  </xdr:twoCellAnchor>
  <xdr:twoCellAnchor editAs="oneCell">
    <xdr:from>
      <xdr:col>5</xdr:col>
      <xdr:colOff>142920</xdr:colOff>
      <xdr:row>143</xdr:row>
      <xdr:rowOff>28440</xdr:rowOff>
    </xdr:from>
    <xdr:to>
      <xdr:col>5</xdr:col>
      <xdr:colOff>303120</xdr:colOff>
      <xdr:row>143</xdr:row>
      <xdr:rowOff>188640</xdr:rowOff>
    </xdr:to>
    <xdr:pic>
      <xdr:nvPicPr>
        <xdr:cNvPr id="138" name="Gráfico 979" descr="Cronômetro">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
        <a:stretch/>
      </xdr:blipFill>
      <xdr:spPr>
        <a:xfrm>
          <a:off x="2722680" y="33661080"/>
          <a:ext cx="160200" cy="160200"/>
        </a:xfrm>
        <a:prstGeom prst="rect">
          <a:avLst/>
        </a:prstGeom>
        <a:ln w="0">
          <a:noFill/>
        </a:ln>
      </xdr:spPr>
    </xdr:pic>
    <xdr:clientData/>
  </xdr:twoCellAnchor>
  <xdr:twoCellAnchor editAs="oneCell">
    <xdr:from>
      <xdr:col>9</xdr:col>
      <xdr:colOff>142920</xdr:colOff>
      <xdr:row>143</xdr:row>
      <xdr:rowOff>28440</xdr:rowOff>
    </xdr:from>
    <xdr:to>
      <xdr:col>9</xdr:col>
      <xdr:colOff>303120</xdr:colOff>
      <xdr:row>143</xdr:row>
      <xdr:rowOff>188640</xdr:rowOff>
    </xdr:to>
    <xdr:pic>
      <xdr:nvPicPr>
        <xdr:cNvPr id="139" name="Gráfico 979" descr="Cronômetro">
          <a:extLst>
            <a:ext uri="{FF2B5EF4-FFF2-40B4-BE49-F238E27FC236}">
              <a16:creationId xmlns:a16="http://schemas.microsoft.com/office/drawing/2014/main" id="{00000000-0008-0000-0300-00008B000000}"/>
            </a:ext>
          </a:extLst>
        </xdr:cNvPr>
        <xdr:cNvPicPr/>
      </xdr:nvPicPr>
      <xdr:blipFill>
        <a:blip xmlns:r="http://schemas.openxmlformats.org/officeDocument/2006/relationships" r:embed="rId1"/>
        <a:stretch/>
      </xdr:blipFill>
      <xdr:spPr>
        <a:xfrm>
          <a:off x="5081040" y="33661080"/>
          <a:ext cx="160200" cy="160200"/>
        </a:xfrm>
        <a:prstGeom prst="rect">
          <a:avLst/>
        </a:prstGeom>
        <a:ln w="0">
          <a:noFill/>
        </a:ln>
      </xdr:spPr>
    </xdr:pic>
    <xdr:clientData/>
  </xdr:twoCellAnchor>
  <xdr:twoCellAnchor editAs="oneCell">
    <xdr:from>
      <xdr:col>13</xdr:col>
      <xdr:colOff>142920</xdr:colOff>
      <xdr:row>143</xdr:row>
      <xdr:rowOff>28440</xdr:rowOff>
    </xdr:from>
    <xdr:to>
      <xdr:col>13</xdr:col>
      <xdr:colOff>303120</xdr:colOff>
      <xdr:row>143</xdr:row>
      <xdr:rowOff>188640</xdr:rowOff>
    </xdr:to>
    <xdr:pic>
      <xdr:nvPicPr>
        <xdr:cNvPr id="140" name="Gráfico 979" descr="Cronômetro">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1"/>
        <a:stretch/>
      </xdr:blipFill>
      <xdr:spPr>
        <a:xfrm>
          <a:off x="7439400" y="33661080"/>
          <a:ext cx="160200" cy="160200"/>
        </a:xfrm>
        <a:prstGeom prst="rect">
          <a:avLst/>
        </a:prstGeom>
        <a:ln w="0">
          <a:noFill/>
        </a:ln>
      </xdr:spPr>
    </xdr:pic>
    <xdr:clientData/>
  </xdr:twoCellAnchor>
  <xdr:twoCellAnchor editAs="oneCell">
    <xdr:from>
      <xdr:col>17</xdr:col>
      <xdr:colOff>142920</xdr:colOff>
      <xdr:row>143</xdr:row>
      <xdr:rowOff>28440</xdr:rowOff>
    </xdr:from>
    <xdr:to>
      <xdr:col>17</xdr:col>
      <xdr:colOff>303120</xdr:colOff>
      <xdr:row>143</xdr:row>
      <xdr:rowOff>188640</xdr:rowOff>
    </xdr:to>
    <xdr:pic>
      <xdr:nvPicPr>
        <xdr:cNvPr id="141" name="Gráfico 979" descr="Cronômetro">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9797760" y="33661080"/>
          <a:ext cx="160200" cy="160200"/>
        </a:xfrm>
        <a:prstGeom prst="rect">
          <a:avLst/>
        </a:prstGeom>
        <a:ln w="0">
          <a:noFill/>
        </a:ln>
      </xdr:spPr>
    </xdr:pic>
    <xdr:clientData/>
  </xdr:twoCellAnchor>
  <xdr:twoCellAnchor editAs="oneCell">
    <xdr:from>
      <xdr:col>21</xdr:col>
      <xdr:colOff>142920</xdr:colOff>
      <xdr:row>143</xdr:row>
      <xdr:rowOff>28440</xdr:rowOff>
    </xdr:from>
    <xdr:to>
      <xdr:col>21</xdr:col>
      <xdr:colOff>303120</xdr:colOff>
      <xdr:row>143</xdr:row>
      <xdr:rowOff>188640</xdr:rowOff>
    </xdr:to>
    <xdr:pic>
      <xdr:nvPicPr>
        <xdr:cNvPr id="142" name="Gráfico 979" descr="Cronômetro">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
        <a:stretch/>
      </xdr:blipFill>
      <xdr:spPr>
        <a:xfrm>
          <a:off x="12156480" y="33661080"/>
          <a:ext cx="160200" cy="160200"/>
        </a:xfrm>
        <a:prstGeom prst="rect">
          <a:avLst/>
        </a:prstGeom>
        <a:ln w="0">
          <a:noFill/>
        </a:ln>
      </xdr:spPr>
    </xdr:pic>
    <xdr:clientData/>
  </xdr:twoCellAnchor>
  <xdr:twoCellAnchor editAs="oneCell">
    <xdr:from>
      <xdr:col>25</xdr:col>
      <xdr:colOff>142920</xdr:colOff>
      <xdr:row>143</xdr:row>
      <xdr:rowOff>28440</xdr:rowOff>
    </xdr:from>
    <xdr:to>
      <xdr:col>25</xdr:col>
      <xdr:colOff>303120</xdr:colOff>
      <xdr:row>143</xdr:row>
      <xdr:rowOff>188640</xdr:rowOff>
    </xdr:to>
    <xdr:pic>
      <xdr:nvPicPr>
        <xdr:cNvPr id="143" name="Gráfico 979" descr="Cronômetro">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1"/>
        <a:stretch/>
      </xdr:blipFill>
      <xdr:spPr>
        <a:xfrm>
          <a:off x="14514840" y="33661080"/>
          <a:ext cx="160200" cy="160200"/>
        </a:xfrm>
        <a:prstGeom prst="rect">
          <a:avLst/>
        </a:prstGeom>
        <a:ln w="0">
          <a:noFill/>
        </a:ln>
      </xdr:spPr>
    </xdr:pic>
    <xdr:clientData/>
  </xdr:twoCellAnchor>
  <xdr:twoCellAnchor editAs="oneCell">
    <xdr:from>
      <xdr:col>29</xdr:col>
      <xdr:colOff>142920</xdr:colOff>
      <xdr:row>143</xdr:row>
      <xdr:rowOff>28440</xdr:rowOff>
    </xdr:from>
    <xdr:to>
      <xdr:col>29</xdr:col>
      <xdr:colOff>303120</xdr:colOff>
      <xdr:row>143</xdr:row>
      <xdr:rowOff>188640</xdr:rowOff>
    </xdr:to>
    <xdr:pic>
      <xdr:nvPicPr>
        <xdr:cNvPr id="144" name="Gráfico 979" descr="Cronômetro">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
        <a:stretch/>
      </xdr:blipFill>
      <xdr:spPr>
        <a:xfrm>
          <a:off x="16873200" y="33661080"/>
          <a:ext cx="160200" cy="160200"/>
        </a:xfrm>
        <a:prstGeom prst="rect">
          <a:avLst/>
        </a:prstGeom>
        <a:ln w="0">
          <a:noFill/>
        </a:ln>
      </xdr:spPr>
    </xdr:pic>
    <xdr:clientData/>
  </xdr:twoCellAnchor>
  <xdr:twoCellAnchor editAs="oneCell">
    <xdr:from>
      <xdr:col>5</xdr:col>
      <xdr:colOff>142920</xdr:colOff>
      <xdr:row>152</xdr:row>
      <xdr:rowOff>28440</xdr:rowOff>
    </xdr:from>
    <xdr:to>
      <xdr:col>5</xdr:col>
      <xdr:colOff>303120</xdr:colOff>
      <xdr:row>152</xdr:row>
      <xdr:rowOff>188640</xdr:rowOff>
    </xdr:to>
    <xdr:pic>
      <xdr:nvPicPr>
        <xdr:cNvPr id="145" name="Gráfico 979" descr="Cronômetro">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1"/>
        <a:stretch/>
      </xdr:blipFill>
      <xdr:spPr>
        <a:xfrm>
          <a:off x="2722680" y="35708760"/>
          <a:ext cx="160200" cy="160200"/>
        </a:xfrm>
        <a:prstGeom prst="rect">
          <a:avLst/>
        </a:prstGeom>
        <a:ln w="0">
          <a:noFill/>
        </a:ln>
      </xdr:spPr>
    </xdr:pic>
    <xdr:clientData/>
  </xdr:twoCellAnchor>
  <xdr:twoCellAnchor editAs="oneCell">
    <xdr:from>
      <xdr:col>9</xdr:col>
      <xdr:colOff>142920</xdr:colOff>
      <xdr:row>152</xdr:row>
      <xdr:rowOff>28440</xdr:rowOff>
    </xdr:from>
    <xdr:to>
      <xdr:col>9</xdr:col>
      <xdr:colOff>303120</xdr:colOff>
      <xdr:row>152</xdr:row>
      <xdr:rowOff>188640</xdr:rowOff>
    </xdr:to>
    <xdr:pic>
      <xdr:nvPicPr>
        <xdr:cNvPr id="146" name="Gráfico 979" descr="Cronômetro">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
        <a:stretch/>
      </xdr:blipFill>
      <xdr:spPr>
        <a:xfrm>
          <a:off x="5081040" y="35708760"/>
          <a:ext cx="160200" cy="160200"/>
        </a:xfrm>
        <a:prstGeom prst="rect">
          <a:avLst/>
        </a:prstGeom>
        <a:ln w="0">
          <a:noFill/>
        </a:ln>
      </xdr:spPr>
    </xdr:pic>
    <xdr:clientData/>
  </xdr:twoCellAnchor>
  <xdr:twoCellAnchor editAs="oneCell">
    <xdr:from>
      <xdr:col>13</xdr:col>
      <xdr:colOff>142920</xdr:colOff>
      <xdr:row>152</xdr:row>
      <xdr:rowOff>28440</xdr:rowOff>
    </xdr:from>
    <xdr:to>
      <xdr:col>13</xdr:col>
      <xdr:colOff>303120</xdr:colOff>
      <xdr:row>152</xdr:row>
      <xdr:rowOff>188640</xdr:rowOff>
    </xdr:to>
    <xdr:pic>
      <xdr:nvPicPr>
        <xdr:cNvPr id="147" name="Gráfico 979" descr="Cronômetro">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1"/>
        <a:stretch/>
      </xdr:blipFill>
      <xdr:spPr>
        <a:xfrm>
          <a:off x="7439400" y="35708760"/>
          <a:ext cx="160200" cy="160200"/>
        </a:xfrm>
        <a:prstGeom prst="rect">
          <a:avLst/>
        </a:prstGeom>
        <a:ln w="0">
          <a:noFill/>
        </a:ln>
      </xdr:spPr>
    </xdr:pic>
    <xdr:clientData/>
  </xdr:twoCellAnchor>
  <xdr:twoCellAnchor editAs="oneCell">
    <xdr:from>
      <xdr:col>17</xdr:col>
      <xdr:colOff>142920</xdr:colOff>
      <xdr:row>152</xdr:row>
      <xdr:rowOff>28440</xdr:rowOff>
    </xdr:from>
    <xdr:to>
      <xdr:col>17</xdr:col>
      <xdr:colOff>303120</xdr:colOff>
      <xdr:row>152</xdr:row>
      <xdr:rowOff>188640</xdr:rowOff>
    </xdr:to>
    <xdr:pic>
      <xdr:nvPicPr>
        <xdr:cNvPr id="148" name="Gráfico 979" descr="Cronômetro">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
        <a:stretch/>
      </xdr:blipFill>
      <xdr:spPr>
        <a:xfrm>
          <a:off x="9797760" y="35708760"/>
          <a:ext cx="160200" cy="160200"/>
        </a:xfrm>
        <a:prstGeom prst="rect">
          <a:avLst/>
        </a:prstGeom>
        <a:ln w="0">
          <a:noFill/>
        </a:ln>
      </xdr:spPr>
    </xdr:pic>
    <xdr:clientData/>
  </xdr:twoCellAnchor>
  <xdr:twoCellAnchor editAs="oneCell">
    <xdr:from>
      <xdr:col>21</xdr:col>
      <xdr:colOff>142920</xdr:colOff>
      <xdr:row>152</xdr:row>
      <xdr:rowOff>28440</xdr:rowOff>
    </xdr:from>
    <xdr:to>
      <xdr:col>21</xdr:col>
      <xdr:colOff>303120</xdr:colOff>
      <xdr:row>152</xdr:row>
      <xdr:rowOff>188640</xdr:rowOff>
    </xdr:to>
    <xdr:pic>
      <xdr:nvPicPr>
        <xdr:cNvPr id="149" name="Gráfico 979" descr="Cronômetro">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1"/>
        <a:stretch/>
      </xdr:blipFill>
      <xdr:spPr>
        <a:xfrm>
          <a:off x="12156480" y="35708760"/>
          <a:ext cx="160200" cy="160200"/>
        </a:xfrm>
        <a:prstGeom prst="rect">
          <a:avLst/>
        </a:prstGeom>
        <a:ln w="0">
          <a:noFill/>
        </a:ln>
      </xdr:spPr>
    </xdr:pic>
    <xdr:clientData/>
  </xdr:twoCellAnchor>
  <xdr:twoCellAnchor editAs="oneCell">
    <xdr:from>
      <xdr:col>25</xdr:col>
      <xdr:colOff>142920</xdr:colOff>
      <xdr:row>152</xdr:row>
      <xdr:rowOff>28440</xdr:rowOff>
    </xdr:from>
    <xdr:to>
      <xdr:col>25</xdr:col>
      <xdr:colOff>303120</xdr:colOff>
      <xdr:row>152</xdr:row>
      <xdr:rowOff>188640</xdr:rowOff>
    </xdr:to>
    <xdr:pic>
      <xdr:nvPicPr>
        <xdr:cNvPr id="150" name="Gráfico 979" descr="Cronômetro">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
        <a:stretch/>
      </xdr:blipFill>
      <xdr:spPr>
        <a:xfrm>
          <a:off x="14514840" y="35708760"/>
          <a:ext cx="160200" cy="160200"/>
        </a:xfrm>
        <a:prstGeom prst="rect">
          <a:avLst/>
        </a:prstGeom>
        <a:ln w="0">
          <a:noFill/>
        </a:ln>
      </xdr:spPr>
    </xdr:pic>
    <xdr:clientData/>
  </xdr:twoCellAnchor>
  <xdr:twoCellAnchor editAs="oneCell">
    <xdr:from>
      <xdr:col>29</xdr:col>
      <xdr:colOff>142920</xdr:colOff>
      <xdr:row>152</xdr:row>
      <xdr:rowOff>28440</xdr:rowOff>
    </xdr:from>
    <xdr:to>
      <xdr:col>29</xdr:col>
      <xdr:colOff>303120</xdr:colOff>
      <xdr:row>152</xdr:row>
      <xdr:rowOff>188640</xdr:rowOff>
    </xdr:to>
    <xdr:pic>
      <xdr:nvPicPr>
        <xdr:cNvPr id="151" name="Gráfico 979" descr="Cronômetro">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1"/>
        <a:stretch/>
      </xdr:blipFill>
      <xdr:spPr>
        <a:xfrm>
          <a:off x="16873200" y="35708760"/>
          <a:ext cx="160200" cy="160200"/>
        </a:xfrm>
        <a:prstGeom prst="rect">
          <a:avLst/>
        </a:prstGeom>
        <a:ln w="0">
          <a:noFill/>
        </a:ln>
      </xdr:spPr>
    </xdr:pic>
    <xdr:clientData/>
  </xdr:twoCellAnchor>
  <xdr:twoCellAnchor editAs="oneCell">
    <xdr:from>
      <xdr:col>5</xdr:col>
      <xdr:colOff>142920</xdr:colOff>
      <xdr:row>161</xdr:row>
      <xdr:rowOff>28440</xdr:rowOff>
    </xdr:from>
    <xdr:to>
      <xdr:col>5</xdr:col>
      <xdr:colOff>303120</xdr:colOff>
      <xdr:row>161</xdr:row>
      <xdr:rowOff>188640</xdr:rowOff>
    </xdr:to>
    <xdr:pic>
      <xdr:nvPicPr>
        <xdr:cNvPr id="152" name="Gráfico 979" descr="Cronômetro">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
        <a:stretch/>
      </xdr:blipFill>
      <xdr:spPr>
        <a:xfrm>
          <a:off x="2722680" y="37756800"/>
          <a:ext cx="160200" cy="160200"/>
        </a:xfrm>
        <a:prstGeom prst="rect">
          <a:avLst/>
        </a:prstGeom>
        <a:ln w="0">
          <a:noFill/>
        </a:ln>
      </xdr:spPr>
    </xdr:pic>
    <xdr:clientData/>
  </xdr:twoCellAnchor>
  <xdr:twoCellAnchor editAs="oneCell">
    <xdr:from>
      <xdr:col>9</xdr:col>
      <xdr:colOff>142920</xdr:colOff>
      <xdr:row>161</xdr:row>
      <xdr:rowOff>28440</xdr:rowOff>
    </xdr:from>
    <xdr:to>
      <xdr:col>9</xdr:col>
      <xdr:colOff>303120</xdr:colOff>
      <xdr:row>161</xdr:row>
      <xdr:rowOff>188640</xdr:rowOff>
    </xdr:to>
    <xdr:pic>
      <xdr:nvPicPr>
        <xdr:cNvPr id="153" name="Gráfico 979" descr="Cronômetro">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
        <a:stretch/>
      </xdr:blipFill>
      <xdr:spPr>
        <a:xfrm>
          <a:off x="5081040" y="37756800"/>
          <a:ext cx="160200" cy="160200"/>
        </a:xfrm>
        <a:prstGeom prst="rect">
          <a:avLst/>
        </a:prstGeom>
        <a:ln w="0">
          <a:noFill/>
        </a:ln>
      </xdr:spPr>
    </xdr:pic>
    <xdr:clientData/>
  </xdr:twoCellAnchor>
  <xdr:twoCellAnchor editAs="oneCell">
    <xdr:from>
      <xdr:col>13</xdr:col>
      <xdr:colOff>142920</xdr:colOff>
      <xdr:row>161</xdr:row>
      <xdr:rowOff>28440</xdr:rowOff>
    </xdr:from>
    <xdr:to>
      <xdr:col>13</xdr:col>
      <xdr:colOff>303120</xdr:colOff>
      <xdr:row>161</xdr:row>
      <xdr:rowOff>188640</xdr:rowOff>
    </xdr:to>
    <xdr:pic>
      <xdr:nvPicPr>
        <xdr:cNvPr id="154" name="Gráfico 979" descr="Cronômetro">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1"/>
        <a:stretch/>
      </xdr:blipFill>
      <xdr:spPr>
        <a:xfrm>
          <a:off x="7439400" y="37756800"/>
          <a:ext cx="160200" cy="160200"/>
        </a:xfrm>
        <a:prstGeom prst="rect">
          <a:avLst/>
        </a:prstGeom>
        <a:ln w="0">
          <a:noFill/>
        </a:ln>
      </xdr:spPr>
    </xdr:pic>
    <xdr:clientData/>
  </xdr:twoCellAnchor>
  <xdr:twoCellAnchor editAs="oneCell">
    <xdr:from>
      <xdr:col>17</xdr:col>
      <xdr:colOff>142920</xdr:colOff>
      <xdr:row>161</xdr:row>
      <xdr:rowOff>28440</xdr:rowOff>
    </xdr:from>
    <xdr:to>
      <xdr:col>17</xdr:col>
      <xdr:colOff>303120</xdr:colOff>
      <xdr:row>161</xdr:row>
      <xdr:rowOff>188640</xdr:rowOff>
    </xdr:to>
    <xdr:pic>
      <xdr:nvPicPr>
        <xdr:cNvPr id="155" name="Gráfico 979" descr="Cronômetro">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1"/>
        <a:stretch/>
      </xdr:blipFill>
      <xdr:spPr>
        <a:xfrm>
          <a:off x="9797760" y="37756800"/>
          <a:ext cx="160200" cy="160200"/>
        </a:xfrm>
        <a:prstGeom prst="rect">
          <a:avLst/>
        </a:prstGeom>
        <a:ln w="0">
          <a:noFill/>
        </a:ln>
      </xdr:spPr>
    </xdr:pic>
    <xdr:clientData/>
  </xdr:twoCellAnchor>
  <xdr:twoCellAnchor editAs="oneCell">
    <xdr:from>
      <xdr:col>21</xdr:col>
      <xdr:colOff>142920</xdr:colOff>
      <xdr:row>161</xdr:row>
      <xdr:rowOff>28440</xdr:rowOff>
    </xdr:from>
    <xdr:to>
      <xdr:col>21</xdr:col>
      <xdr:colOff>303120</xdr:colOff>
      <xdr:row>161</xdr:row>
      <xdr:rowOff>188640</xdr:rowOff>
    </xdr:to>
    <xdr:pic>
      <xdr:nvPicPr>
        <xdr:cNvPr id="156" name="Gráfico 979" descr="Cronômetro">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1"/>
        <a:stretch/>
      </xdr:blipFill>
      <xdr:spPr>
        <a:xfrm>
          <a:off x="12156480" y="37756800"/>
          <a:ext cx="160200" cy="160200"/>
        </a:xfrm>
        <a:prstGeom prst="rect">
          <a:avLst/>
        </a:prstGeom>
        <a:ln w="0">
          <a:noFill/>
        </a:ln>
      </xdr:spPr>
    </xdr:pic>
    <xdr:clientData/>
  </xdr:twoCellAnchor>
  <xdr:twoCellAnchor editAs="oneCell">
    <xdr:from>
      <xdr:col>25</xdr:col>
      <xdr:colOff>142920</xdr:colOff>
      <xdr:row>161</xdr:row>
      <xdr:rowOff>28440</xdr:rowOff>
    </xdr:from>
    <xdr:to>
      <xdr:col>25</xdr:col>
      <xdr:colOff>303120</xdr:colOff>
      <xdr:row>161</xdr:row>
      <xdr:rowOff>188640</xdr:rowOff>
    </xdr:to>
    <xdr:pic>
      <xdr:nvPicPr>
        <xdr:cNvPr id="157" name="Gráfico 979" descr="Cronômetro">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
        <a:stretch/>
      </xdr:blipFill>
      <xdr:spPr>
        <a:xfrm>
          <a:off x="14514840" y="37756800"/>
          <a:ext cx="160200" cy="160200"/>
        </a:xfrm>
        <a:prstGeom prst="rect">
          <a:avLst/>
        </a:prstGeom>
        <a:ln w="0">
          <a:noFill/>
        </a:ln>
      </xdr:spPr>
    </xdr:pic>
    <xdr:clientData/>
  </xdr:twoCellAnchor>
  <xdr:twoCellAnchor editAs="oneCell">
    <xdr:from>
      <xdr:col>29</xdr:col>
      <xdr:colOff>142920</xdr:colOff>
      <xdr:row>161</xdr:row>
      <xdr:rowOff>28440</xdr:rowOff>
    </xdr:from>
    <xdr:to>
      <xdr:col>29</xdr:col>
      <xdr:colOff>303120</xdr:colOff>
      <xdr:row>161</xdr:row>
      <xdr:rowOff>188640</xdr:rowOff>
    </xdr:to>
    <xdr:pic>
      <xdr:nvPicPr>
        <xdr:cNvPr id="158" name="Gráfico 979" descr="Cronômetro">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1"/>
        <a:stretch/>
      </xdr:blipFill>
      <xdr:spPr>
        <a:xfrm>
          <a:off x="16873200" y="37756800"/>
          <a:ext cx="160200" cy="160200"/>
        </a:xfrm>
        <a:prstGeom prst="rect">
          <a:avLst/>
        </a:prstGeom>
        <a:ln w="0">
          <a:noFill/>
        </a:ln>
      </xdr:spPr>
    </xdr:pic>
    <xdr:clientData/>
  </xdr:twoCellAnchor>
  <xdr:twoCellAnchor editAs="oneCell">
    <xdr:from>
      <xdr:col>5</xdr:col>
      <xdr:colOff>142920</xdr:colOff>
      <xdr:row>170</xdr:row>
      <xdr:rowOff>28440</xdr:rowOff>
    </xdr:from>
    <xdr:to>
      <xdr:col>5</xdr:col>
      <xdr:colOff>303120</xdr:colOff>
      <xdr:row>170</xdr:row>
      <xdr:rowOff>188640</xdr:rowOff>
    </xdr:to>
    <xdr:pic>
      <xdr:nvPicPr>
        <xdr:cNvPr id="159" name="Gráfico 979" descr="Cronômetro">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2722680" y="39804840"/>
          <a:ext cx="160200" cy="160200"/>
        </a:xfrm>
        <a:prstGeom prst="rect">
          <a:avLst/>
        </a:prstGeom>
        <a:ln w="0">
          <a:noFill/>
        </a:ln>
      </xdr:spPr>
    </xdr:pic>
    <xdr:clientData/>
  </xdr:twoCellAnchor>
  <xdr:twoCellAnchor editAs="oneCell">
    <xdr:from>
      <xdr:col>9</xdr:col>
      <xdr:colOff>142920</xdr:colOff>
      <xdr:row>170</xdr:row>
      <xdr:rowOff>28440</xdr:rowOff>
    </xdr:from>
    <xdr:to>
      <xdr:col>9</xdr:col>
      <xdr:colOff>303120</xdr:colOff>
      <xdr:row>170</xdr:row>
      <xdr:rowOff>188640</xdr:rowOff>
    </xdr:to>
    <xdr:pic>
      <xdr:nvPicPr>
        <xdr:cNvPr id="160" name="Gráfico 979" descr="Cronômetro">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1"/>
        <a:stretch/>
      </xdr:blipFill>
      <xdr:spPr>
        <a:xfrm>
          <a:off x="5081040" y="39804840"/>
          <a:ext cx="160200" cy="160200"/>
        </a:xfrm>
        <a:prstGeom prst="rect">
          <a:avLst/>
        </a:prstGeom>
        <a:ln w="0">
          <a:noFill/>
        </a:ln>
      </xdr:spPr>
    </xdr:pic>
    <xdr:clientData/>
  </xdr:twoCellAnchor>
  <xdr:twoCellAnchor editAs="oneCell">
    <xdr:from>
      <xdr:col>13</xdr:col>
      <xdr:colOff>142920</xdr:colOff>
      <xdr:row>170</xdr:row>
      <xdr:rowOff>28440</xdr:rowOff>
    </xdr:from>
    <xdr:to>
      <xdr:col>13</xdr:col>
      <xdr:colOff>303120</xdr:colOff>
      <xdr:row>170</xdr:row>
      <xdr:rowOff>188640</xdr:rowOff>
    </xdr:to>
    <xdr:pic>
      <xdr:nvPicPr>
        <xdr:cNvPr id="161" name="Gráfico 979" descr="Cronômetro">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1"/>
        <a:stretch/>
      </xdr:blipFill>
      <xdr:spPr>
        <a:xfrm>
          <a:off x="7439400" y="39804840"/>
          <a:ext cx="160200" cy="160200"/>
        </a:xfrm>
        <a:prstGeom prst="rect">
          <a:avLst/>
        </a:prstGeom>
        <a:ln w="0">
          <a:noFill/>
        </a:ln>
      </xdr:spPr>
    </xdr:pic>
    <xdr:clientData/>
  </xdr:twoCellAnchor>
  <xdr:twoCellAnchor editAs="oneCell">
    <xdr:from>
      <xdr:col>17</xdr:col>
      <xdr:colOff>142920</xdr:colOff>
      <xdr:row>170</xdr:row>
      <xdr:rowOff>28440</xdr:rowOff>
    </xdr:from>
    <xdr:to>
      <xdr:col>17</xdr:col>
      <xdr:colOff>303120</xdr:colOff>
      <xdr:row>170</xdr:row>
      <xdr:rowOff>188640</xdr:rowOff>
    </xdr:to>
    <xdr:pic>
      <xdr:nvPicPr>
        <xdr:cNvPr id="162" name="Gráfico 979" descr="Cronômetro">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
        <a:stretch/>
      </xdr:blipFill>
      <xdr:spPr>
        <a:xfrm>
          <a:off x="9797760" y="39804840"/>
          <a:ext cx="160200" cy="160200"/>
        </a:xfrm>
        <a:prstGeom prst="rect">
          <a:avLst/>
        </a:prstGeom>
        <a:ln w="0">
          <a:noFill/>
        </a:ln>
      </xdr:spPr>
    </xdr:pic>
    <xdr:clientData/>
  </xdr:twoCellAnchor>
  <xdr:twoCellAnchor editAs="oneCell">
    <xdr:from>
      <xdr:col>21</xdr:col>
      <xdr:colOff>142920</xdr:colOff>
      <xdr:row>170</xdr:row>
      <xdr:rowOff>28440</xdr:rowOff>
    </xdr:from>
    <xdr:to>
      <xdr:col>21</xdr:col>
      <xdr:colOff>303120</xdr:colOff>
      <xdr:row>170</xdr:row>
      <xdr:rowOff>188640</xdr:rowOff>
    </xdr:to>
    <xdr:pic>
      <xdr:nvPicPr>
        <xdr:cNvPr id="163" name="Gráfico 979" descr="Cronômetro">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1"/>
        <a:stretch/>
      </xdr:blipFill>
      <xdr:spPr>
        <a:xfrm>
          <a:off x="12156480" y="39804840"/>
          <a:ext cx="160200" cy="160200"/>
        </a:xfrm>
        <a:prstGeom prst="rect">
          <a:avLst/>
        </a:prstGeom>
        <a:ln w="0">
          <a:noFill/>
        </a:ln>
      </xdr:spPr>
    </xdr:pic>
    <xdr:clientData/>
  </xdr:twoCellAnchor>
  <xdr:twoCellAnchor editAs="oneCell">
    <xdr:from>
      <xdr:col>25</xdr:col>
      <xdr:colOff>142920</xdr:colOff>
      <xdr:row>170</xdr:row>
      <xdr:rowOff>28440</xdr:rowOff>
    </xdr:from>
    <xdr:to>
      <xdr:col>25</xdr:col>
      <xdr:colOff>303120</xdr:colOff>
      <xdr:row>170</xdr:row>
      <xdr:rowOff>188640</xdr:rowOff>
    </xdr:to>
    <xdr:pic>
      <xdr:nvPicPr>
        <xdr:cNvPr id="164" name="Gráfico 979" descr="Cronômetro">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
        <a:stretch/>
      </xdr:blipFill>
      <xdr:spPr>
        <a:xfrm>
          <a:off x="14514840" y="39804840"/>
          <a:ext cx="160200" cy="160200"/>
        </a:xfrm>
        <a:prstGeom prst="rect">
          <a:avLst/>
        </a:prstGeom>
        <a:ln w="0">
          <a:noFill/>
        </a:ln>
      </xdr:spPr>
    </xdr:pic>
    <xdr:clientData/>
  </xdr:twoCellAnchor>
  <xdr:twoCellAnchor editAs="oneCell">
    <xdr:from>
      <xdr:col>29</xdr:col>
      <xdr:colOff>142920</xdr:colOff>
      <xdr:row>170</xdr:row>
      <xdr:rowOff>28440</xdr:rowOff>
    </xdr:from>
    <xdr:to>
      <xdr:col>29</xdr:col>
      <xdr:colOff>303120</xdr:colOff>
      <xdr:row>170</xdr:row>
      <xdr:rowOff>188640</xdr:rowOff>
    </xdr:to>
    <xdr:pic>
      <xdr:nvPicPr>
        <xdr:cNvPr id="165" name="Gráfico 979" descr="Cronômetro">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1"/>
        <a:stretch/>
      </xdr:blipFill>
      <xdr:spPr>
        <a:xfrm>
          <a:off x="16873200" y="39804840"/>
          <a:ext cx="160200" cy="160200"/>
        </a:xfrm>
        <a:prstGeom prst="rect">
          <a:avLst/>
        </a:prstGeom>
        <a:ln w="0">
          <a:noFill/>
        </a:ln>
      </xdr:spPr>
    </xdr:pic>
    <xdr:clientData/>
  </xdr:twoCellAnchor>
  <xdr:twoCellAnchor editAs="oneCell">
    <xdr:from>
      <xdr:col>5</xdr:col>
      <xdr:colOff>142920</xdr:colOff>
      <xdr:row>179</xdr:row>
      <xdr:rowOff>28440</xdr:rowOff>
    </xdr:from>
    <xdr:to>
      <xdr:col>5</xdr:col>
      <xdr:colOff>303120</xdr:colOff>
      <xdr:row>179</xdr:row>
      <xdr:rowOff>188640</xdr:rowOff>
    </xdr:to>
    <xdr:pic>
      <xdr:nvPicPr>
        <xdr:cNvPr id="166" name="Gráfico 979" descr="Cronômetro">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
        <a:stretch/>
      </xdr:blipFill>
      <xdr:spPr>
        <a:xfrm>
          <a:off x="2722680" y="41852520"/>
          <a:ext cx="160200" cy="160200"/>
        </a:xfrm>
        <a:prstGeom prst="rect">
          <a:avLst/>
        </a:prstGeom>
        <a:ln w="0">
          <a:noFill/>
        </a:ln>
      </xdr:spPr>
    </xdr:pic>
    <xdr:clientData/>
  </xdr:twoCellAnchor>
  <xdr:twoCellAnchor editAs="oneCell">
    <xdr:from>
      <xdr:col>9</xdr:col>
      <xdr:colOff>142920</xdr:colOff>
      <xdr:row>179</xdr:row>
      <xdr:rowOff>28440</xdr:rowOff>
    </xdr:from>
    <xdr:to>
      <xdr:col>9</xdr:col>
      <xdr:colOff>303120</xdr:colOff>
      <xdr:row>179</xdr:row>
      <xdr:rowOff>188640</xdr:rowOff>
    </xdr:to>
    <xdr:pic>
      <xdr:nvPicPr>
        <xdr:cNvPr id="167" name="Gráfico 979" descr="Cronômetro">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1"/>
        <a:stretch/>
      </xdr:blipFill>
      <xdr:spPr>
        <a:xfrm>
          <a:off x="5081040" y="41852520"/>
          <a:ext cx="160200" cy="160200"/>
        </a:xfrm>
        <a:prstGeom prst="rect">
          <a:avLst/>
        </a:prstGeom>
        <a:ln w="0">
          <a:noFill/>
        </a:ln>
      </xdr:spPr>
    </xdr:pic>
    <xdr:clientData/>
  </xdr:twoCellAnchor>
  <xdr:twoCellAnchor editAs="oneCell">
    <xdr:from>
      <xdr:col>13</xdr:col>
      <xdr:colOff>142920</xdr:colOff>
      <xdr:row>179</xdr:row>
      <xdr:rowOff>28440</xdr:rowOff>
    </xdr:from>
    <xdr:to>
      <xdr:col>13</xdr:col>
      <xdr:colOff>303120</xdr:colOff>
      <xdr:row>179</xdr:row>
      <xdr:rowOff>188640</xdr:rowOff>
    </xdr:to>
    <xdr:pic>
      <xdr:nvPicPr>
        <xdr:cNvPr id="168" name="Gráfico 979" descr="Cronômetro">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
        <a:stretch/>
      </xdr:blipFill>
      <xdr:spPr>
        <a:xfrm>
          <a:off x="7439400" y="41852520"/>
          <a:ext cx="160200" cy="160200"/>
        </a:xfrm>
        <a:prstGeom prst="rect">
          <a:avLst/>
        </a:prstGeom>
        <a:ln w="0">
          <a:noFill/>
        </a:ln>
      </xdr:spPr>
    </xdr:pic>
    <xdr:clientData/>
  </xdr:twoCellAnchor>
  <xdr:twoCellAnchor editAs="oneCell">
    <xdr:from>
      <xdr:col>17</xdr:col>
      <xdr:colOff>142920</xdr:colOff>
      <xdr:row>179</xdr:row>
      <xdr:rowOff>28440</xdr:rowOff>
    </xdr:from>
    <xdr:to>
      <xdr:col>17</xdr:col>
      <xdr:colOff>303120</xdr:colOff>
      <xdr:row>179</xdr:row>
      <xdr:rowOff>188640</xdr:rowOff>
    </xdr:to>
    <xdr:pic>
      <xdr:nvPicPr>
        <xdr:cNvPr id="169" name="Gráfico 979" descr="Cronômetro">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
        <a:stretch/>
      </xdr:blipFill>
      <xdr:spPr>
        <a:xfrm>
          <a:off x="9797760" y="41852520"/>
          <a:ext cx="160200" cy="160200"/>
        </a:xfrm>
        <a:prstGeom prst="rect">
          <a:avLst/>
        </a:prstGeom>
        <a:ln w="0">
          <a:noFill/>
        </a:ln>
      </xdr:spPr>
    </xdr:pic>
    <xdr:clientData/>
  </xdr:twoCellAnchor>
  <xdr:twoCellAnchor editAs="oneCell">
    <xdr:from>
      <xdr:col>21</xdr:col>
      <xdr:colOff>142920</xdr:colOff>
      <xdr:row>179</xdr:row>
      <xdr:rowOff>28440</xdr:rowOff>
    </xdr:from>
    <xdr:to>
      <xdr:col>21</xdr:col>
      <xdr:colOff>303120</xdr:colOff>
      <xdr:row>179</xdr:row>
      <xdr:rowOff>188640</xdr:rowOff>
    </xdr:to>
    <xdr:pic>
      <xdr:nvPicPr>
        <xdr:cNvPr id="170" name="Gráfico 979" descr="Cronômetro">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1"/>
        <a:stretch/>
      </xdr:blipFill>
      <xdr:spPr>
        <a:xfrm>
          <a:off x="12156480" y="41852520"/>
          <a:ext cx="160200" cy="160200"/>
        </a:xfrm>
        <a:prstGeom prst="rect">
          <a:avLst/>
        </a:prstGeom>
        <a:ln w="0">
          <a:noFill/>
        </a:ln>
      </xdr:spPr>
    </xdr:pic>
    <xdr:clientData/>
  </xdr:twoCellAnchor>
  <xdr:twoCellAnchor editAs="oneCell">
    <xdr:from>
      <xdr:col>25</xdr:col>
      <xdr:colOff>142920</xdr:colOff>
      <xdr:row>179</xdr:row>
      <xdr:rowOff>28440</xdr:rowOff>
    </xdr:from>
    <xdr:to>
      <xdr:col>25</xdr:col>
      <xdr:colOff>303120</xdr:colOff>
      <xdr:row>179</xdr:row>
      <xdr:rowOff>188640</xdr:rowOff>
    </xdr:to>
    <xdr:pic>
      <xdr:nvPicPr>
        <xdr:cNvPr id="171" name="Gráfico 979" descr="Cronômetro">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1"/>
        <a:stretch/>
      </xdr:blipFill>
      <xdr:spPr>
        <a:xfrm>
          <a:off x="14514840" y="41852520"/>
          <a:ext cx="160200" cy="160200"/>
        </a:xfrm>
        <a:prstGeom prst="rect">
          <a:avLst/>
        </a:prstGeom>
        <a:ln w="0">
          <a:noFill/>
        </a:ln>
      </xdr:spPr>
    </xdr:pic>
    <xdr:clientData/>
  </xdr:twoCellAnchor>
  <xdr:twoCellAnchor editAs="oneCell">
    <xdr:from>
      <xdr:col>29</xdr:col>
      <xdr:colOff>142920</xdr:colOff>
      <xdr:row>179</xdr:row>
      <xdr:rowOff>28440</xdr:rowOff>
    </xdr:from>
    <xdr:to>
      <xdr:col>29</xdr:col>
      <xdr:colOff>303120</xdr:colOff>
      <xdr:row>179</xdr:row>
      <xdr:rowOff>188640</xdr:rowOff>
    </xdr:to>
    <xdr:pic>
      <xdr:nvPicPr>
        <xdr:cNvPr id="172" name="Gráfico 979" descr="Cronômetro">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
        <a:stretch/>
      </xdr:blipFill>
      <xdr:spPr>
        <a:xfrm>
          <a:off x="16873200" y="41852520"/>
          <a:ext cx="160200" cy="160200"/>
        </a:xfrm>
        <a:prstGeom prst="rect">
          <a:avLst/>
        </a:prstGeom>
        <a:ln w="0">
          <a:noFill/>
        </a:ln>
      </xdr:spPr>
    </xdr:pic>
    <xdr:clientData/>
  </xdr:twoCellAnchor>
  <xdr:twoCellAnchor editAs="oneCell">
    <xdr:from>
      <xdr:col>5</xdr:col>
      <xdr:colOff>142920</xdr:colOff>
      <xdr:row>188</xdr:row>
      <xdr:rowOff>28440</xdr:rowOff>
    </xdr:from>
    <xdr:to>
      <xdr:col>5</xdr:col>
      <xdr:colOff>303120</xdr:colOff>
      <xdr:row>188</xdr:row>
      <xdr:rowOff>188640</xdr:rowOff>
    </xdr:to>
    <xdr:pic>
      <xdr:nvPicPr>
        <xdr:cNvPr id="173" name="Gráfico 979" descr="Cronômetro">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
        <a:stretch/>
      </xdr:blipFill>
      <xdr:spPr>
        <a:xfrm>
          <a:off x="2722680" y="43900560"/>
          <a:ext cx="160200" cy="160200"/>
        </a:xfrm>
        <a:prstGeom prst="rect">
          <a:avLst/>
        </a:prstGeom>
        <a:ln w="0">
          <a:noFill/>
        </a:ln>
      </xdr:spPr>
    </xdr:pic>
    <xdr:clientData/>
  </xdr:twoCellAnchor>
  <xdr:twoCellAnchor editAs="oneCell">
    <xdr:from>
      <xdr:col>9</xdr:col>
      <xdr:colOff>142920</xdr:colOff>
      <xdr:row>188</xdr:row>
      <xdr:rowOff>28440</xdr:rowOff>
    </xdr:from>
    <xdr:to>
      <xdr:col>9</xdr:col>
      <xdr:colOff>303120</xdr:colOff>
      <xdr:row>188</xdr:row>
      <xdr:rowOff>188640</xdr:rowOff>
    </xdr:to>
    <xdr:pic>
      <xdr:nvPicPr>
        <xdr:cNvPr id="174" name="Gráfico 979" descr="Cronômetro">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1"/>
        <a:stretch/>
      </xdr:blipFill>
      <xdr:spPr>
        <a:xfrm>
          <a:off x="5081040" y="43900560"/>
          <a:ext cx="160200" cy="160200"/>
        </a:xfrm>
        <a:prstGeom prst="rect">
          <a:avLst/>
        </a:prstGeom>
        <a:ln w="0">
          <a:noFill/>
        </a:ln>
      </xdr:spPr>
    </xdr:pic>
    <xdr:clientData/>
  </xdr:twoCellAnchor>
  <xdr:twoCellAnchor editAs="oneCell">
    <xdr:from>
      <xdr:col>13</xdr:col>
      <xdr:colOff>142920</xdr:colOff>
      <xdr:row>188</xdr:row>
      <xdr:rowOff>28440</xdr:rowOff>
    </xdr:from>
    <xdr:to>
      <xdr:col>13</xdr:col>
      <xdr:colOff>303120</xdr:colOff>
      <xdr:row>188</xdr:row>
      <xdr:rowOff>188640</xdr:rowOff>
    </xdr:to>
    <xdr:pic>
      <xdr:nvPicPr>
        <xdr:cNvPr id="175" name="Gráfico 979" descr="Cronômetro">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1"/>
        <a:stretch/>
      </xdr:blipFill>
      <xdr:spPr>
        <a:xfrm>
          <a:off x="7439400" y="43900560"/>
          <a:ext cx="160200" cy="160200"/>
        </a:xfrm>
        <a:prstGeom prst="rect">
          <a:avLst/>
        </a:prstGeom>
        <a:ln w="0">
          <a:noFill/>
        </a:ln>
      </xdr:spPr>
    </xdr:pic>
    <xdr:clientData/>
  </xdr:twoCellAnchor>
  <xdr:twoCellAnchor editAs="oneCell">
    <xdr:from>
      <xdr:col>17</xdr:col>
      <xdr:colOff>142920</xdr:colOff>
      <xdr:row>188</xdr:row>
      <xdr:rowOff>28440</xdr:rowOff>
    </xdr:from>
    <xdr:to>
      <xdr:col>17</xdr:col>
      <xdr:colOff>303120</xdr:colOff>
      <xdr:row>188</xdr:row>
      <xdr:rowOff>188640</xdr:rowOff>
    </xdr:to>
    <xdr:pic>
      <xdr:nvPicPr>
        <xdr:cNvPr id="176" name="Gráfico 979" descr="Cronômetro">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1"/>
        <a:stretch/>
      </xdr:blipFill>
      <xdr:spPr>
        <a:xfrm>
          <a:off x="9797760" y="43900560"/>
          <a:ext cx="160200" cy="160200"/>
        </a:xfrm>
        <a:prstGeom prst="rect">
          <a:avLst/>
        </a:prstGeom>
        <a:ln w="0">
          <a:noFill/>
        </a:ln>
      </xdr:spPr>
    </xdr:pic>
    <xdr:clientData/>
  </xdr:twoCellAnchor>
  <xdr:twoCellAnchor editAs="oneCell">
    <xdr:from>
      <xdr:col>21</xdr:col>
      <xdr:colOff>142920</xdr:colOff>
      <xdr:row>188</xdr:row>
      <xdr:rowOff>28440</xdr:rowOff>
    </xdr:from>
    <xdr:to>
      <xdr:col>21</xdr:col>
      <xdr:colOff>303120</xdr:colOff>
      <xdr:row>188</xdr:row>
      <xdr:rowOff>188640</xdr:rowOff>
    </xdr:to>
    <xdr:pic>
      <xdr:nvPicPr>
        <xdr:cNvPr id="177" name="Gráfico 979" descr="Cronômetro">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
        <a:stretch/>
      </xdr:blipFill>
      <xdr:spPr>
        <a:xfrm>
          <a:off x="12156480" y="43900560"/>
          <a:ext cx="160200" cy="160200"/>
        </a:xfrm>
        <a:prstGeom prst="rect">
          <a:avLst/>
        </a:prstGeom>
        <a:ln w="0">
          <a:noFill/>
        </a:ln>
      </xdr:spPr>
    </xdr:pic>
    <xdr:clientData/>
  </xdr:twoCellAnchor>
  <xdr:twoCellAnchor editAs="oneCell">
    <xdr:from>
      <xdr:col>25</xdr:col>
      <xdr:colOff>142920</xdr:colOff>
      <xdr:row>188</xdr:row>
      <xdr:rowOff>28440</xdr:rowOff>
    </xdr:from>
    <xdr:to>
      <xdr:col>25</xdr:col>
      <xdr:colOff>303120</xdr:colOff>
      <xdr:row>188</xdr:row>
      <xdr:rowOff>188640</xdr:rowOff>
    </xdr:to>
    <xdr:pic>
      <xdr:nvPicPr>
        <xdr:cNvPr id="178" name="Gráfico 979" descr="Cronômetro">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1"/>
        <a:stretch/>
      </xdr:blipFill>
      <xdr:spPr>
        <a:xfrm>
          <a:off x="14514840" y="43900560"/>
          <a:ext cx="160200" cy="160200"/>
        </a:xfrm>
        <a:prstGeom prst="rect">
          <a:avLst/>
        </a:prstGeom>
        <a:ln w="0">
          <a:noFill/>
        </a:ln>
      </xdr:spPr>
    </xdr:pic>
    <xdr:clientData/>
  </xdr:twoCellAnchor>
  <xdr:twoCellAnchor editAs="oneCell">
    <xdr:from>
      <xdr:col>29</xdr:col>
      <xdr:colOff>142920</xdr:colOff>
      <xdr:row>188</xdr:row>
      <xdr:rowOff>28440</xdr:rowOff>
    </xdr:from>
    <xdr:to>
      <xdr:col>29</xdr:col>
      <xdr:colOff>303120</xdr:colOff>
      <xdr:row>188</xdr:row>
      <xdr:rowOff>188640</xdr:rowOff>
    </xdr:to>
    <xdr:pic>
      <xdr:nvPicPr>
        <xdr:cNvPr id="179" name="Gráfico 979" descr="Cronômetro">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1"/>
        <a:stretch/>
      </xdr:blipFill>
      <xdr:spPr>
        <a:xfrm>
          <a:off x="16873200" y="43900560"/>
          <a:ext cx="160200" cy="160200"/>
        </a:xfrm>
        <a:prstGeom prst="rect">
          <a:avLst/>
        </a:prstGeom>
        <a:ln w="0">
          <a:noFill/>
        </a:ln>
      </xdr:spPr>
    </xdr:pic>
    <xdr:clientData/>
  </xdr:twoCellAnchor>
  <xdr:twoCellAnchor editAs="oneCell">
    <xdr:from>
      <xdr:col>5</xdr:col>
      <xdr:colOff>142920</xdr:colOff>
      <xdr:row>197</xdr:row>
      <xdr:rowOff>28440</xdr:rowOff>
    </xdr:from>
    <xdr:to>
      <xdr:col>5</xdr:col>
      <xdr:colOff>303120</xdr:colOff>
      <xdr:row>197</xdr:row>
      <xdr:rowOff>188640</xdr:rowOff>
    </xdr:to>
    <xdr:pic>
      <xdr:nvPicPr>
        <xdr:cNvPr id="180" name="Gráfico 979" descr="Cronômetro">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1"/>
        <a:stretch/>
      </xdr:blipFill>
      <xdr:spPr>
        <a:xfrm>
          <a:off x="2722680" y="45948240"/>
          <a:ext cx="160200" cy="160200"/>
        </a:xfrm>
        <a:prstGeom prst="rect">
          <a:avLst/>
        </a:prstGeom>
        <a:ln w="0">
          <a:noFill/>
        </a:ln>
      </xdr:spPr>
    </xdr:pic>
    <xdr:clientData/>
  </xdr:twoCellAnchor>
  <xdr:twoCellAnchor editAs="oneCell">
    <xdr:from>
      <xdr:col>9</xdr:col>
      <xdr:colOff>142920</xdr:colOff>
      <xdr:row>197</xdr:row>
      <xdr:rowOff>28440</xdr:rowOff>
    </xdr:from>
    <xdr:to>
      <xdr:col>9</xdr:col>
      <xdr:colOff>303120</xdr:colOff>
      <xdr:row>197</xdr:row>
      <xdr:rowOff>188640</xdr:rowOff>
    </xdr:to>
    <xdr:pic>
      <xdr:nvPicPr>
        <xdr:cNvPr id="181" name="Gráfico 979" descr="Cronômetro">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
        <a:stretch/>
      </xdr:blipFill>
      <xdr:spPr>
        <a:xfrm>
          <a:off x="5081040" y="45948240"/>
          <a:ext cx="160200" cy="160200"/>
        </a:xfrm>
        <a:prstGeom prst="rect">
          <a:avLst/>
        </a:prstGeom>
        <a:ln w="0">
          <a:noFill/>
        </a:ln>
      </xdr:spPr>
    </xdr:pic>
    <xdr:clientData/>
  </xdr:twoCellAnchor>
  <xdr:twoCellAnchor editAs="oneCell">
    <xdr:from>
      <xdr:col>13</xdr:col>
      <xdr:colOff>142920</xdr:colOff>
      <xdr:row>197</xdr:row>
      <xdr:rowOff>28440</xdr:rowOff>
    </xdr:from>
    <xdr:to>
      <xdr:col>13</xdr:col>
      <xdr:colOff>303120</xdr:colOff>
      <xdr:row>197</xdr:row>
      <xdr:rowOff>188640</xdr:rowOff>
    </xdr:to>
    <xdr:pic>
      <xdr:nvPicPr>
        <xdr:cNvPr id="182" name="Gráfico 979" descr="Cronômetro">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
        <a:stretch/>
      </xdr:blipFill>
      <xdr:spPr>
        <a:xfrm>
          <a:off x="7439400" y="45948240"/>
          <a:ext cx="160200" cy="160200"/>
        </a:xfrm>
        <a:prstGeom prst="rect">
          <a:avLst/>
        </a:prstGeom>
        <a:ln w="0">
          <a:noFill/>
        </a:ln>
      </xdr:spPr>
    </xdr:pic>
    <xdr:clientData/>
  </xdr:twoCellAnchor>
  <xdr:twoCellAnchor editAs="oneCell">
    <xdr:from>
      <xdr:col>17</xdr:col>
      <xdr:colOff>142920</xdr:colOff>
      <xdr:row>197</xdr:row>
      <xdr:rowOff>28440</xdr:rowOff>
    </xdr:from>
    <xdr:to>
      <xdr:col>17</xdr:col>
      <xdr:colOff>303120</xdr:colOff>
      <xdr:row>197</xdr:row>
      <xdr:rowOff>188640</xdr:rowOff>
    </xdr:to>
    <xdr:pic>
      <xdr:nvPicPr>
        <xdr:cNvPr id="183" name="Gráfico 979" descr="Cronômetro">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
        <a:stretch/>
      </xdr:blipFill>
      <xdr:spPr>
        <a:xfrm>
          <a:off x="9797760" y="45948240"/>
          <a:ext cx="160200" cy="160200"/>
        </a:xfrm>
        <a:prstGeom prst="rect">
          <a:avLst/>
        </a:prstGeom>
        <a:ln w="0">
          <a:noFill/>
        </a:ln>
      </xdr:spPr>
    </xdr:pic>
    <xdr:clientData/>
  </xdr:twoCellAnchor>
  <xdr:twoCellAnchor editAs="oneCell">
    <xdr:from>
      <xdr:col>21</xdr:col>
      <xdr:colOff>142920</xdr:colOff>
      <xdr:row>197</xdr:row>
      <xdr:rowOff>28440</xdr:rowOff>
    </xdr:from>
    <xdr:to>
      <xdr:col>21</xdr:col>
      <xdr:colOff>303120</xdr:colOff>
      <xdr:row>197</xdr:row>
      <xdr:rowOff>188640</xdr:rowOff>
    </xdr:to>
    <xdr:pic>
      <xdr:nvPicPr>
        <xdr:cNvPr id="184" name="Gráfico 979" descr="Cronômetro">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1"/>
        <a:stretch/>
      </xdr:blipFill>
      <xdr:spPr>
        <a:xfrm>
          <a:off x="12156480" y="45948240"/>
          <a:ext cx="160200" cy="160200"/>
        </a:xfrm>
        <a:prstGeom prst="rect">
          <a:avLst/>
        </a:prstGeom>
        <a:ln w="0">
          <a:noFill/>
        </a:ln>
      </xdr:spPr>
    </xdr:pic>
    <xdr:clientData/>
  </xdr:twoCellAnchor>
  <xdr:twoCellAnchor editAs="oneCell">
    <xdr:from>
      <xdr:col>25</xdr:col>
      <xdr:colOff>142920</xdr:colOff>
      <xdr:row>197</xdr:row>
      <xdr:rowOff>28440</xdr:rowOff>
    </xdr:from>
    <xdr:to>
      <xdr:col>25</xdr:col>
      <xdr:colOff>303120</xdr:colOff>
      <xdr:row>197</xdr:row>
      <xdr:rowOff>188640</xdr:rowOff>
    </xdr:to>
    <xdr:pic>
      <xdr:nvPicPr>
        <xdr:cNvPr id="185" name="Gráfico 979" descr="Cronômetro">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
        <a:stretch/>
      </xdr:blipFill>
      <xdr:spPr>
        <a:xfrm>
          <a:off x="14514840" y="45948240"/>
          <a:ext cx="160200" cy="160200"/>
        </a:xfrm>
        <a:prstGeom prst="rect">
          <a:avLst/>
        </a:prstGeom>
        <a:ln w="0">
          <a:noFill/>
        </a:ln>
      </xdr:spPr>
    </xdr:pic>
    <xdr:clientData/>
  </xdr:twoCellAnchor>
  <xdr:twoCellAnchor editAs="oneCell">
    <xdr:from>
      <xdr:col>29</xdr:col>
      <xdr:colOff>142920</xdr:colOff>
      <xdr:row>197</xdr:row>
      <xdr:rowOff>28440</xdr:rowOff>
    </xdr:from>
    <xdr:to>
      <xdr:col>29</xdr:col>
      <xdr:colOff>303120</xdr:colOff>
      <xdr:row>197</xdr:row>
      <xdr:rowOff>188640</xdr:rowOff>
    </xdr:to>
    <xdr:pic>
      <xdr:nvPicPr>
        <xdr:cNvPr id="186" name="Gráfico 979" descr="Cronômetro">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1"/>
        <a:stretch/>
      </xdr:blipFill>
      <xdr:spPr>
        <a:xfrm>
          <a:off x="16873200" y="45948240"/>
          <a:ext cx="160200" cy="160200"/>
        </a:xfrm>
        <a:prstGeom prst="rect">
          <a:avLst/>
        </a:prstGeom>
        <a:ln w="0">
          <a:noFill/>
        </a:ln>
      </xdr:spPr>
    </xdr:pic>
    <xdr:clientData/>
  </xdr:twoCellAnchor>
  <xdr:twoCellAnchor editAs="oneCell">
    <xdr:from>
      <xdr:col>5</xdr:col>
      <xdr:colOff>142920</xdr:colOff>
      <xdr:row>206</xdr:row>
      <xdr:rowOff>28440</xdr:rowOff>
    </xdr:from>
    <xdr:to>
      <xdr:col>5</xdr:col>
      <xdr:colOff>303120</xdr:colOff>
      <xdr:row>206</xdr:row>
      <xdr:rowOff>188640</xdr:rowOff>
    </xdr:to>
    <xdr:pic>
      <xdr:nvPicPr>
        <xdr:cNvPr id="187" name="Gráfico 979" descr="Cronômetro">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1"/>
        <a:stretch/>
      </xdr:blipFill>
      <xdr:spPr>
        <a:xfrm>
          <a:off x="2722680" y="47996280"/>
          <a:ext cx="160200" cy="160200"/>
        </a:xfrm>
        <a:prstGeom prst="rect">
          <a:avLst/>
        </a:prstGeom>
        <a:ln w="0">
          <a:noFill/>
        </a:ln>
      </xdr:spPr>
    </xdr:pic>
    <xdr:clientData/>
  </xdr:twoCellAnchor>
  <xdr:twoCellAnchor editAs="oneCell">
    <xdr:from>
      <xdr:col>9</xdr:col>
      <xdr:colOff>142920</xdr:colOff>
      <xdr:row>206</xdr:row>
      <xdr:rowOff>28440</xdr:rowOff>
    </xdr:from>
    <xdr:to>
      <xdr:col>9</xdr:col>
      <xdr:colOff>303120</xdr:colOff>
      <xdr:row>206</xdr:row>
      <xdr:rowOff>188640</xdr:rowOff>
    </xdr:to>
    <xdr:pic>
      <xdr:nvPicPr>
        <xdr:cNvPr id="188" name="Gráfico 979" descr="Cronômetro">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1"/>
        <a:stretch/>
      </xdr:blipFill>
      <xdr:spPr>
        <a:xfrm>
          <a:off x="5081040" y="47996280"/>
          <a:ext cx="160200" cy="160200"/>
        </a:xfrm>
        <a:prstGeom prst="rect">
          <a:avLst/>
        </a:prstGeom>
        <a:ln w="0">
          <a:noFill/>
        </a:ln>
      </xdr:spPr>
    </xdr:pic>
    <xdr:clientData/>
  </xdr:twoCellAnchor>
  <xdr:twoCellAnchor editAs="oneCell">
    <xdr:from>
      <xdr:col>13</xdr:col>
      <xdr:colOff>142920</xdr:colOff>
      <xdr:row>206</xdr:row>
      <xdr:rowOff>28440</xdr:rowOff>
    </xdr:from>
    <xdr:to>
      <xdr:col>13</xdr:col>
      <xdr:colOff>303120</xdr:colOff>
      <xdr:row>206</xdr:row>
      <xdr:rowOff>188640</xdr:rowOff>
    </xdr:to>
    <xdr:pic>
      <xdr:nvPicPr>
        <xdr:cNvPr id="189" name="Gráfico 979" descr="Cronômetro">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1"/>
        <a:stretch/>
      </xdr:blipFill>
      <xdr:spPr>
        <a:xfrm>
          <a:off x="7439400" y="47996280"/>
          <a:ext cx="160200" cy="160200"/>
        </a:xfrm>
        <a:prstGeom prst="rect">
          <a:avLst/>
        </a:prstGeom>
        <a:ln w="0">
          <a:noFill/>
        </a:ln>
      </xdr:spPr>
    </xdr:pic>
    <xdr:clientData/>
  </xdr:twoCellAnchor>
  <xdr:twoCellAnchor editAs="oneCell">
    <xdr:from>
      <xdr:col>17</xdr:col>
      <xdr:colOff>142920</xdr:colOff>
      <xdr:row>206</xdr:row>
      <xdr:rowOff>28440</xdr:rowOff>
    </xdr:from>
    <xdr:to>
      <xdr:col>17</xdr:col>
      <xdr:colOff>303120</xdr:colOff>
      <xdr:row>206</xdr:row>
      <xdr:rowOff>188640</xdr:rowOff>
    </xdr:to>
    <xdr:pic>
      <xdr:nvPicPr>
        <xdr:cNvPr id="190" name="Gráfico 979" descr="Cronômetro">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1"/>
        <a:stretch/>
      </xdr:blipFill>
      <xdr:spPr>
        <a:xfrm>
          <a:off x="9797760" y="47996280"/>
          <a:ext cx="160200" cy="160200"/>
        </a:xfrm>
        <a:prstGeom prst="rect">
          <a:avLst/>
        </a:prstGeom>
        <a:ln w="0">
          <a:noFill/>
        </a:ln>
      </xdr:spPr>
    </xdr:pic>
    <xdr:clientData/>
  </xdr:twoCellAnchor>
  <xdr:twoCellAnchor editAs="oneCell">
    <xdr:from>
      <xdr:col>21</xdr:col>
      <xdr:colOff>142920</xdr:colOff>
      <xdr:row>206</xdr:row>
      <xdr:rowOff>28440</xdr:rowOff>
    </xdr:from>
    <xdr:to>
      <xdr:col>21</xdr:col>
      <xdr:colOff>303120</xdr:colOff>
      <xdr:row>206</xdr:row>
      <xdr:rowOff>188640</xdr:rowOff>
    </xdr:to>
    <xdr:pic>
      <xdr:nvPicPr>
        <xdr:cNvPr id="191" name="Gráfico 979" descr="Cronômetro">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1"/>
        <a:stretch/>
      </xdr:blipFill>
      <xdr:spPr>
        <a:xfrm>
          <a:off x="12156480" y="47996280"/>
          <a:ext cx="160200" cy="160200"/>
        </a:xfrm>
        <a:prstGeom prst="rect">
          <a:avLst/>
        </a:prstGeom>
        <a:ln w="0">
          <a:noFill/>
        </a:ln>
      </xdr:spPr>
    </xdr:pic>
    <xdr:clientData/>
  </xdr:twoCellAnchor>
  <xdr:twoCellAnchor editAs="oneCell">
    <xdr:from>
      <xdr:col>25</xdr:col>
      <xdr:colOff>142920</xdr:colOff>
      <xdr:row>206</xdr:row>
      <xdr:rowOff>28440</xdr:rowOff>
    </xdr:from>
    <xdr:to>
      <xdr:col>25</xdr:col>
      <xdr:colOff>303120</xdr:colOff>
      <xdr:row>206</xdr:row>
      <xdr:rowOff>188640</xdr:rowOff>
    </xdr:to>
    <xdr:pic>
      <xdr:nvPicPr>
        <xdr:cNvPr id="192" name="Gráfico 979" descr="Cronômetro">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1"/>
        <a:stretch/>
      </xdr:blipFill>
      <xdr:spPr>
        <a:xfrm>
          <a:off x="14514840" y="47996280"/>
          <a:ext cx="160200" cy="160200"/>
        </a:xfrm>
        <a:prstGeom prst="rect">
          <a:avLst/>
        </a:prstGeom>
        <a:ln w="0">
          <a:noFill/>
        </a:ln>
      </xdr:spPr>
    </xdr:pic>
    <xdr:clientData/>
  </xdr:twoCellAnchor>
  <xdr:twoCellAnchor editAs="oneCell">
    <xdr:from>
      <xdr:col>29</xdr:col>
      <xdr:colOff>142920</xdr:colOff>
      <xdr:row>206</xdr:row>
      <xdr:rowOff>28440</xdr:rowOff>
    </xdr:from>
    <xdr:to>
      <xdr:col>29</xdr:col>
      <xdr:colOff>303120</xdr:colOff>
      <xdr:row>206</xdr:row>
      <xdr:rowOff>188640</xdr:rowOff>
    </xdr:to>
    <xdr:pic>
      <xdr:nvPicPr>
        <xdr:cNvPr id="193" name="Gráfico 979" descr="Cronômetro">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1"/>
        <a:stretch/>
      </xdr:blipFill>
      <xdr:spPr>
        <a:xfrm>
          <a:off x="16873200" y="47996280"/>
          <a:ext cx="160200" cy="160200"/>
        </a:xfrm>
        <a:prstGeom prst="rect">
          <a:avLst/>
        </a:prstGeom>
        <a:ln w="0">
          <a:noFill/>
        </a:ln>
      </xdr:spPr>
    </xdr:pic>
    <xdr:clientData/>
  </xdr:twoCellAnchor>
  <xdr:twoCellAnchor editAs="oneCell">
    <xdr:from>
      <xdr:col>5</xdr:col>
      <xdr:colOff>142920</xdr:colOff>
      <xdr:row>215</xdr:row>
      <xdr:rowOff>28440</xdr:rowOff>
    </xdr:from>
    <xdr:to>
      <xdr:col>5</xdr:col>
      <xdr:colOff>303120</xdr:colOff>
      <xdr:row>215</xdr:row>
      <xdr:rowOff>188640</xdr:rowOff>
    </xdr:to>
    <xdr:pic>
      <xdr:nvPicPr>
        <xdr:cNvPr id="194" name="Gráfico 979" descr="Cronômetro">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1"/>
        <a:stretch/>
      </xdr:blipFill>
      <xdr:spPr>
        <a:xfrm>
          <a:off x="2722680" y="50043960"/>
          <a:ext cx="160200" cy="160200"/>
        </a:xfrm>
        <a:prstGeom prst="rect">
          <a:avLst/>
        </a:prstGeom>
        <a:ln w="0">
          <a:noFill/>
        </a:ln>
      </xdr:spPr>
    </xdr:pic>
    <xdr:clientData/>
  </xdr:twoCellAnchor>
  <xdr:twoCellAnchor editAs="oneCell">
    <xdr:from>
      <xdr:col>9</xdr:col>
      <xdr:colOff>142920</xdr:colOff>
      <xdr:row>215</xdr:row>
      <xdr:rowOff>28440</xdr:rowOff>
    </xdr:from>
    <xdr:to>
      <xdr:col>9</xdr:col>
      <xdr:colOff>303120</xdr:colOff>
      <xdr:row>215</xdr:row>
      <xdr:rowOff>188640</xdr:rowOff>
    </xdr:to>
    <xdr:pic>
      <xdr:nvPicPr>
        <xdr:cNvPr id="195" name="Gráfico 979" descr="Cronômetro">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1"/>
        <a:stretch/>
      </xdr:blipFill>
      <xdr:spPr>
        <a:xfrm>
          <a:off x="5081040" y="50043960"/>
          <a:ext cx="160200" cy="160200"/>
        </a:xfrm>
        <a:prstGeom prst="rect">
          <a:avLst/>
        </a:prstGeom>
        <a:ln w="0">
          <a:noFill/>
        </a:ln>
      </xdr:spPr>
    </xdr:pic>
    <xdr:clientData/>
  </xdr:twoCellAnchor>
  <xdr:twoCellAnchor editAs="oneCell">
    <xdr:from>
      <xdr:col>13</xdr:col>
      <xdr:colOff>142920</xdr:colOff>
      <xdr:row>215</xdr:row>
      <xdr:rowOff>28440</xdr:rowOff>
    </xdr:from>
    <xdr:to>
      <xdr:col>13</xdr:col>
      <xdr:colOff>303120</xdr:colOff>
      <xdr:row>215</xdr:row>
      <xdr:rowOff>188640</xdr:rowOff>
    </xdr:to>
    <xdr:pic>
      <xdr:nvPicPr>
        <xdr:cNvPr id="196" name="Gráfico 979" descr="Cronômetro">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1"/>
        <a:stretch/>
      </xdr:blipFill>
      <xdr:spPr>
        <a:xfrm>
          <a:off x="7439400" y="50043960"/>
          <a:ext cx="160200" cy="160200"/>
        </a:xfrm>
        <a:prstGeom prst="rect">
          <a:avLst/>
        </a:prstGeom>
        <a:ln w="0">
          <a:noFill/>
        </a:ln>
      </xdr:spPr>
    </xdr:pic>
    <xdr:clientData/>
  </xdr:twoCellAnchor>
  <xdr:twoCellAnchor editAs="oneCell">
    <xdr:from>
      <xdr:col>17</xdr:col>
      <xdr:colOff>142920</xdr:colOff>
      <xdr:row>215</xdr:row>
      <xdr:rowOff>28440</xdr:rowOff>
    </xdr:from>
    <xdr:to>
      <xdr:col>17</xdr:col>
      <xdr:colOff>303120</xdr:colOff>
      <xdr:row>215</xdr:row>
      <xdr:rowOff>188640</xdr:rowOff>
    </xdr:to>
    <xdr:pic>
      <xdr:nvPicPr>
        <xdr:cNvPr id="197" name="Gráfico 979" descr="Cronômetro">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1"/>
        <a:stretch/>
      </xdr:blipFill>
      <xdr:spPr>
        <a:xfrm>
          <a:off x="9797760" y="50043960"/>
          <a:ext cx="160200" cy="160200"/>
        </a:xfrm>
        <a:prstGeom prst="rect">
          <a:avLst/>
        </a:prstGeom>
        <a:ln w="0">
          <a:noFill/>
        </a:ln>
      </xdr:spPr>
    </xdr:pic>
    <xdr:clientData/>
  </xdr:twoCellAnchor>
  <xdr:twoCellAnchor editAs="oneCell">
    <xdr:from>
      <xdr:col>21</xdr:col>
      <xdr:colOff>142920</xdr:colOff>
      <xdr:row>215</xdr:row>
      <xdr:rowOff>28440</xdr:rowOff>
    </xdr:from>
    <xdr:to>
      <xdr:col>21</xdr:col>
      <xdr:colOff>303120</xdr:colOff>
      <xdr:row>215</xdr:row>
      <xdr:rowOff>188640</xdr:rowOff>
    </xdr:to>
    <xdr:pic>
      <xdr:nvPicPr>
        <xdr:cNvPr id="198" name="Gráfico 979" descr="Cronômetro">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1"/>
        <a:stretch/>
      </xdr:blipFill>
      <xdr:spPr>
        <a:xfrm>
          <a:off x="12156480" y="50043960"/>
          <a:ext cx="160200" cy="160200"/>
        </a:xfrm>
        <a:prstGeom prst="rect">
          <a:avLst/>
        </a:prstGeom>
        <a:ln w="0">
          <a:noFill/>
        </a:ln>
      </xdr:spPr>
    </xdr:pic>
    <xdr:clientData/>
  </xdr:twoCellAnchor>
  <xdr:twoCellAnchor editAs="oneCell">
    <xdr:from>
      <xdr:col>25</xdr:col>
      <xdr:colOff>142920</xdr:colOff>
      <xdr:row>215</xdr:row>
      <xdr:rowOff>28440</xdr:rowOff>
    </xdr:from>
    <xdr:to>
      <xdr:col>25</xdr:col>
      <xdr:colOff>303120</xdr:colOff>
      <xdr:row>215</xdr:row>
      <xdr:rowOff>188640</xdr:rowOff>
    </xdr:to>
    <xdr:pic>
      <xdr:nvPicPr>
        <xdr:cNvPr id="199" name="Gráfico 979" descr="Cronômetro">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1"/>
        <a:stretch/>
      </xdr:blipFill>
      <xdr:spPr>
        <a:xfrm>
          <a:off x="14514840" y="50043960"/>
          <a:ext cx="160200" cy="160200"/>
        </a:xfrm>
        <a:prstGeom prst="rect">
          <a:avLst/>
        </a:prstGeom>
        <a:ln w="0">
          <a:noFill/>
        </a:ln>
      </xdr:spPr>
    </xdr:pic>
    <xdr:clientData/>
  </xdr:twoCellAnchor>
  <xdr:twoCellAnchor editAs="oneCell">
    <xdr:from>
      <xdr:col>29</xdr:col>
      <xdr:colOff>142920</xdr:colOff>
      <xdr:row>215</xdr:row>
      <xdr:rowOff>28440</xdr:rowOff>
    </xdr:from>
    <xdr:to>
      <xdr:col>29</xdr:col>
      <xdr:colOff>303120</xdr:colOff>
      <xdr:row>215</xdr:row>
      <xdr:rowOff>188640</xdr:rowOff>
    </xdr:to>
    <xdr:pic>
      <xdr:nvPicPr>
        <xdr:cNvPr id="200" name="Gráfico 979" descr="Cronômetro">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1"/>
        <a:stretch/>
      </xdr:blipFill>
      <xdr:spPr>
        <a:xfrm>
          <a:off x="16873200" y="50043960"/>
          <a:ext cx="160200" cy="160200"/>
        </a:xfrm>
        <a:prstGeom prst="rect">
          <a:avLst/>
        </a:prstGeom>
        <a:ln w="0">
          <a:noFill/>
        </a:ln>
      </xdr:spPr>
    </xdr:pic>
    <xdr:clientData/>
  </xdr:twoCellAnchor>
  <xdr:twoCellAnchor editAs="oneCell">
    <xdr:from>
      <xdr:col>5</xdr:col>
      <xdr:colOff>142920</xdr:colOff>
      <xdr:row>224</xdr:row>
      <xdr:rowOff>28440</xdr:rowOff>
    </xdr:from>
    <xdr:to>
      <xdr:col>5</xdr:col>
      <xdr:colOff>303120</xdr:colOff>
      <xdr:row>224</xdr:row>
      <xdr:rowOff>188640</xdr:rowOff>
    </xdr:to>
    <xdr:pic>
      <xdr:nvPicPr>
        <xdr:cNvPr id="201" name="Gráfico 979" descr="Cronômetro">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1"/>
        <a:stretch/>
      </xdr:blipFill>
      <xdr:spPr>
        <a:xfrm>
          <a:off x="2722680" y="52092000"/>
          <a:ext cx="160200" cy="160200"/>
        </a:xfrm>
        <a:prstGeom prst="rect">
          <a:avLst/>
        </a:prstGeom>
        <a:ln w="0">
          <a:noFill/>
        </a:ln>
      </xdr:spPr>
    </xdr:pic>
    <xdr:clientData/>
  </xdr:twoCellAnchor>
  <xdr:twoCellAnchor editAs="oneCell">
    <xdr:from>
      <xdr:col>9</xdr:col>
      <xdr:colOff>142920</xdr:colOff>
      <xdr:row>224</xdr:row>
      <xdr:rowOff>28440</xdr:rowOff>
    </xdr:from>
    <xdr:to>
      <xdr:col>9</xdr:col>
      <xdr:colOff>303120</xdr:colOff>
      <xdr:row>224</xdr:row>
      <xdr:rowOff>188640</xdr:rowOff>
    </xdr:to>
    <xdr:pic>
      <xdr:nvPicPr>
        <xdr:cNvPr id="202" name="Gráfico 979" descr="Cronômetro">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1"/>
        <a:stretch/>
      </xdr:blipFill>
      <xdr:spPr>
        <a:xfrm>
          <a:off x="5081040" y="52092000"/>
          <a:ext cx="160200" cy="160200"/>
        </a:xfrm>
        <a:prstGeom prst="rect">
          <a:avLst/>
        </a:prstGeom>
        <a:ln w="0">
          <a:noFill/>
        </a:ln>
      </xdr:spPr>
    </xdr:pic>
    <xdr:clientData/>
  </xdr:twoCellAnchor>
  <xdr:twoCellAnchor editAs="oneCell">
    <xdr:from>
      <xdr:col>13</xdr:col>
      <xdr:colOff>142920</xdr:colOff>
      <xdr:row>224</xdr:row>
      <xdr:rowOff>28440</xdr:rowOff>
    </xdr:from>
    <xdr:to>
      <xdr:col>13</xdr:col>
      <xdr:colOff>303120</xdr:colOff>
      <xdr:row>224</xdr:row>
      <xdr:rowOff>188640</xdr:rowOff>
    </xdr:to>
    <xdr:pic>
      <xdr:nvPicPr>
        <xdr:cNvPr id="203" name="Gráfico 979" descr="Cronômetro">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1"/>
        <a:stretch/>
      </xdr:blipFill>
      <xdr:spPr>
        <a:xfrm>
          <a:off x="7439400" y="52092000"/>
          <a:ext cx="160200" cy="160200"/>
        </a:xfrm>
        <a:prstGeom prst="rect">
          <a:avLst/>
        </a:prstGeom>
        <a:ln w="0">
          <a:noFill/>
        </a:ln>
      </xdr:spPr>
    </xdr:pic>
    <xdr:clientData/>
  </xdr:twoCellAnchor>
  <xdr:twoCellAnchor editAs="oneCell">
    <xdr:from>
      <xdr:col>17</xdr:col>
      <xdr:colOff>142920</xdr:colOff>
      <xdr:row>224</xdr:row>
      <xdr:rowOff>28440</xdr:rowOff>
    </xdr:from>
    <xdr:to>
      <xdr:col>17</xdr:col>
      <xdr:colOff>303120</xdr:colOff>
      <xdr:row>224</xdr:row>
      <xdr:rowOff>188640</xdr:rowOff>
    </xdr:to>
    <xdr:pic>
      <xdr:nvPicPr>
        <xdr:cNvPr id="204" name="Gráfico 979" descr="Cronômetro">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1"/>
        <a:stretch/>
      </xdr:blipFill>
      <xdr:spPr>
        <a:xfrm>
          <a:off x="9797760" y="52092000"/>
          <a:ext cx="160200" cy="160200"/>
        </a:xfrm>
        <a:prstGeom prst="rect">
          <a:avLst/>
        </a:prstGeom>
        <a:ln w="0">
          <a:noFill/>
        </a:ln>
      </xdr:spPr>
    </xdr:pic>
    <xdr:clientData/>
  </xdr:twoCellAnchor>
  <xdr:twoCellAnchor editAs="oneCell">
    <xdr:from>
      <xdr:col>21</xdr:col>
      <xdr:colOff>142920</xdr:colOff>
      <xdr:row>224</xdr:row>
      <xdr:rowOff>28440</xdr:rowOff>
    </xdr:from>
    <xdr:to>
      <xdr:col>21</xdr:col>
      <xdr:colOff>303120</xdr:colOff>
      <xdr:row>224</xdr:row>
      <xdr:rowOff>188640</xdr:rowOff>
    </xdr:to>
    <xdr:pic>
      <xdr:nvPicPr>
        <xdr:cNvPr id="205" name="Gráfico 979" descr="Cronômetro">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1"/>
        <a:stretch/>
      </xdr:blipFill>
      <xdr:spPr>
        <a:xfrm>
          <a:off x="12156480" y="52092000"/>
          <a:ext cx="160200" cy="160200"/>
        </a:xfrm>
        <a:prstGeom prst="rect">
          <a:avLst/>
        </a:prstGeom>
        <a:ln w="0">
          <a:noFill/>
        </a:ln>
      </xdr:spPr>
    </xdr:pic>
    <xdr:clientData/>
  </xdr:twoCellAnchor>
  <xdr:twoCellAnchor editAs="oneCell">
    <xdr:from>
      <xdr:col>25</xdr:col>
      <xdr:colOff>142920</xdr:colOff>
      <xdr:row>224</xdr:row>
      <xdr:rowOff>28440</xdr:rowOff>
    </xdr:from>
    <xdr:to>
      <xdr:col>25</xdr:col>
      <xdr:colOff>303120</xdr:colOff>
      <xdr:row>224</xdr:row>
      <xdr:rowOff>188640</xdr:rowOff>
    </xdr:to>
    <xdr:pic>
      <xdr:nvPicPr>
        <xdr:cNvPr id="206" name="Gráfico 979" descr="Cronômetro">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1"/>
        <a:stretch/>
      </xdr:blipFill>
      <xdr:spPr>
        <a:xfrm>
          <a:off x="14514840" y="52092000"/>
          <a:ext cx="160200" cy="160200"/>
        </a:xfrm>
        <a:prstGeom prst="rect">
          <a:avLst/>
        </a:prstGeom>
        <a:ln w="0">
          <a:noFill/>
        </a:ln>
      </xdr:spPr>
    </xdr:pic>
    <xdr:clientData/>
  </xdr:twoCellAnchor>
  <xdr:twoCellAnchor editAs="oneCell">
    <xdr:from>
      <xdr:col>29</xdr:col>
      <xdr:colOff>142920</xdr:colOff>
      <xdr:row>224</xdr:row>
      <xdr:rowOff>28440</xdr:rowOff>
    </xdr:from>
    <xdr:to>
      <xdr:col>29</xdr:col>
      <xdr:colOff>303120</xdr:colOff>
      <xdr:row>224</xdr:row>
      <xdr:rowOff>188640</xdr:rowOff>
    </xdr:to>
    <xdr:pic>
      <xdr:nvPicPr>
        <xdr:cNvPr id="207" name="Gráfico 979" descr="Cronômetro">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1"/>
        <a:stretch/>
      </xdr:blipFill>
      <xdr:spPr>
        <a:xfrm>
          <a:off x="16873200" y="52092000"/>
          <a:ext cx="160200" cy="160200"/>
        </a:xfrm>
        <a:prstGeom prst="rect">
          <a:avLst/>
        </a:prstGeom>
        <a:ln w="0">
          <a:noFill/>
        </a:ln>
      </xdr:spPr>
    </xdr:pic>
    <xdr:clientData/>
  </xdr:twoCellAnchor>
  <xdr:twoCellAnchor editAs="oneCell">
    <xdr:from>
      <xdr:col>5</xdr:col>
      <xdr:colOff>142920</xdr:colOff>
      <xdr:row>233</xdr:row>
      <xdr:rowOff>28440</xdr:rowOff>
    </xdr:from>
    <xdr:to>
      <xdr:col>5</xdr:col>
      <xdr:colOff>303120</xdr:colOff>
      <xdr:row>233</xdr:row>
      <xdr:rowOff>188640</xdr:rowOff>
    </xdr:to>
    <xdr:pic>
      <xdr:nvPicPr>
        <xdr:cNvPr id="208" name="Gráfico 979" descr="Cronômetro">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1"/>
        <a:stretch/>
      </xdr:blipFill>
      <xdr:spPr>
        <a:xfrm>
          <a:off x="2722680" y="54139680"/>
          <a:ext cx="160200" cy="160200"/>
        </a:xfrm>
        <a:prstGeom prst="rect">
          <a:avLst/>
        </a:prstGeom>
        <a:ln w="0">
          <a:noFill/>
        </a:ln>
      </xdr:spPr>
    </xdr:pic>
    <xdr:clientData/>
  </xdr:twoCellAnchor>
  <xdr:twoCellAnchor editAs="oneCell">
    <xdr:from>
      <xdr:col>9</xdr:col>
      <xdr:colOff>142920</xdr:colOff>
      <xdr:row>233</xdr:row>
      <xdr:rowOff>28440</xdr:rowOff>
    </xdr:from>
    <xdr:to>
      <xdr:col>9</xdr:col>
      <xdr:colOff>303120</xdr:colOff>
      <xdr:row>233</xdr:row>
      <xdr:rowOff>188640</xdr:rowOff>
    </xdr:to>
    <xdr:pic>
      <xdr:nvPicPr>
        <xdr:cNvPr id="209" name="Gráfico 979" descr="Cronômetro">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1"/>
        <a:stretch/>
      </xdr:blipFill>
      <xdr:spPr>
        <a:xfrm>
          <a:off x="5081040" y="54139680"/>
          <a:ext cx="160200" cy="160200"/>
        </a:xfrm>
        <a:prstGeom prst="rect">
          <a:avLst/>
        </a:prstGeom>
        <a:ln w="0">
          <a:noFill/>
        </a:ln>
      </xdr:spPr>
    </xdr:pic>
    <xdr:clientData/>
  </xdr:twoCellAnchor>
  <xdr:twoCellAnchor editAs="oneCell">
    <xdr:from>
      <xdr:col>13</xdr:col>
      <xdr:colOff>142920</xdr:colOff>
      <xdr:row>233</xdr:row>
      <xdr:rowOff>28440</xdr:rowOff>
    </xdr:from>
    <xdr:to>
      <xdr:col>13</xdr:col>
      <xdr:colOff>303120</xdr:colOff>
      <xdr:row>233</xdr:row>
      <xdr:rowOff>188640</xdr:rowOff>
    </xdr:to>
    <xdr:pic>
      <xdr:nvPicPr>
        <xdr:cNvPr id="210" name="Gráfico 979" descr="Cronômetro">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1"/>
        <a:stretch/>
      </xdr:blipFill>
      <xdr:spPr>
        <a:xfrm>
          <a:off x="7439400" y="54139680"/>
          <a:ext cx="160200" cy="160200"/>
        </a:xfrm>
        <a:prstGeom prst="rect">
          <a:avLst/>
        </a:prstGeom>
        <a:ln w="0">
          <a:noFill/>
        </a:ln>
      </xdr:spPr>
    </xdr:pic>
    <xdr:clientData/>
  </xdr:twoCellAnchor>
  <xdr:twoCellAnchor editAs="oneCell">
    <xdr:from>
      <xdr:col>17</xdr:col>
      <xdr:colOff>142920</xdr:colOff>
      <xdr:row>233</xdr:row>
      <xdr:rowOff>28440</xdr:rowOff>
    </xdr:from>
    <xdr:to>
      <xdr:col>17</xdr:col>
      <xdr:colOff>303120</xdr:colOff>
      <xdr:row>233</xdr:row>
      <xdr:rowOff>188640</xdr:rowOff>
    </xdr:to>
    <xdr:pic>
      <xdr:nvPicPr>
        <xdr:cNvPr id="211" name="Gráfico 979" descr="Cronômetro">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
        <a:stretch/>
      </xdr:blipFill>
      <xdr:spPr>
        <a:xfrm>
          <a:off x="9797760" y="54139680"/>
          <a:ext cx="160200" cy="160200"/>
        </a:xfrm>
        <a:prstGeom prst="rect">
          <a:avLst/>
        </a:prstGeom>
        <a:ln w="0">
          <a:noFill/>
        </a:ln>
      </xdr:spPr>
    </xdr:pic>
    <xdr:clientData/>
  </xdr:twoCellAnchor>
  <xdr:twoCellAnchor editAs="oneCell">
    <xdr:from>
      <xdr:col>21</xdr:col>
      <xdr:colOff>142920</xdr:colOff>
      <xdr:row>233</xdr:row>
      <xdr:rowOff>28440</xdr:rowOff>
    </xdr:from>
    <xdr:to>
      <xdr:col>21</xdr:col>
      <xdr:colOff>303120</xdr:colOff>
      <xdr:row>233</xdr:row>
      <xdr:rowOff>188640</xdr:rowOff>
    </xdr:to>
    <xdr:pic>
      <xdr:nvPicPr>
        <xdr:cNvPr id="212" name="Gráfico 979" descr="Cronômetro">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1"/>
        <a:stretch/>
      </xdr:blipFill>
      <xdr:spPr>
        <a:xfrm>
          <a:off x="12156480" y="54139680"/>
          <a:ext cx="160200" cy="160200"/>
        </a:xfrm>
        <a:prstGeom prst="rect">
          <a:avLst/>
        </a:prstGeom>
        <a:ln w="0">
          <a:noFill/>
        </a:ln>
      </xdr:spPr>
    </xdr:pic>
    <xdr:clientData/>
  </xdr:twoCellAnchor>
  <xdr:twoCellAnchor editAs="oneCell">
    <xdr:from>
      <xdr:col>25</xdr:col>
      <xdr:colOff>142920</xdr:colOff>
      <xdr:row>233</xdr:row>
      <xdr:rowOff>28440</xdr:rowOff>
    </xdr:from>
    <xdr:to>
      <xdr:col>25</xdr:col>
      <xdr:colOff>303120</xdr:colOff>
      <xdr:row>233</xdr:row>
      <xdr:rowOff>188640</xdr:rowOff>
    </xdr:to>
    <xdr:pic>
      <xdr:nvPicPr>
        <xdr:cNvPr id="213" name="Gráfico 979" descr="Cronômetro">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1"/>
        <a:stretch/>
      </xdr:blipFill>
      <xdr:spPr>
        <a:xfrm>
          <a:off x="14514840" y="54139680"/>
          <a:ext cx="160200" cy="160200"/>
        </a:xfrm>
        <a:prstGeom prst="rect">
          <a:avLst/>
        </a:prstGeom>
        <a:ln w="0">
          <a:noFill/>
        </a:ln>
      </xdr:spPr>
    </xdr:pic>
    <xdr:clientData/>
  </xdr:twoCellAnchor>
  <xdr:twoCellAnchor editAs="oneCell">
    <xdr:from>
      <xdr:col>29</xdr:col>
      <xdr:colOff>142920</xdr:colOff>
      <xdr:row>233</xdr:row>
      <xdr:rowOff>28440</xdr:rowOff>
    </xdr:from>
    <xdr:to>
      <xdr:col>29</xdr:col>
      <xdr:colOff>303120</xdr:colOff>
      <xdr:row>233</xdr:row>
      <xdr:rowOff>188640</xdr:rowOff>
    </xdr:to>
    <xdr:pic>
      <xdr:nvPicPr>
        <xdr:cNvPr id="214" name="Gráfico 979" descr="Cronômetro">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
        <a:stretch/>
      </xdr:blipFill>
      <xdr:spPr>
        <a:xfrm>
          <a:off x="16873200" y="54139680"/>
          <a:ext cx="160200" cy="160200"/>
        </a:xfrm>
        <a:prstGeom prst="rect">
          <a:avLst/>
        </a:prstGeom>
        <a:ln w="0">
          <a:noFill/>
        </a:ln>
      </xdr:spPr>
    </xdr:pic>
    <xdr:clientData/>
  </xdr:twoCellAnchor>
  <xdr:twoCellAnchor editAs="oneCell">
    <xdr:from>
      <xdr:col>5</xdr:col>
      <xdr:colOff>142920</xdr:colOff>
      <xdr:row>242</xdr:row>
      <xdr:rowOff>28440</xdr:rowOff>
    </xdr:from>
    <xdr:to>
      <xdr:col>5</xdr:col>
      <xdr:colOff>303120</xdr:colOff>
      <xdr:row>242</xdr:row>
      <xdr:rowOff>188640</xdr:rowOff>
    </xdr:to>
    <xdr:pic>
      <xdr:nvPicPr>
        <xdr:cNvPr id="215" name="Gráfico 979" descr="Cronômetro">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1"/>
        <a:stretch/>
      </xdr:blipFill>
      <xdr:spPr>
        <a:xfrm>
          <a:off x="2722680" y="56187720"/>
          <a:ext cx="160200" cy="160200"/>
        </a:xfrm>
        <a:prstGeom prst="rect">
          <a:avLst/>
        </a:prstGeom>
        <a:ln w="0">
          <a:noFill/>
        </a:ln>
      </xdr:spPr>
    </xdr:pic>
    <xdr:clientData/>
  </xdr:twoCellAnchor>
  <xdr:twoCellAnchor editAs="oneCell">
    <xdr:from>
      <xdr:col>9</xdr:col>
      <xdr:colOff>142920</xdr:colOff>
      <xdr:row>242</xdr:row>
      <xdr:rowOff>28440</xdr:rowOff>
    </xdr:from>
    <xdr:to>
      <xdr:col>9</xdr:col>
      <xdr:colOff>303120</xdr:colOff>
      <xdr:row>242</xdr:row>
      <xdr:rowOff>188640</xdr:rowOff>
    </xdr:to>
    <xdr:pic>
      <xdr:nvPicPr>
        <xdr:cNvPr id="216" name="Gráfico 979" descr="Cronômetro">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1"/>
        <a:stretch/>
      </xdr:blipFill>
      <xdr:spPr>
        <a:xfrm>
          <a:off x="5081040" y="56187720"/>
          <a:ext cx="160200" cy="160200"/>
        </a:xfrm>
        <a:prstGeom prst="rect">
          <a:avLst/>
        </a:prstGeom>
        <a:ln w="0">
          <a:noFill/>
        </a:ln>
      </xdr:spPr>
    </xdr:pic>
    <xdr:clientData/>
  </xdr:twoCellAnchor>
  <xdr:twoCellAnchor editAs="oneCell">
    <xdr:from>
      <xdr:col>13</xdr:col>
      <xdr:colOff>142920</xdr:colOff>
      <xdr:row>242</xdr:row>
      <xdr:rowOff>28440</xdr:rowOff>
    </xdr:from>
    <xdr:to>
      <xdr:col>13</xdr:col>
      <xdr:colOff>303120</xdr:colOff>
      <xdr:row>242</xdr:row>
      <xdr:rowOff>188640</xdr:rowOff>
    </xdr:to>
    <xdr:pic>
      <xdr:nvPicPr>
        <xdr:cNvPr id="217" name="Gráfico 979" descr="Cronômetro">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
        <a:stretch/>
      </xdr:blipFill>
      <xdr:spPr>
        <a:xfrm>
          <a:off x="7439400" y="56187720"/>
          <a:ext cx="160200" cy="160200"/>
        </a:xfrm>
        <a:prstGeom prst="rect">
          <a:avLst/>
        </a:prstGeom>
        <a:ln w="0">
          <a:noFill/>
        </a:ln>
      </xdr:spPr>
    </xdr:pic>
    <xdr:clientData/>
  </xdr:twoCellAnchor>
  <xdr:twoCellAnchor editAs="oneCell">
    <xdr:from>
      <xdr:col>17</xdr:col>
      <xdr:colOff>142920</xdr:colOff>
      <xdr:row>242</xdr:row>
      <xdr:rowOff>28440</xdr:rowOff>
    </xdr:from>
    <xdr:to>
      <xdr:col>17</xdr:col>
      <xdr:colOff>303120</xdr:colOff>
      <xdr:row>242</xdr:row>
      <xdr:rowOff>188640</xdr:rowOff>
    </xdr:to>
    <xdr:pic>
      <xdr:nvPicPr>
        <xdr:cNvPr id="218" name="Gráfico 979" descr="Cronômetro">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1"/>
        <a:stretch/>
      </xdr:blipFill>
      <xdr:spPr>
        <a:xfrm>
          <a:off x="9797760" y="56187720"/>
          <a:ext cx="160200" cy="160200"/>
        </a:xfrm>
        <a:prstGeom prst="rect">
          <a:avLst/>
        </a:prstGeom>
        <a:ln w="0">
          <a:noFill/>
        </a:ln>
      </xdr:spPr>
    </xdr:pic>
    <xdr:clientData/>
  </xdr:twoCellAnchor>
  <xdr:twoCellAnchor editAs="oneCell">
    <xdr:from>
      <xdr:col>21</xdr:col>
      <xdr:colOff>142920</xdr:colOff>
      <xdr:row>242</xdr:row>
      <xdr:rowOff>28440</xdr:rowOff>
    </xdr:from>
    <xdr:to>
      <xdr:col>21</xdr:col>
      <xdr:colOff>303120</xdr:colOff>
      <xdr:row>242</xdr:row>
      <xdr:rowOff>188640</xdr:rowOff>
    </xdr:to>
    <xdr:pic>
      <xdr:nvPicPr>
        <xdr:cNvPr id="219" name="Gráfico 979" descr="Cronômetro">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1"/>
        <a:stretch/>
      </xdr:blipFill>
      <xdr:spPr>
        <a:xfrm>
          <a:off x="12156480" y="56187720"/>
          <a:ext cx="160200" cy="160200"/>
        </a:xfrm>
        <a:prstGeom prst="rect">
          <a:avLst/>
        </a:prstGeom>
        <a:ln w="0">
          <a:noFill/>
        </a:ln>
      </xdr:spPr>
    </xdr:pic>
    <xdr:clientData/>
  </xdr:twoCellAnchor>
  <xdr:twoCellAnchor editAs="oneCell">
    <xdr:from>
      <xdr:col>25</xdr:col>
      <xdr:colOff>142920</xdr:colOff>
      <xdr:row>242</xdr:row>
      <xdr:rowOff>28440</xdr:rowOff>
    </xdr:from>
    <xdr:to>
      <xdr:col>25</xdr:col>
      <xdr:colOff>303120</xdr:colOff>
      <xdr:row>242</xdr:row>
      <xdr:rowOff>188640</xdr:rowOff>
    </xdr:to>
    <xdr:pic>
      <xdr:nvPicPr>
        <xdr:cNvPr id="220" name="Gráfico 979" descr="Cronômetro">
          <a:extLst>
            <a:ext uri="{FF2B5EF4-FFF2-40B4-BE49-F238E27FC236}">
              <a16:creationId xmlns:a16="http://schemas.microsoft.com/office/drawing/2014/main" id="{00000000-0008-0000-0300-0000DC000000}"/>
            </a:ext>
          </a:extLst>
        </xdr:cNvPr>
        <xdr:cNvPicPr/>
      </xdr:nvPicPr>
      <xdr:blipFill>
        <a:blip xmlns:r="http://schemas.openxmlformats.org/officeDocument/2006/relationships" r:embed="rId1"/>
        <a:stretch/>
      </xdr:blipFill>
      <xdr:spPr>
        <a:xfrm>
          <a:off x="14514840" y="56187720"/>
          <a:ext cx="160200" cy="160200"/>
        </a:xfrm>
        <a:prstGeom prst="rect">
          <a:avLst/>
        </a:prstGeom>
        <a:ln w="0">
          <a:noFill/>
        </a:ln>
      </xdr:spPr>
    </xdr:pic>
    <xdr:clientData/>
  </xdr:twoCellAnchor>
  <xdr:twoCellAnchor editAs="oneCell">
    <xdr:from>
      <xdr:col>29</xdr:col>
      <xdr:colOff>142920</xdr:colOff>
      <xdr:row>242</xdr:row>
      <xdr:rowOff>28440</xdr:rowOff>
    </xdr:from>
    <xdr:to>
      <xdr:col>29</xdr:col>
      <xdr:colOff>303120</xdr:colOff>
      <xdr:row>242</xdr:row>
      <xdr:rowOff>188640</xdr:rowOff>
    </xdr:to>
    <xdr:pic>
      <xdr:nvPicPr>
        <xdr:cNvPr id="221" name="Gráfico 979" descr="Cronômetro">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1"/>
        <a:stretch/>
      </xdr:blipFill>
      <xdr:spPr>
        <a:xfrm>
          <a:off x="16873200" y="56187720"/>
          <a:ext cx="160200" cy="160200"/>
        </a:xfrm>
        <a:prstGeom prst="rect">
          <a:avLst/>
        </a:prstGeom>
        <a:ln w="0">
          <a:noFill/>
        </a:ln>
      </xdr:spPr>
    </xdr:pic>
    <xdr:clientData/>
  </xdr:twoCellAnchor>
  <xdr:twoCellAnchor editAs="oneCell">
    <xdr:from>
      <xdr:col>5</xdr:col>
      <xdr:colOff>142920</xdr:colOff>
      <xdr:row>251</xdr:row>
      <xdr:rowOff>28440</xdr:rowOff>
    </xdr:from>
    <xdr:to>
      <xdr:col>5</xdr:col>
      <xdr:colOff>303120</xdr:colOff>
      <xdr:row>251</xdr:row>
      <xdr:rowOff>188640</xdr:rowOff>
    </xdr:to>
    <xdr:pic>
      <xdr:nvPicPr>
        <xdr:cNvPr id="222" name="Gráfico 979" descr="Cronômetro">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1"/>
        <a:stretch/>
      </xdr:blipFill>
      <xdr:spPr>
        <a:xfrm>
          <a:off x="2722680" y="58235400"/>
          <a:ext cx="160200" cy="160200"/>
        </a:xfrm>
        <a:prstGeom prst="rect">
          <a:avLst/>
        </a:prstGeom>
        <a:ln w="0">
          <a:noFill/>
        </a:ln>
      </xdr:spPr>
    </xdr:pic>
    <xdr:clientData/>
  </xdr:twoCellAnchor>
  <xdr:twoCellAnchor editAs="oneCell">
    <xdr:from>
      <xdr:col>9</xdr:col>
      <xdr:colOff>142920</xdr:colOff>
      <xdr:row>251</xdr:row>
      <xdr:rowOff>28440</xdr:rowOff>
    </xdr:from>
    <xdr:to>
      <xdr:col>9</xdr:col>
      <xdr:colOff>303120</xdr:colOff>
      <xdr:row>251</xdr:row>
      <xdr:rowOff>188640</xdr:rowOff>
    </xdr:to>
    <xdr:pic>
      <xdr:nvPicPr>
        <xdr:cNvPr id="223" name="Gráfico 979" descr="Cronômetro">
          <a:extLst>
            <a:ext uri="{FF2B5EF4-FFF2-40B4-BE49-F238E27FC236}">
              <a16:creationId xmlns:a16="http://schemas.microsoft.com/office/drawing/2014/main" id="{00000000-0008-0000-0300-0000DF000000}"/>
            </a:ext>
          </a:extLst>
        </xdr:cNvPr>
        <xdr:cNvPicPr/>
      </xdr:nvPicPr>
      <xdr:blipFill>
        <a:blip xmlns:r="http://schemas.openxmlformats.org/officeDocument/2006/relationships" r:embed="rId1"/>
        <a:stretch/>
      </xdr:blipFill>
      <xdr:spPr>
        <a:xfrm>
          <a:off x="5081040" y="58235400"/>
          <a:ext cx="160200" cy="160200"/>
        </a:xfrm>
        <a:prstGeom prst="rect">
          <a:avLst/>
        </a:prstGeom>
        <a:ln w="0">
          <a:noFill/>
        </a:ln>
      </xdr:spPr>
    </xdr:pic>
    <xdr:clientData/>
  </xdr:twoCellAnchor>
  <xdr:twoCellAnchor editAs="oneCell">
    <xdr:from>
      <xdr:col>13</xdr:col>
      <xdr:colOff>142920</xdr:colOff>
      <xdr:row>251</xdr:row>
      <xdr:rowOff>28440</xdr:rowOff>
    </xdr:from>
    <xdr:to>
      <xdr:col>13</xdr:col>
      <xdr:colOff>303120</xdr:colOff>
      <xdr:row>251</xdr:row>
      <xdr:rowOff>188640</xdr:rowOff>
    </xdr:to>
    <xdr:pic>
      <xdr:nvPicPr>
        <xdr:cNvPr id="224" name="Gráfico 979" descr="Cronômetro">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1"/>
        <a:stretch/>
      </xdr:blipFill>
      <xdr:spPr>
        <a:xfrm>
          <a:off x="7439400" y="58235400"/>
          <a:ext cx="160200" cy="160200"/>
        </a:xfrm>
        <a:prstGeom prst="rect">
          <a:avLst/>
        </a:prstGeom>
        <a:ln w="0">
          <a:noFill/>
        </a:ln>
      </xdr:spPr>
    </xdr:pic>
    <xdr:clientData/>
  </xdr:twoCellAnchor>
  <xdr:twoCellAnchor editAs="oneCell">
    <xdr:from>
      <xdr:col>17</xdr:col>
      <xdr:colOff>142920</xdr:colOff>
      <xdr:row>251</xdr:row>
      <xdr:rowOff>28440</xdr:rowOff>
    </xdr:from>
    <xdr:to>
      <xdr:col>17</xdr:col>
      <xdr:colOff>303120</xdr:colOff>
      <xdr:row>251</xdr:row>
      <xdr:rowOff>188640</xdr:rowOff>
    </xdr:to>
    <xdr:pic>
      <xdr:nvPicPr>
        <xdr:cNvPr id="225" name="Gráfico 979" descr="Cronômetro">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9797760" y="58235400"/>
          <a:ext cx="160200" cy="160200"/>
        </a:xfrm>
        <a:prstGeom prst="rect">
          <a:avLst/>
        </a:prstGeom>
        <a:ln w="0">
          <a:noFill/>
        </a:ln>
      </xdr:spPr>
    </xdr:pic>
    <xdr:clientData/>
  </xdr:twoCellAnchor>
  <xdr:twoCellAnchor editAs="oneCell">
    <xdr:from>
      <xdr:col>21</xdr:col>
      <xdr:colOff>142920</xdr:colOff>
      <xdr:row>251</xdr:row>
      <xdr:rowOff>28440</xdr:rowOff>
    </xdr:from>
    <xdr:to>
      <xdr:col>21</xdr:col>
      <xdr:colOff>303120</xdr:colOff>
      <xdr:row>251</xdr:row>
      <xdr:rowOff>188640</xdr:rowOff>
    </xdr:to>
    <xdr:pic>
      <xdr:nvPicPr>
        <xdr:cNvPr id="226" name="Gráfico 979" descr="Cronômetro">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2156480" y="58235400"/>
          <a:ext cx="160200" cy="160200"/>
        </a:xfrm>
        <a:prstGeom prst="rect">
          <a:avLst/>
        </a:prstGeom>
        <a:ln w="0">
          <a:noFill/>
        </a:ln>
      </xdr:spPr>
    </xdr:pic>
    <xdr:clientData/>
  </xdr:twoCellAnchor>
  <xdr:twoCellAnchor editAs="oneCell">
    <xdr:from>
      <xdr:col>25</xdr:col>
      <xdr:colOff>142920</xdr:colOff>
      <xdr:row>251</xdr:row>
      <xdr:rowOff>28440</xdr:rowOff>
    </xdr:from>
    <xdr:to>
      <xdr:col>25</xdr:col>
      <xdr:colOff>303120</xdr:colOff>
      <xdr:row>251</xdr:row>
      <xdr:rowOff>188640</xdr:rowOff>
    </xdr:to>
    <xdr:pic>
      <xdr:nvPicPr>
        <xdr:cNvPr id="227" name="Gráfico 979" descr="Cronômetro">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14514840" y="58235400"/>
          <a:ext cx="160200" cy="160200"/>
        </a:xfrm>
        <a:prstGeom prst="rect">
          <a:avLst/>
        </a:prstGeom>
        <a:ln w="0">
          <a:noFill/>
        </a:ln>
      </xdr:spPr>
    </xdr:pic>
    <xdr:clientData/>
  </xdr:twoCellAnchor>
  <xdr:twoCellAnchor editAs="oneCell">
    <xdr:from>
      <xdr:col>29</xdr:col>
      <xdr:colOff>142920</xdr:colOff>
      <xdr:row>251</xdr:row>
      <xdr:rowOff>28440</xdr:rowOff>
    </xdr:from>
    <xdr:to>
      <xdr:col>29</xdr:col>
      <xdr:colOff>303120</xdr:colOff>
      <xdr:row>251</xdr:row>
      <xdr:rowOff>188640</xdr:rowOff>
    </xdr:to>
    <xdr:pic>
      <xdr:nvPicPr>
        <xdr:cNvPr id="228" name="Gráfico 979" descr="Cronômetro">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6873200" y="58235400"/>
          <a:ext cx="160200" cy="160200"/>
        </a:xfrm>
        <a:prstGeom prst="rect">
          <a:avLst/>
        </a:prstGeom>
        <a:ln w="0">
          <a:noFill/>
        </a:ln>
      </xdr:spPr>
    </xdr:pic>
    <xdr:clientData/>
  </xdr:twoCellAnchor>
  <xdr:twoCellAnchor editAs="oneCell">
    <xdr:from>
      <xdr:col>5</xdr:col>
      <xdr:colOff>142920</xdr:colOff>
      <xdr:row>260</xdr:row>
      <xdr:rowOff>28440</xdr:rowOff>
    </xdr:from>
    <xdr:to>
      <xdr:col>5</xdr:col>
      <xdr:colOff>303120</xdr:colOff>
      <xdr:row>260</xdr:row>
      <xdr:rowOff>188640</xdr:rowOff>
    </xdr:to>
    <xdr:pic>
      <xdr:nvPicPr>
        <xdr:cNvPr id="229" name="Gráfico 979" descr="Cronômetro">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2722680" y="60283440"/>
          <a:ext cx="160200" cy="160200"/>
        </a:xfrm>
        <a:prstGeom prst="rect">
          <a:avLst/>
        </a:prstGeom>
        <a:ln w="0">
          <a:noFill/>
        </a:ln>
      </xdr:spPr>
    </xdr:pic>
    <xdr:clientData/>
  </xdr:twoCellAnchor>
  <xdr:twoCellAnchor editAs="oneCell">
    <xdr:from>
      <xdr:col>9</xdr:col>
      <xdr:colOff>142920</xdr:colOff>
      <xdr:row>260</xdr:row>
      <xdr:rowOff>28440</xdr:rowOff>
    </xdr:from>
    <xdr:to>
      <xdr:col>9</xdr:col>
      <xdr:colOff>303120</xdr:colOff>
      <xdr:row>260</xdr:row>
      <xdr:rowOff>188640</xdr:rowOff>
    </xdr:to>
    <xdr:pic>
      <xdr:nvPicPr>
        <xdr:cNvPr id="230" name="Gráfico 979" descr="Cronômetro">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5081040" y="60283440"/>
          <a:ext cx="160200" cy="160200"/>
        </a:xfrm>
        <a:prstGeom prst="rect">
          <a:avLst/>
        </a:prstGeom>
        <a:ln w="0">
          <a:noFill/>
        </a:ln>
      </xdr:spPr>
    </xdr:pic>
    <xdr:clientData/>
  </xdr:twoCellAnchor>
  <xdr:twoCellAnchor editAs="oneCell">
    <xdr:from>
      <xdr:col>13</xdr:col>
      <xdr:colOff>142920</xdr:colOff>
      <xdr:row>260</xdr:row>
      <xdr:rowOff>28440</xdr:rowOff>
    </xdr:from>
    <xdr:to>
      <xdr:col>13</xdr:col>
      <xdr:colOff>303120</xdr:colOff>
      <xdr:row>260</xdr:row>
      <xdr:rowOff>188640</xdr:rowOff>
    </xdr:to>
    <xdr:pic>
      <xdr:nvPicPr>
        <xdr:cNvPr id="231" name="Gráfico 979" descr="Cronômetro">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7439400" y="60283440"/>
          <a:ext cx="160200" cy="160200"/>
        </a:xfrm>
        <a:prstGeom prst="rect">
          <a:avLst/>
        </a:prstGeom>
        <a:ln w="0">
          <a:noFill/>
        </a:ln>
      </xdr:spPr>
    </xdr:pic>
    <xdr:clientData/>
  </xdr:twoCellAnchor>
  <xdr:twoCellAnchor editAs="oneCell">
    <xdr:from>
      <xdr:col>17</xdr:col>
      <xdr:colOff>142920</xdr:colOff>
      <xdr:row>260</xdr:row>
      <xdr:rowOff>28440</xdr:rowOff>
    </xdr:from>
    <xdr:to>
      <xdr:col>17</xdr:col>
      <xdr:colOff>303120</xdr:colOff>
      <xdr:row>260</xdr:row>
      <xdr:rowOff>188640</xdr:rowOff>
    </xdr:to>
    <xdr:pic>
      <xdr:nvPicPr>
        <xdr:cNvPr id="232" name="Gráfico 979" descr="Cronômetro">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9797760" y="60283440"/>
          <a:ext cx="160200" cy="160200"/>
        </a:xfrm>
        <a:prstGeom prst="rect">
          <a:avLst/>
        </a:prstGeom>
        <a:ln w="0">
          <a:noFill/>
        </a:ln>
      </xdr:spPr>
    </xdr:pic>
    <xdr:clientData/>
  </xdr:twoCellAnchor>
  <xdr:twoCellAnchor editAs="oneCell">
    <xdr:from>
      <xdr:col>21</xdr:col>
      <xdr:colOff>142920</xdr:colOff>
      <xdr:row>260</xdr:row>
      <xdr:rowOff>28440</xdr:rowOff>
    </xdr:from>
    <xdr:to>
      <xdr:col>21</xdr:col>
      <xdr:colOff>303120</xdr:colOff>
      <xdr:row>260</xdr:row>
      <xdr:rowOff>188640</xdr:rowOff>
    </xdr:to>
    <xdr:pic>
      <xdr:nvPicPr>
        <xdr:cNvPr id="233" name="Gráfico 979" descr="Cronômetro">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12156480" y="60283440"/>
          <a:ext cx="160200" cy="160200"/>
        </a:xfrm>
        <a:prstGeom prst="rect">
          <a:avLst/>
        </a:prstGeom>
        <a:ln w="0">
          <a:noFill/>
        </a:ln>
      </xdr:spPr>
    </xdr:pic>
    <xdr:clientData/>
  </xdr:twoCellAnchor>
  <xdr:twoCellAnchor editAs="oneCell">
    <xdr:from>
      <xdr:col>25</xdr:col>
      <xdr:colOff>142920</xdr:colOff>
      <xdr:row>260</xdr:row>
      <xdr:rowOff>28440</xdr:rowOff>
    </xdr:from>
    <xdr:to>
      <xdr:col>25</xdr:col>
      <xdr:colOff>303120</xdr:colOff>
      <xdr:row>260</xdr:row>
      <xdr:rowOff>188640</xdr:rowOff>
    </xdr:to>
    <xdr:pic>
      <xdr:nvPicPr>
        <xdr:cNvPr id="234" name="Gráfico 979" descr="Cronômetro">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14514840" y="60283440"/>
          <a:ext cx="160200" cy="160200"/>
        </a:xfrm>
        <a:prstGeom prst="rect">
          <a:avLst/>
        </a:prstGeom>
        <a:ln w="0">
          <a:noFill/>
        </a:ln>
      </xdr:spPr>
    </xdr:pic>
    <xdr:clientData/>
  </xdr:twoCellAnchor>
  <xdr:twoCellAnchor editAs="oneCell">
    <xdr:from>
      <xdr:col>29</xdr:col>
      <xdr:colOff>142920</xdr:colOff>
      <xdr:row>260</xdr:row>
      <xdr:rowOff>28440</xdr:rowOff>
    </xdr:from>
    <xdr:to>
      <xdr:col>29</xdr:col>
      <xdr:colOff>303120</xdr:colOff>
      <xdr:row>260</xdr:row>
      <xdr:rowOff>188640</xdr:rowOff>
    </xdr:to>
    <xdr:pic>
      <xdr:nvPicPr>
        <xdr:cNvPr id="235" name="Gráfico 979" descr="Cronômetro">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16873200" y="60283440"/>
          <a:ext cx="160200" cy="160200"/>
        </a:xfrm>
        <a:prstGeom prst="rect">
          <a:avLst/>
        </a:prstGeom>
        <a:ln w="0">
          <a:noFill/>
        </a:ln>
      </xdr:spPr>
    </xdr:pic>
    <xdr:clientData/>
  </xdr:twoCellAnchor>
  <xdr:twoCellAnchor editAs="oneCell">
    <xdr:from>
      <xdr:col>5</xdr:col>
      <xdr:colOff>142920</xdr:colOff>
      <xdr:row>269</xdr:row>
      <xdr:rowOff>28440</xdr:rowOff>
    </xdr:from>
    <xdr:to>
      <xdr:col>5</xdr:col>
      <xdr:colOff>303120</xdr:colOff>
      <xdr:row>269</xdr:row>
      <xdr:rowOff>188640</xdr:rowOff>
    </xdr:to>
    <xdr:pic>
      <xdr:nvPicPr>
        <xdr:cNvPr id="236" name="Gráfico 979" descr="Cronômetro">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2722680" y="62331120"/>
          <a:ext cx="160200" cy="160200"/>
        </a:xfrm>
        <a:prstGeom prst="rect">
          <a:avLst/>
        </a:prstGeom>
        <a:ln w="0">
          <a:noFill/>
        </a:ln>
      </xdr:spPr>
    </xdr:pic>
    <xdr:clientData/>
  </xdr:twoCellAnchor>
  <xdr:twoCellAnchor editAs="oneCell">
    <xdr:from>
      <xdr:col>9</xdr:col>
      <xdr:colOff>142920</xdr:colOff>
      <xdr:row>269</xdr:row>
      <xdr:rowOff>28440</xdr:rowOff>
    </xdr:from>
    <xdr:to>
      <xdr:col>9</xdr:col>
      <xdr:colOff>303120</xdr:colOff>
      <xdr:row>269</xdr:row>
      <xdr:rowOff>188640</xdr:rowOff>
    </xdr:to>
    <xdr:pic>
      <xdr:nvPicPr>
        <xdr:cNvPr id="237" name="Gráfico 979" descr="Cronômetro">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5081040" y="62331120"/>
          <a:ext cx="160200" cy="160200"/>
        </a:xfrm>
        <a:prstGeom prst="rect">
          <a:avLst/>
        </a:prstGeom>
        <a:ln w="0">
          <a:noFill/>
        </a:ln>
      </xdr:spPr>
    </xdr:pic>
    <xdr:clientData/>
  </xdr:twoCellAnchor>
  <xdr:twoCellAnchor editAs="oneCell">
    <xdr:from>
      <xdr:col>13</xdr:col>
      <xdr:colOff>142920</xdr:colOff>
      <xdr:row>269</xdr:row>
      <xdr:rowOff>28440</xdr:rowOff>
    </xdr:from>
    <xdr:to>
      <xdr:col>13</xdr:col>
      <xdr:colOff>303120</xdr:colOff>
      <xdr:row>269</xdr:row>
      <xdr:rowOff>188640</xdr:rowOff>
    </xdr:to>
    <xdr:pic>
      <xdr:nvPicPr>
        <xdr:cNvPr id="238" name="Gráfico 979" descr="Cronômetro">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7439400" y="62331120"/>
          <a:ext cx="160200" cy="160200"/>
        </a:xfrm>
        <a:prstGeom prst="rect">
          <a:avLst/>
        </a:prstGeom>
        <a:ln w="0">
          <a:noFill/>
        </a:ln>
      </xdr:spPr>
    </xdr:pic>
    <xdr:clientData/>
  </xdr:twoCellAnchor>
  <xdr:twoCellAnchor editAs="oneCell">
    <xdr:from>
      <xdr:col>17</xdr:col>
      <xdr:colOff>142920</xdr:colOff>
      <xdr:row>269</xdr:row>
      <xdr:rowOff>28440</xdr:rowOff>
    </xdr:from>
    <xdr:to>
      <xdr:col>17</xdr:col>
      <xdr:colOff>303120</xdr:colOff>
      <xdr:row>269</xdr:row>
      <xdr:rowOff>188640</xdr:rowOff>
    </xdr:to>
    <xdr:pic>
      <xdr:nvPicPr>
        <xdr:cNvPr id="239" name="Gráfico 979" descr="Cronômetro">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9797760" y="62331120"/>
          <a:ext cx="160200" cy="160200"/>
        </a:xfrm>
        <a:prstGeom prst="rect">
          <a:avLst/>
        </a:prstGeom>
        <a:ln w="0">
          <a:noFill/>
        </a:ln>
      </xdr:spPr>
    </xdr:pic>
    <xdr:clientData/>
  </xdr:twoCellAnchor>
  <xdr:twoCellAnchor editAs="oneCell">
    <xdr:from>
      <xdr:col>21</xdr:col>
      <xdr:colOff>142920</xdr:colOff>
      <xdr:row>269</xdr:row>
      <xdr:rowOff>28440</xdr:rowOff>
    </xdr:from>
    <xdr:to>
      <xdr:col>21</xdr:col>
      <xdr:colOff>303120</xdr:colOff>
      <xdr:row>269</xdr:row>
      <xdr:rowOff>188640</xdr:rowOff>
    </xdr:to>
    <xdr:pic>
      <xdr:nvPicPr>
        <xdr:cNvPr id="240" name="Gráfico 979" descr="Cronômetro">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12156480" y="62331120"/>
          <a:ext cx="160200" cy="160200"/>
        </a:xfrm>
        <a:prstGeom prst="rect">
          <a:avLst/>
        </a:prstGeom>
        <a:ln w="0">
          <a:noFill/>
        </a:ln>
      </xdr:spPr>
    </xdr:pic>
    <xdr:clientData/>
  </xdr:twoCellAnchor>
  <xdr:twoCellAnchor editAs="oneCell">
    <xdr:from>
      <xdr:col>25</xdr:col>
      <xdr:colOff>142920</xdr:colOff>
      <xdr:row>269</xdr:row>
      <xdr:rowOff>28440</xdr:rowOff>
    </xdr:from>
    <xdr:to>
      <xdr:col>25</xdr:col>
      <xdr:colOff>303120</xdr:colOff>
      <xdr:row>269</xdr:row>
      <xdr:rowOff>188640</xdr:rowOff>
    </xdr:to>
    <xdr:pic>
      <xdr:nvPicPr>
        <xdr:cNvPr id="241" name="Gráfico 979" descr="Cronômetro">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14514840" y="62331120"/>
          <a:ext cx="160200" cy="160200"/>
        </a:xfrm>
        <a:prstGeom prst="rect">
          <a:avLst/>
        </a:prstGeom>
        <a:ln w="0">
          <a:noFill/>
        </a:ln>
      </xdr:spPr>
    </xdr:pic>
    <xdr:clientData/>
  </xdr:twoCellAnchor>
  <xdr:twoCellAnchor editAs="oneCell">
    <xdr:from>
      <xdr:col>29</xdr:col>
      <xdr:colOff>142920</xdr:colOff>
      <xdr:row>269</xdr:row>
      <xdr:rowOff>28440</xdr:rowOff>
    </xdr:from>
    <xdr:to>
      <xdr:col>29</xdr:col>
      <xdr:colOff>303120</xdr:colOff>
      <xdr:row>269</xdr:row>
      <xdr:rowOff>188640</xdr:rowOff>
    </xdr:to>
    <xdr:pic>
      <xdr:nvPicPr>
        <xdr:cNvPr id="242" name="Gráfico 979" descr="Cronômetro">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16873200" y="62331120"/>
          <a:ext cx="160200" cy="160200"/>
        </a:xfrm>
        <a:prstGeom prst="rect">
          <a:avLst/>
        </a:prstGeom>
        <a:ln w="0">
          <a:noFill/>
        </a:ln>
      </xdr:spPr>
    </xdr:pic>
    <xdr:clientData/>
  </xdr:twoCellAnchor>
  <xdr:twoCellAnchor editAs="oneCell">
    <xdr:from>
      <xdr:col>5</xdr:col>
      <xdr:colOff>142920</xdr:colOff>
      <xdr:row>278</xdr:row>
      <xdr:rowOff>28440</xdr:rowOff>
    </xdr:from>
    <xdr:to>
      <xdr:col>5</xdr:col>
      <xdr:colOff>303120</xdr:colOff>
      <xdr:row>278</xdr:row>
      <xdr:rowOff>188640</xdr:rowOff>
    </xdr:to>
    <xdr:pic>
      <xdr:nvPicPr>
        <xdr:cNvPr id="243" name="Gráfico 979" descr="Cronômetro">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2722680" y="64379160"/>
          <a:ext cx="160200" cy="160200"/>
        </a:xfrm>
        <a:prstGeom prst="rect">
          <a:avLst/>
        </a:prstGeom>
        <a:ln w="0">
          <a:noFill/>
        </a:ln>
      </xdr:spPr>
    </xdr:pic>
    <xdr:clientData/>
  </xdr:twoCellAnchor>
  <xdr:twoCellAnchor editAs="oneCell">
    <xdr:from>
      <xdr:col>9</xdr:col>
      <xdr:colOff>142920</xdr:colOff>
      <xdr:row>278</xdr:row>
      <xdr:rowOff>28440</xdr:rowOff>
    </xdr:from>
    <xdr:to>
      <xdr:col>9</xdr:col>
      <xdr:colOff>303120</xdr:colOff>
      <xdr:row>278</xdr:row>
      <xdr:rowOff>188640</xdr:rowOff>
    </xdr:to>
    <xdr:pic>
      <xdr:nvPicPr>
        <xdr:cNvPr id="244" name="Gráfico 979" descr="Cronômetro">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5081040" y="64379160"/>
          <a:ext cx="160200" cy="160200"/>
        </a:xfrm>
        <a:prstGeom prst="rect">
          <a:avLst/>
        </a:prstGeom>
        <a:ln w="0">
          <a:noFill/>
        </a:ln>
      </xdr:spPr>
    </xdr:pic>
    <xdr:clientData/>
  </xdr:twoCellAnchor>
  <xdr:twoCellAnchor editAs="oneCell">
    <xdr:from>
      <xdr:col>13</xdr:col>
      <xdr:colOff>142920</xdr:colOff>
      <xdr:row>278</xdr:row>
      <xdr:rowOff>28440</xdr:rowOff>
    </xdr:from>
    <xdr:to>
      <xdr:col>13</xdr:col>
      <xdr:colOff>303120</xdr:colOff>
      <xdr:row>278</xdr:row>
      <xdr:rowOff>188640</xdr:rowOff>
    </xdr:to>
    <xdr:pic>
      <xdr:nvPicPr>
        <xdr:cNvPr id="245" name="Gráfico 979" descr="Cronômetro">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7439400" y="64379160"/>
          <a:ext cx="160200" cy="160200"/>
        </a:xfrm>
        <a:prstGeom prst="rect">
          <a:avLst/>
        </a:prstGeom>
        <a:ln w="0">
          <a:noFill/>
        </a:ln>
      </xdr:spPr>
    </xdr:pic>
    <xdr:clientData/>
  </xdr:twoCellAnchor>
  <xdr:twoCellAnchor editAs="oneCell">
    <xdr:from>
      <xdr:col>17</xdr:col>
      <xdr:colOff>142920</xdr:colOff>
      <xdr:row>278</xdr:row>
      <xdr:rowOff>28440</xdr:rowOff>
    </xdr:from>
    <xdr:to>
      <xdr:col>17</xdr:col>
      <xdr:colOff>303120</xdr:colOff>
      <xdr:row>278</xdr:row>
      <xdr:rowOff>188640</xdr:rowOff>
    </xdr:to>
    <xdr:pic>
      <xdr:nvPicPr>
        <xdr:cNvPr id="246" name="Gráfico 979" descr="Cronômetro">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9797760" y="64379160"/>
          <a:ext cx="160200" cy="160200"/>
        </a:xfrm>
        <a:prstGeom prst="rect">
          <a:avLst/>
        </a:prstGeom>
        <a:ln w="0">
          <a:noFill/>
        </a:ln>
      </xdr:spPr>
    </xdr:pic>
    <xdr:clientData/>
  </xdr:twoCellAnchor>
  <xdr:twoCellAnchor editAs="oneCell">
    <xdr:from>
      <xdr:col>21</xdr:col>
      <xdr:colOff>142920</xdr:colOff>
      <xdr:row>278</xdr:row>
      <xdr:rowOff>28440</xdr:rowOff>
    </xdr:from>
    <xdr:to>
      <xdr:col>21</xdr:col>
      <xdr:colOff>303120</xdr:colOff>
      <xdr:row>278</xdr:row>
      <xdr:rowOff>188640</xdr:rowOff>
    </xdr:to>
    <xdr:pic>
      <xdr:nvPicPr>
        <xdr:cNvPr id="247" name="Gráfico 979" descr="Cronômetro">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12156480" y="64379160"/>
          <a:ext cx="160200" cy="160200"/>
        </a:xfrm>
        <a:prstGeom prst="rect">
          <a:avLst/>
        </a:prstGeom>
        <a:ln w="0">
          <a:noFill/>
        </a:ln>
      </xdr:spPr>
    </xdr:pic>
    <xdr:clientData/>
  </xdr:twoCellAnchor>
  <xdr:twoCellAnchor editAs="oneCell">
    <xdr:from>
      <xdr:col>25</xdr:col>
      <xdr:colOff>142920</xdr:colOff>
      <xdr:row>278</xdr:row>
      <xdr:rowOff>28440</xdr:rowOff>
    </xdr:from>
    <xdr:to>
      <xdr:col>25</xdr:col>
      <xdr:colOff>303120</xdr:colOff>
      <xdr:row>278</xdr:row>
      <xdr:rowOff>188640</xdr:rowOff>
    </xdr:to>
    <xdr:pic>
      <xdr:nvPicPr>
        <xdr:cNvPr id="248" name="Gráfico 979" descr="Cronômetro">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14514840" y="64379160"/>
          <a:ext cx="160200" cy="160200"/>
        </a:xfrm>
        <a:prstGeom prst="rect">
          <a:avLst/>
        </a:prstGeom>
        <a:ln w="0">
          <a:noFill/>
        </a:ln>
      </xdr:spPr>
    </xdr:pic>
    <xdr:clientData/>
  </xdr:twoCellAnchor>
  <xdr:twoCellAnchor editAs="oneCell">
    <xdr:from>
      <xdr:col>29</xdr:col>
      <xdr:colOff>142920</xdr:colOff>
      <xdr:row>278</xdr:row>
      <xdr:rowOff>28440</xdr:rowOff>
    </xdr:from>
    <xdr:to>
      <xdr:col>29</xdr:col>
      <xdr:colOff>303120</xdr:colOff>
      <xdr:row>278</xdr:row>
      <xdr:rowOff>188640</xdr:rowOff>
    </xdr:to>
    <xdr:pic>
      <xdr:nvPicPr>
        <xdr:cNvPr id="249" name="Gráfico 979" descr="Cronômetro">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16873200" y="64379160"/>
          <a:ext cx="160200" cy="160200"/>
        </a:xfrm>
        <a:prstGeom prst="rect">
          <a:avLst/>
        </a:prstGeom>
        <a:ln w="0">
          <a:noFill/>
        </a:ln>
      </xdr:spPr>
    </xdr:pic>
    <xdr:clientData/>
  </xdr:twoCellAnchor>
  <xdr:twoCellAnchor editAs="oneCell">
    <xdr:from>
      <xdr:col>5</xdr:col>
      <xdr:colOff>142920</xdr:colOff>
      <xdr:row>287</xdr:row>
      <xdr:rowOff>28440</xdr:rowOff>
    </xdr:from>
    <xdr:to>
      <xdr:col>5</xdr:col>
      <xdr:colOff>303120</xdr:colOff>
      <xdr:row>287</xdr:row>
      <xdr:rowOff>188640</xdr:rowOff>
    </xdr:to>
    <xdr:pic>
      <xdr:nvPicPr>
        <xdr:cNvPr id="250" name="Gráfico 979" descr="Cronômetro">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2722680" y="66427200"/>
          <a:ext cx="160200" cy="160200"/>
        </a:xfrm>
        <a:prstGeom prst="rect">
          <a:avLst/>
        </a:prstGeom>
        <a:ln w="0">
          <a:noFill/>
        </a:ln>
      </xdr:spPr>
    </xdr:pic>
    <xdr:clientData/>
  </xdr:twoCellAnchor>
  <xdr:twoCellAnchor editAs="oneCell">
    <xdr:from>
      <xdr:col>9</xdr:col>
      <xdr:colOff>142920</xdr:colOff>
      <xdr:row>287</xdr:row>
      <xdr:rowOff>28440</xdr:rowOff>
    </xdr:from>
    <xdr:to>
      <xdr:col>9</xdr:col>
      <xdr:colOff>303120</xdr:colOff>
      <xdr:row>287</xdr:row>
      <xdr:rowOff>188640</xdr:rowOff>
    </xdr:to>
    <xdr:pic>
      <xdr:nvPicPr>
        <xdr:cNvPr id="251" name="Gráfico 979" descr="Cronômetro">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5081040" y="66427200"/>
          <a:ext cx="160200" cy="160200"/>
        </a:xfrm>
        <a:prstGeom prst="rect">
          <a:avLst/>
        </a:prstGeom>
        <a:ln w="0">
          <a:noFill/>
        </a:ln>
      </xdr:spPr>
    </xdr:pic>
    <xdr:clientData/>
  </xdr:twoCellAnchor>
  <xdr:twoCellAnchor editAs="oneCell">
    <xdr:from>
      <xdr:col>13</xdr:col>
      <xdr:colOff>142920</xdr:colOff>
      <xdr:row>287</xdr:row>
      <xdr:rowOff>28440</xdr:rowOff>
    </xdr:from>
    <xdr:to>
      <xdr:col>13</xdr:col>
      <xdr:colOff>303120</xdr:colOff>
      <xdr:row>287</xdr:row>
      <xdr:rowOff>188640</xdr:rowOff>
    </xdr:to>
    <xdr:pic>
      <xdr:nvPicPr>
        <xdr:cNvPr id="252" name="Gráfico 979" descr="Cronômetro">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439400" y="66427200"/>
          <a:ext cx="160200" cy="160200"/>
        </a:xfrm>
        <a:prstGeom prst="rect">
          <a:avLst/>
        </a:prstGeom>
        <a:ln w="0">
          <a:noFill/>
        </a:ln>
      </xdr:spPr>
    </xdr:pic>
    <xdr:clientData/>
  </xdr:twoCellAnchor>
  <xdr:twoCellAnchor editAs="oneCell">
    <xdr:from>
      <xdr:col>17</xdr:col>
      <xdr:colOff>142920</xdr:colOff>
      <xdr:row>287</xdr:row>
      <xdr:rowOff>28440</xdr:rowOff>
    </xdr:from>
    <xdr:to>
      <xdr:col>17</xdr:col>
      <xdr:colOff>303120</xdr:colOff>
      <xdr:row>287</xdr:row>
      <xdr:rowOff>188640</xdr:rowOff>
    </xdr:to>
    <xdr:pic>
      <xdr:nvPicPr>
        <xdr:cNvPr id="253" name="Gráfico 979" descr="Cronômetro">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9797760" y="66427200"/>
          <a:ext cx="160200" cy="160200"/>
        </a:xfrm>
        <a:prstGeom prst="rect">
          <a:avLst/>
        </a:prstGeom>
        <a:ln w="0">
          <a:noFill/>
        </a:ln>
      </xdr:spPr>
    </xdr:pic>
    <xdr:clientData/>
  </xdr:twoCellAnchor>
  <xdr:twoCellAnchor editAs="oneCell">
    <xdr:from>
      <xdr:col>21</xdr:col>
      <xdr:colOff>142920</xdr:colOff>
      <xdr:row>287</xdr:row>
      <xdr:rowOff>28440</xdr:rowOff>
    </xdr:from>
    <xdr:to>
      <xdr:col>21</xdr:col>
      <xdr:colOff>303120</xdr:colOff>
      <xdr:row>287</xdr:row>
      <xdr:rowOff>188640</xdr:rowOff>
    </xdr:to>
    <xdr:pic>
      <xdr:nvPicPr>
        <xdr:cNvPr id="254" name="Gráfico 979" descr="Cronômetro">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12156480" y="66427200"/>
          <a:ext cx="160200" cy="160200"/>
        </a:xfrm>
        <a:prstGeom prst="rect">
          <a:avLst/>
        </a:prstGeom>
        <a:ln w="0">
          <a:noFill/>
        </a:ln>
      </xdr:spPr>
    </xdr:pic>
    <xdr:clientData/>
  </xdr:twoCellAnchor>
  <xdr:twoCellAnchor editAs="oneCell">
    <xdr:from>
      <xdr:col>25</xdr:col>
      <xdr:colOff>142920</xdr:colOff>
      <xdr:row>287</xdr:row>
      <xdr:rowOff>28440</xdr:rowOff>
    </xdr:from>
    <xdr:to>
      <xdr:col>25</xdr:col>
      <xdr:colOff>303120</xdr:colOff>
      <xdr:row>287</xdr:row>
      <xdr:rowOff>188640</xdr:rowOff>
    </xdr:to>
    <xdr:pic>
      <xdr:nvPicPr>
        <xdr:cNvPr id="255" name="Gráfico 979" descr="Cronômetro">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14514840" y="66427200"/>
          <a:ext cx="160200" cy="160200"/>
        </a:xfrm>
        <a:prstGeom prst="rect">
          <a:avLst/>
        </a:prstGeom>
        <a:ln w="0">
          <a:noFill/>
        </a:ln>
      </xdr:spPr>
    </xdr:pic>
    <xdr:clientData/>
  </xdr:twoCellAnchor>
  <xdr:twoCellAnchor editAs="oneCell">
    <xdr:from>
      <xdr:col>29</xdr:col>
      <xdr:colOff>142920</xdr:colOff>
      <xdr:row>287</xdr:row>
      <xdr:rowOff>28440</xdr:rowOff>
    </xdr:from>
    <xdr:to>
      <xdr:col>29</xdr:col>
      <xdr:colOff>303120</xdr:colOff>
      <xdr:row>287</xdr:row>
      <xdr:rowOff>188640</xdr:rowOff>
    </xdr:to>
    <xdr:pic>
      <xdr:nvPicPr>
        <xdr:cNvPr id="256" name="Gráfico 979" descr="Cronômetro">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16873200" y="66427200"/>
          <a:ext cx="160200" cy="160200"/>
        </a:xfrm>
        <a:prstGeom prst="rect">
          <a:avLst/>
        </a:prstGeom>
        <a:ln w="0">
          <a:noFill/>
        </a:ln>
      </xdr:spPr>
    </xdr:pic>
    <xdr:clientData/>
  </xdr:twoCellAnchor>
  <xdr:twoCellAnchor editAs="oneCell">
    <xdr:from>
      <xdr:col>5</xdr:col>
      <xdr:colOff>142920</xdr:colOff>
      <xdr:row>296</xdr:row>
      <xdr:rowOff>28440</xdr:rowOff>
    </xdr:from>
    <xdr:to>
      <xdr:col>5</xdr:col>
      <xdr:colOff>303120</xdr:colOff>
      <xdr:row>296</xdr:row>
      <xdr:rowOff>188640</xdr:rowOff>
    </xdr:to>
    <xdr:pic>
      <xdr:nvPicPr>
        <xdr:cNvPr id="257" name="Gráfico 979" descr="Cronômetro">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2722680" y="68474880"/>
          <a:ext cx="160200" cy="160200"/>
        </a:xfrm>
        <a:prstGeom prst="rect">
          <a:avLst/>
        </a:prstGeom>
        <a:ln w="0">
          <a:noFill/>
        </a:ln>
      </xdr:spPr>
    </xdr:pic>
    <xdr:clientData/>
  </xdr:twoCellAnchor>
  <xdr:twoCellAnchor editAs="oneCell">
    <xdr:from>
      <xdr:col>9</xdr:col>
      <xdr:colOff>142920</xdr:colOff>
      <xdr:row>296</xdr:row>
      <xdr:rowOff>28440</xdr:rowOff>
    </xdr:from>
    <xdr:to>
      <xdr:col>9</xdr:col>
      <xdr:colOff>303120</xdr:colOff>
      <xdr:row>296</xdr:row>
      <xdr:rowOff>188640</xdr:rowOff>
    </xdr:to>
    <xdr:pic>
      <xdr:nvPicPr>
        <xdr:cNvPr id="258" name="Gráfico 979" descr="Cronômetro">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5081040" y="68474880"/>
          <a:ext cx="160200" cy="160200"/>
        </a:xfrm>
        <a:prstGeom prst="rect">
          <a:avLst/>
        </a:prstGeom>
        <a:ln w="0">
          <a:noFill/>
        </a:ln>
      </xdr:spPr>
    </xdr:pic>
    <xdr:clientData/>
  </xdr:twoCellAnchor>
  <xdr:twoCellAnchor editAs="oneCell">
    <xdr:from>
      <xdr:col>13</xdr:col>
      <xdr:colOff>142920</xdr:colOff>
      <xdr:row>296</xdr:row>
      <xdr:rowOff>28440</xdr:rowOff>
    </xdr:from>
    <xdr:to>
      <xdr:col>13</xdr:col>
      <xdr:colOff>303120</xdr:colOff>
      <xdr:row>296</xdr:row>
      <xdr:rowOff>188640</xdr:rowOff>
    </xdr:to>
    <xdr:pic>
      <xdr:nvPicPr>
        <xdr:cNvPr id="259" name="Gráfico 979" descr="Cronômetro">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439400" y="68474880"/>
          <a:ext cx="160200" cy="160200"/>
        </a:xfrm>
        <a:prstGeom prst="rect">
          <a:avLst/>
        </a:prstGeom>
        <a:ln w="0">
          <a:noFill/>
        </a:ln>
      </xdr:spPr>
    </xdr:pic>
    <xdr:clientData/>
  </xdr:twoCellAnchor>
  <xdr:twoCellAnchor editAs="oneCell">
    <xdr:from>
      <xdr:col>17</xdr:col>
      <xdr:colOff>142920</xdr:colOff>
      <xdr:row>296</xdr:row>
      <xdr:rowOff>28440</xdr:rowOff>
    </xdr:from>
    <xdr:to>
      <xdr:col>17</xdr:col>
      <xdr:colOff>303120</xdr:colOff>
      <xdr:row>296</xdr:row>
      <xdr:rowOff>188640</xdr:rowOff>
    </xdr:to>
    <xdr:pic>
      <xdr:nvPicPr>
        <xdr:cNvPr id="260" name="Gráfico 979" descr="Cronômetro">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9797760" y="68474880"/>
          <a:ext cx="160200" cy="160200"/>
        </a:xfrm>
        <a:prstGeom prst="rect">
          <a:avLst/>
        </a:prstGeom>
        <a:ln w="0">
          <a:noFill/>
        </a:ln>
      </xdr:spPr>
    </xdr:pic>
    <xdr:clientData/>
  </xdr:twoCellAnchor>
  <xdr:twoCellAnchor editAs="oneCell">
    <xdr:from>
      <xdr:col>21</xdr:col>
      <xdr:colOff>142920</xdr:colOff>
      <xdr:row>296</xdr:row>
      <xdr:rowOff>28440</xdr:rowOff>
    </xdr:from>
    <xdr:to>
      <xdr:col>21</xdr:col>
      <xdr:colOff>303120</xdr:colOff>
      <xdr:row>296</xdr:row>
      <xdr:rowOff>188640</xdr:rowOff>
    </xdr:to>
    <xdr:pic>
      <xdr:nvPicPr>
        <xdr:cNvPr id="261" name="Gráfico 979" descr="Cronômetro">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12156480" y="68474880"/>
          <a:ext cx="160200" cy="160200"/>
        </a:xfrm>
        <a:prstGeom prst="rect">
          <a:avLst/>
        </a:prstGeom>
        <a:ln w="0">
          <a:noFill/>
        </a:ln>
      </xdr:spPr>
    </xdr:pic>
    <xdr:clientData/>
  </xdr:twoCellAnchor>
  <xdr:twoCellAnchor editAs="oneCell">
    <xdr:from>
      <xdr:col>25</xdr:col>
      <xdr:colOff>142920</xdr:colOff>
      <xdr:row>296</xdr:row>
      <xdr:rowOff>28440</xdr:rowOff>
    </xdr:from>
    <xdr:to>
      <xdr:col>25</xdr:col>
      <xdr:colOff>303120</xdr:colOff>
      <xdr:row>296</xdr:row>
      <xdr:rowOff>188640</xdr:rowOff>
    </xdr:to>
    <xdr:pic>
      <xdr:nvPicPr>
        <xdr:cNvPr id="262" name="Gráfico 979" descr="Cronômetro">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14514840" y="68474880"/>
          <a:ext cx="160200" cy="160200"/>
        </a:xfrm>
        <a:prstGeom prst="rect">
          <a:avLst/>
        </a:prstGeom>
        <a:ln w="0">
          <a:noFill/>
        </a:ln>
      </xdr:spPr>
    </xdr:pic>
    <xdr:clientData/>
  </xdr:twoCellAnchor>
  <xdr:twoCellAnchor editAs="oneCell">
    <xdr:from>
      <xdr:col>29</xdr:col>
      <xdr:colOff>142920</xdr:colOff>
      <xdr:row>296</xdr:row>
      <xdr:rowOff>28440</xdr:rowOff>
    </xdr:from>
    <xdr:to>
      <xdr:col>29</xdr:col>
      <xdr:colOff>303120</xdr:colOff>
      <xdr:row>296</xdr:row>
      <xdr:rowOff>188640</xdr:rowOff>
    </xdr:to>
    <xdr:pic>
      <xdr:nvPicPr>
        <xdr:cNvPr id="263" name="Gráfico 979" descr="Cronômetro">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16873200" y="68474880"/>
          <a:ext cx="160200" cy="160200"/>
        </a:xfrm>
        <a:prstGeom prst="rect">
          <a:avLst/>
        </a:prstGeom>
        <a:ln w="0">
          <a:noFill/>
        </a:ln>
      </xdr:spPr>
    </xdr:pic>
    <xdr:clientData/>
  </xdr:twoCellAnchor>
  <xdr:twoCellAnchor>
    <xdr:from>
      <xdr:col>3</xdr:col>
      <xdr:colOff>169200</xdr:colOff>
      <xdr:row>5</xdr:row>
      <xdr:rowOff>127800</xdr:rowOff>
    </xdr:from>
    <xdr:to>
      <xdr:col>3</xdr:col>
      <xdr:colOff>420840</xdr:colOff>
      <xdr:row>5</xdr:row>
      <xdr:rowOff>244800</xdr:rowOff>
    </xdr:to>
    <xdr:sp macro="" textlink="">
      <xdr:nvSpPr>
        <xdr:cNvPr id="264" name="Seta para a direita 289">
          <a:extLst>
            <a:ext uri="{FF2B5EF4-FFF2-40B4-BE49-F238E27FC236}">
              <a16:creationId xmlns:a16="http://schemas.microsoft.com/office/drawing/2014/main" id="{00000000-0008-0000-0300-000008010000}"/>
            </a:ext>
          </a:extLst>
        </xdr:cNvPr>
        <xdr:cNvSpPr/>
      </xdr:nvSpPr>
      <xdr:spPr>
        <a:xfrm>
          <a:off x="924840" y="232776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11</xdr:col>
      <xdr:colOff>144360</xdr:colOff>
      <xdr:row>5</xdr:row>
      <xdr:rowOff>132480</xdr:rowOff>
    </xdr:from>
    <xdr:to>
      <xdr:col>11</xdr:col>
      <xdr:colOff>396000</xdr:colOff>
      <xdr:row>5</xdr:row>
      <xdr:rowOff>249480</xdr:rowOff>
    </xdr:to>
    <xdr:sp macro="" textlink="">
      <xdr:nvSpPr>
        <xdr:cNvPr id="265" name="Seta para a direita 293">
          <a:extLst>
            <a:ext uri="{FF2B5EF4-FFF2-40B4-BE49-F238E27FC236}">
              <a16:creationId xmlns:a16="http://schemas.microsoft.com/office/drawing/2014/main" id="{00000000-0008-0000-0300-000009010000}"/>
            </a:ext>
          </a:extLst>
        </xdr:cNvPr>
        <xdr:cNvSpPr/>
      </xdr:nvSpPr>
      <xdr:spPr>
        <a:xfrm>
          <a:off x="5616720" y="233244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7</xdr:col>
      <xdr:colOff>178200</xdr:colOff>
      <xdr:row>5</xdr:row>
      <xdr:rowOff>147240</xdr:rowOff>
    </xdr:from>
    <xdr:to>
      <xdr:col>7</xdr:col>
      <xdr:colOff>404280</xdr:colOff>
      <xdr:row>5</xdr:row>
      <xdr:rowOff>265320</xdr:rowOff>
    </xdr:to>
    <xdr:sp macro="" textlink="">
      <xdr:nvSpPr>
        <xdr:cNvPr id="266" name="Seta para a direita 294">
          <a:extLst>
            <a:ext uri="{FF2B5EF4-FFF2-40B4-BE49-F238E27FC236}">
              <a16:creationId xmlns:a16="http://schemas.microsoft.com/office/drawing/2014/main" id="{00000000-0008-0000-0300-00000A010000}"/>
            </a:ext>
          </a:extLst>
        </xdr:cNvPr>
        <xdr:cNvSpPr/>
      </xdr:nvSpPr>
      <xdr:spPr>
        <a:xfrm>
          <a:off x="3292200" y="2347200"/>
          <a:ext cx="226080" cy="11808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xdr:col>
      <xdr:colOff>28080</xdr:colOff>
      <xdr:row>1</xdr:row>
      <xdr:rowOff>1155240</xdr:rowOff>
    </xdr:from>
    <xdr:to>
      <xdr:col>4</xdr:col>
      <xdr:colOff>942480</xdr:colOff>
      <xdr:row>3</xdr:row>
      <xdr:rowOff>366120</xdr:rowOff>
    </xdr:to>
    <xdr:sp macro="" textlink="">
      <xdr:nvSpPr>
        <xdr:cNvPr id="267" name="Retângulo de cantos arredondados 5">
          <a:extLst>
            <a:ext uri="{FF2B5EF4-FFF2-40B4-BE49-F238E27FC236}">
              <a16:creationId xmlns:a16="http://schemas.microsoft.com/office/drawing/2014/main" id="{00000000-0008-0000-0300-00000B010000}"/>
            </a:ext>
          </a:extLst>
        </xdr:cNvPr>
        <xdr:cNvSpPr/>
      </xdr:nvSpPr>
      <xdr:spPr>
        <a:xfrm>
          <a:off x="239400" y="1221840"/>
          <a:ext cx="193212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Datas automatizadas.  Formato </a:t>
          </a:r>
          <a:r>
            <a:rPr lang="pt-BR" sz="1000" b="1" strike="noStrike" spc="-1">
              <a:solidFill>
                <a:srgbClr val="000000"/>
              </a:solidFill>
              <a:latin typeface="Calibri"/>
            </a:rPr>
            <a:t>Data: </a:t>
          </a:r>
          <a:r>
            <a:rPr lang="pt-BR" sz="1000" b="1" strike="noStrike" spc="-1">
              <a:solidFill>
                <a:srgbClr val="FF0000"/>
              </a:solidFill>
              <a:latin typeface="Calibri"/>
            </a:rPr>
            <a:t>03/11/19</a:t>
          </a:r>
          <a:r>
            <a:rPr lang="pt-BR" sz="1000" b="1" strike="noStrike" spc="-1">
              <a:solidFill>
                <a:srgbClr val="000000"/>
              </a:solidFill>
              <a:latin typeface="Calibri"/>
            </a:rPr>
            <a:t> e hora: </a:t>
          </a:r>
          <a:r>
            <a:rPr lang="pt-BR" sz="1000" b="1" strike="noStrike" spc="-1">
              <a:solidFill>
                <a:srgbClr val="FF0000"/>
              </a:solidFill>
              <a:latin typeface="Calibri"/>
            </a:rPr>
            <a:t>1:00</a:t>
          </a:r>
          <a:endParaRPr lang="pt-BR" sz="1000" b="0" strike="noStrike" spc="-1">
            <a:latin typeface="Times New Roman"/>
          </a:endParaRPr>
        </a:p>
      </xdr:txBody>
    </xdr:sp>
    <xdr:clientData/>
  </xdr:twoCellAnchor>
  <xdr:twoCellAnchor>
    <xdr:from>
      <xdr:col>30</xdr:col>
      <xdr:colOff>9720</xdr:colOff>
      <xdr:row>4</xdr:row>
      <xdr:rowOff>289080</xdr:rowOff>
    </xdr:from>
    <xdr:to>
      <xdr:col>31</xdr:col>
      <xdr:colOff>1304280</xdr:colOff>
      <xdr:row>5</xdr:row>
      <xdr:rowOff>318960</xdr:rowOff>
    </xdr:to>
    <xdr:sp macro="" textlink="">
      <xdr:nvSpPr>
        <xdr:cNvPr id="268" name="Retângulo de cantos arredondados 295">
          <a:extLst>
            <a:ext uri="{FF2B5EF4-FFF2-40B4-BE49-F238E27FC236}">
              <a16:creationId xmlns:a16="http://schemas.microsoft.com/office/drawing/2014/main" id="{00000000-0008-0000-0300-00000C010000}"/>
            </a:ext>
          </a:extLst>
        </xdr:cNvPr>
        <xdr:cNvSpPr/>
      </xdr:nvSpPr>
      <xdr:spPr>
        <a:xfrm>
          <a:off x="17233920" y="2050920"/>
          <a:ext cx="145584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'Pode ser alterada a cada semana. </a:t>
          </a:r>
          <a:endParaRPr lang="pt-BR" sz="1000" b="0" strike="noStrike" spc="-1">
            <a:latin typeface="Times New Roman"/>
          </a:endParaRPr>
        </a:p>
      </xdr:txBody>
    </xdr:sp>
    <xdr:clientData/>
  </xdr:twoCellAnchor>
  <xdr:twoCellAnchor>
    <xdr:from>
      <xdr:col>11</xdr:col>
      <xdr:colOff>122760</xdr:colOff>
      <xdr:row>4</xdr:row>
      <xdr:rowOff>37080</xdr:rowOff>
    </xdr:from>
    <xdr:to>
      <xdr:col>13</xdr:col>
      <xdr:colOff>243000</xdr:colOff>
      <xdr:row>4</xdr:row>
      <xdr:rowOff>393120</xdr:rowOff>
    </xdr:to>
    <xdr:sp macro="" textlink="">
      <xdr:nvSpPr>
        <xdr:cNvPr id="269" name="Retângulo de cantos arredondados 31">
          <a:extLst>
            <a:ext uri="{FF2B5EF4-FFF2-40B4-BE49-F238E27FC236}">
              <a16:creationId xmlns:a16="http://schemas.microsoft.com/office/drawing/2014/main" id="{00000000-0008-0000-0300-00000D010000}"/>
            </a:ext>
          </a:extLst>
        </xdr:cNvPr>
        <xdr:cNvSpPr/>
      </xdr:nvSpPr>
      <xdr:spPr>
        <a:xfrm>
          <a:off x="5595120" y="1798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META SEMANAL (h)</a:t>
          </a:r>
          <a:endParaRPr lang="pt-BR" sz="1200" b="0" strike="noStrike" spc="-1">
            <a:latin typeface="Times New Roman"/>
          </a:endParaRPr>
        </a:p>
      </xdr:txBody>
    </xdr:sp>
    <xdr:clientData/>
  </xdr:twoCellAnchor>
  <xdr:twoCellAnchor>
    <xdr:from>
      <xdr:col>3</xdr:col>
      <xdr:colOff>181080</xdr:colOff>
      <xdr:row>3</xdr:row>
      <xdr:rowOff>343080</xdr:rowOff>
    </xdr:from>
    <xdr:to>
      <xdr:col>5</xdr:col>
      <xdr:colOff>301320</xdr:colOff>
      <xdr:row>4</xdr:row>
      <xdr:rowOff>408960</xdr:rowOff>
    </xdr:to>
    <xdr:sp macro="" textlink="">
      <xdr:nvSpPr>
        <xdr:cNvPr id="270" name="Retângulo de cantos arredondados 31">
          <a:extLst>
            <a:ext uri="{FF2B5EF4-FFF2-40B4-BE49-F238E27FC236}">
              <a16:creationId xmlns:a16="http://schemas.microsoft.com/office/drawing/2014/main" id="{00000000-0008-0000-0300-00000E010000}"/>
            </a:ext>
          </a:extLst>
        </xdr:cNvPr>
        <xdr:cNvSpPr/>
      </xdr:nvSpPr>
      <xdr:spPr>
        <a:xfrm>
          <a:off x="936720" y="1666800"/>
          <a:ext cx="1944360" cy="50400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 Início dos Estudos:</a:t>
          </a:r>
          <a:r>
            <a:rPr lang="pt-BR" sz="1100" b="1" strike="noStrike" spc="-1">
              <a:solidFill>
                <a:srgbClr val="FFFFFF"/>
              </a:solidFill>
              <a:latin typeface="Calibri"/>
            </a:rPr>
            <a:t>      </a:t>
          </a:r>
          <a:r>
            <a:rPr lang="pt-BR" sz="1000" b="1" strike="noStrike" spc="-1">
              <a:solidFill>
                <a:srgbClr val="FFFF00"/>
              </a:solidFill>
              <a:latin typeface="Calibri"/>
            </a:rPr>
            <a:t>(primeira segunda -feira)</a:t>
          </a:r>
          <a:endParaRPr lang="pt-BR" sz="1000" b="0" strike="noStrike" spc="-1">
            <a:latin typeface="Times New Roman"/>
          </a:endParaRPr>
        </a:p>
      </xdr:txBody>
    </xdr:sp>
    <xdr:clientData/>
  </xdr:twoCellAnchor>
  <xdr:twoCellAnchor>
    <xdr:from>
      <xdr:col>31</xdr:col>
      <xdr:colOff>581040</xdr:colOff>
      <xdr:row>5</xdr:row>
      <xdr:rowOff>319680</xdr:rowOff>
    </xdr:from>
    <xdr:to>
      <xdr:col>31</xdr:col>
      <xdr:colOff>618480</xdr:colOff>
      <xdr:row>8</xdr:row>
      <xdr:rowOff>46800</xdr:rowOff>
    </xdr:to>
    <xdr:sp macro="" textlink="">
      <xdr:nvSpPr>
        <xdr:cNvPr id="271" name="Conector de seta reta 7">
          <a:extLst>
            <a:ext uri="{FF2B5EF4-FFF2-40B4-BE49-F238E27FC236}">
              <a16:creationId xmlns:a16="http://schemas.microsoft.com/office/drawing/2014/main" id="{00000000-0008-0000-0300-00000F010000}"/>
            </a:ext>
          </a:extLst>
        </xdr:cNvPr>
        <xdr:cNvSpPr/>
      </xdr:nvSpPr>
      <xdr:spPr>
        <a:xfrm>
          <a:off x="17966520" y="2519640"/>
          <a:ext cx="37440" cy="441720"/>
        </a:xfrm>
        <a:custGeom>
          <a:avLst/>
          <a:gdLst/>
          <a:ahLst/>
          <a:cxnLst/>
          <a:rect l="l" t="t" r="r" b="b"/>
          <a:pathLst>
            <a:path w="21600" h="21600">
              <a:moveTo>
                <a:pt x="0" y="0"/>
              </a:moveTo>
              <a:lnTo>
                <a:pt x="21600" y="21600"/>
              </a:lnTo>
            </a:path>
          </a:pathLst>
        </a:custGeom>
        <a:noFill/>
        <a:ln>
          <a:solidFill>
            <a:srgbClr val="FF6600"/>
          </a:solidFill>
          <a:tailEnd type="triangle" w="med" len="med"/>
        </a:ln>
      </xdr:spPr>
      <xdr:style>
        <a:lnRef idx="1">
          <a:schemeClr val="dk1"/>
        </a:lnRef>
        <a:fillRef idx="0">
          <a:schemeClr val="dk1"/>
        </a:fillRef>
        <a:effectRef idx="0">
          <a:schemeClr val="dk1"/>
        </a:effectRef>
        <a:fontRef idx="minor"/>
      </xdr:style>
    </xdr:sp>
    <xdr:clientData/>
  </xdr:twoCellAnchor>
  <xdr:twoCellAnchor>
    <xdr:from>
      <xdr:col>24</xdr:col>
      <xdr:colOff>66600</xdr:colOff>
      <xdr:row>3</xdr:row>
      <xdr:rowOff>85680</xdr:rowOff>
    </xdr:from>
    <xdr:to>
      <xdr:col>28</xdr:col>
      <xdr:colOff>980280</xdr:colOff>
      <xdr:row>5</xdr:row>
      <xdr:rowOff>285120</xdr:rowOff>
    </xdr:to>
    <xdr:sp macro="" textlink="">
      <xdr:nvSpPr>
        <xdr:cNvPr id="272" name="Retângulo de cantos arredondados 328">
          <a:extLst>
            <a:ext uri="{FF2B5EF4-FFF2-40B4-BE49-F238E27FC236}">
              <a16:creationId xmlns:a16="http://schemas.microsoft.com/office/drawing/2014/main" id="{00000000-0008-0000-0300-000010010000}"/>
            </a:ext>
          </a:extLst>
        </xdr:cNvPr>
        <xdr:cNvSpPr/>
      </xdr:nvSpPr>
      <xdr:spPr>
        <a:xfrm>
          <a:off x="13087800" y="1409400"/>
          <a:ext cx="3272040" cy="1075680"/>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25</xdr:col>
      <xdr:colOff>380880</xdr:colOff>
      <xdr:row>4</xdr:row>
      <xdr:rowOff>123840</xdr:rowOff>
    </xdr:from>
    <xdr:to>
      <xdr:col>28</xdr:col>
      <xdr:colOff>837360</xdr:colOff>
      <xdr:row>4</xdr:row>
      <xdr:rowOff>332640</xdr:rowOff>
    </xdr:to>
    <xdr:sp macro="" textlink="">
      <xdr:nvSpPr>
        <xdr:cNvPr id="273" name="Retângulo 330">
          <a:extLst>
            <a:ext uri="{FF2B5EF4-FFF2-40B4-BE49-F238E27FC236}">
              <a16:creationId xmlns:a16="http://schemas.microsoft.com/office/drawing/2014/main" id="{00000000-0008-0000-0300-000011010000}"/>
            </a:ext>
          </a:extLst>
        </xdr:cNvPr>
        <xdr:cNvSpPr/>
      </xdr:nvSpPr>
      <xdr:spPr>
        <a:xfrm>
          <a:off x="14752800" y="1885680"/>
          <a:ext cx="1464120" cy="208800"/>
        </a:xfrm>
        <a:prstGeom prst="rect">
          <a:avLst/>
        </a:prstGeom>
        <a:solidFill>
          <a:srgbClr val="FFFF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revisão</a:t>
          </a:r>
          <a:endParaRPr lang="pt-BR" sz="1100" b="0" strike="noStrike" spc="-1">
            <a:latin typeface="Times New Roman"/>
          </a:endParaRPr>
        </a:p>
      </xdr:txBody>
    </xdr:sp>
    <xdr:clientData/>
  </xdr:twoCellAnchor>
  <xdr:twoCellAnchor>
    <xdr:from>
      <xdr:col>24</xdr:col>
      <xdr:colOff>171360</xdr:colOff>
      <xdr:row>4</xdr:row>
      <xdr:rowOff>123840</xdr:rowOff>
    </xdr:from>
    <xdr:to>
      <xdr:col>25</xdr:col>
      <xdr:colOff>303840</xdr:colOff>
      <xdr:row>4</xdr:row>
      <xdr:rowOff>332640</xdr:rowOff>
    </xdr:to>
    <xdr:sp macro="" textlink="">
      <xdr:nvSpPr>
        <xdr:cNvPr id="274" name="Retângulo 331">
          <a:extLst>
            <a:ext uri="{FF2B5EF4-FFF2-40B4-BE49-F238E27FC236}">
              <a16:creationId xmlns:a16="http://schemas.microsoft.com/office/drawing/2014/main" id="{00000000-0008-0000-0300-000012010000}"/>
            </a:ext>
          </a:extLst>
        </xdr:cNvPr>
        <xdr:cNvSpPr/>
      </xdr:nvSpPr>
      <xdr:spPr>
        <a:xfrm>
          <a:off x="13192560" y="1885680"/>
          <a:ext cx="1483200" cy="208800"/>
        </a:xfrm>
        <a:prstGeom prst="rect">
          <a:avLst/>
        </a:prstGeom>
        <a:solidFill>
          <a:srgbClr val="92D05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Teoria Ativa</a:t>
          </a:r>
          <a:endParaRPr lang="pt-BR" sz="1100" b="0" strike="noStrike" spc="-1">
            <a:latin typeface="Times New Roman"/>
          </a:endParaRPr>
        </a:p>
      </xdr:txBody>
    </xdr:sp>
    <xdr:clientData/>
  </xdr:twoCellAnchor>
  <xdr:twoCellAnchor>
    <xdr:from>
      <xdr:col>24</xdr:col>
      <xdr:colOff>171360</xdr:colOff>
      <xdr:row>4</xdr:row>
      <xdr:rowOff>390600</xdr:rowOff>
    </xdr:from>
    <xdr:to>
      <xdr:col>25</xdr:col>
      <xdr:colOff>303840</xdr:colOff>
      <xdr:row>5</xdr:row>
      <xdr:rowOff>161280</xdr:rowOff>
    </xdr:to>
    <xdr:sp macro="" textlink="">
      <xdr:nvSpPr>
        <xdr:cNvPr id="275" name="Retângulo 332">
          <a:extLst>
            <a:ext uri="{FF2B5EF4-FFF2-40B4-BE49-F238E27FC236}">
              <a16:creationId xmlns:a16="http://schemas.microsoft.com/office/drawing/2014/main" id="{00000000-0008-0000-0300-000013010000}"/>
            </a:ext>
          </a:extLst>
        </xdr:cNvPr>
        <xdr:cNvSpPr/>
      </xdr:nvSpPr>
      <xdr:spPr>
        <a:xfrm>
          <a:off x="13192560" y="2152440"/>
          <a:ext cx="1483200" cy="208800"/>
        </a:xfrm>
        <a:prstGeom prst="rect">
          <a:avLst/>
        </a:prstGeom>
        <a:solidFill>
          <a:srgbClr val="FFC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Exercícios</a:t>
          </a:r>
          <a:endParaRPr lang="pt-BR" sz="1100" b="0" strike="noStrike" spc="-1">
            <a:latin typeface="Times New Roman"/>
          </a:endParaRPr>
        </a:p>
      </xdr:txBody>
    </xdr:sp>
    <xdr:clientData/>
  </xdr:twoCellAnchor>
  <xdr:twoCellAnchor>
    <xdr:from>
      <xdr:col>25</xdr:col>
      <xdr:colOff>390600</xdr:colOff>
      <xdr:row>4</xdr:row>
      <xdr:rowOff>390600</xdr:rowOff>
    </xdr:from>
    <xdr:to>
      <xdr:col>28</xdr:col>
      <xdr:colOff>847080</xdr:colOff>
      <xdr:row>5</xdr:row>
      <xdr:rowOff>161280</xdr:rowOff>
    </xdr:to>
    <xdr:sp macro="" textlink="">
      <xdr:nvSpPr>
        <xdr:cNvPr id="276" name="Retângulo 333">
          <a:extLst>
            <a:ext uri="{FF2B5EF4-FFF2-40B4-BE49-F238E27FC236}">
              <a16:creationId xmlns:a16="http://schemas.microsoft.com/office/drawing/2014/main" id="{00000000-0008-0000-0300-000014010000}"/>
            </a:ext>
          </a:extLst>
        </xdr:cNvPr>
        <xdr:cNvSpPr/>
      </xdr:nvSpPr>
      <xdr:spPr>
        <a:xfrm>
          <a:off x="14762520" y="2152440"/>
          <a:ext cx="1464120" cy="208800"/>
        </a:xfrm>
        <a:prstGeom prst="rect">
          <a:avLst/>
        </a:prstGeom>
        <a:solidFill>
          <a:srgbClr val="FF0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Simulados</a:t>
          </a:r>
          <a:endParaRPr lang="pt-BR" sz="1100" b="0" strike="noStrike" spc="-1">
            <a:latin typeface="Times New Roman"/>
          </a:endParaRPr>
        </a:p>
      </xdr:txBody>
    </xdr:sp>
    <xdr:clientData/>
  </xdr:twoCellAnchor>
  <xdr:twoCellAnchor>
    <xdr:from>
      <xdr:col>24</xdr:col>
      <xdr:colOff>961920</xdr:colOff>
      <xdr:row>3</xdr:row>
      <xdr:rowOff>171360</xdr:rowOff>
    </xdr:from>
    <xdr:to>
      <xdr:col>28</xdr:col>
      <xdr:colOff>142200</xdr:colOff>
      <xdr:row>3</xdr:row>
      <xdr:rowOff>380160</xdr:rowOff>
    </xdr:to>
    <xdr:sp macro="" textlink="">
      <xdr:nvSpPr>
        <xdr:cNvPr id="277" name="Retângulo 334">
          <a:extLst>
            <a:ext uri="{FF2B5EF4-FFF2-40B4-BE49-F238E27FC236}">
              <a16:creationId xmlns:a16="http://schemas.microsoft.com/office/drawing/2014/main" id="{00000000-0008-0000-0300-000015010000}"/>
            </a:ext>
          </a:extLst>
        </xdr:cNvPr>
        <xdr:cNvSpPr/>
      </xdr:nvSpPr>
      <xdr:spPr>
        <a:xfrm>
          <a:off x="13983120" y="1495080"/>
          <a:ext cx="1538640" cy="208800"/>
        </a:xfrm>
        <a:prstGeom prst="rect">
          <a:avLst/>
        </a:prstGeom>
        <a:gradFill rotWithShape="0">
          <a:gsLst>
            <a:gs pos="0">
              <a:srgbClr val="9D9D9D"/>
            </a:gs>
            <a:gs pos="100000">
              <a:srgbClr val="909090"/>
            </a:gs>
          </a:gsLst>
          <a:lin ang="5400000"/>
        </a:gra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Sugestão de Leganda</a:t>
          </a:r>
          <a:endParaRPr lang="pt-BR" sz="1100" b="0" strike="noStrike" spc="-1">
            <a:latin typeface="Times New Roman"/>
          </a:endParaRPr>
        </a:p>
      </xdr:txBody>
    </xdr:sp>
    <xdr:clientData/>
  </xdr:twoCellAnchor>
  <xdr:twoCellAnchor>
    <xdr:from>
      <xdr:col>0</xdr:col>
      <xdr:colOff>62640</xdr:colOff>
      <xdr:row>5</xdr:row>
      <xdr:rowOff>198720</xdr:rowOff>
    </xdr:from>
    <xdr:to>
      <xdr:col>2</xdr:col>
      <xdr:colOff>543600</xdr:colOff>
      <xdr:row>6</xdr:row>
      <xdr:rowOff>104040</xdr:rowOff>
    </xdr:to>
    <xdr:sp macro="" textlink="">
      <xdr:nvSpPr>
        <xdr:cNvPr id="278" name="Retângulo 297">
          <a:extLst>
            <a:ext uri="{FF2B5EF4-FFF2-40B4-BE49-F238E27FC236}">
              <a16:creationId xmlns:a16="http://schemas.microsoft.com/office/drawing/2014/main" id="{00000000-0008-0000-0300-000016010000}"/>
            </a:ext>
          </a:extLst>
        </xdr:cNvPr>
        <xdr:cNvSpPr/>
      </xdr:nvSpPr>
      <xdr:spPr>
        <a:xfrm>
          <a:off x="62640" y="2398680"/>
          <a:ext cx="692280" cy="286560"/>
        </a:xfrm>
        <a:prstGeom prst="rect">
          <a:avLst/>
        </a:prstGeom>
        <a:solidFill>
          <a:srgbClr val="4472C4"/>
        </a:solidFill>
        <a:ln>
          <a:noFill/>
        </a:ln>
      </xdr:spPr>
      <xdr:style>
        <a:lnRef idx="3">
          <a:schemeClr val="lt1"/>
        </a:lnRef>
        <a:fillRef idx="1">
          <a:schemeClr val="accent5"/>
        </a:fillRef>
        <a:effectRef idx="1">
          <a:schemeClr val="accent5"/>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Semana</a:t>
          </a:r>
          <a:endParaRPr lang="pt-BR" sz="1100" b="0" strike="noStrike" spc="-1">
            <a:latin typeface="Times New Roman"/>
          </a:endParaRPr>
        </a:p>
      </xdr:txBody>
    </xdr:sp>
    <xdr:clientData/>
  </xdr:twoCellAnchor>
  <xdr:twoCellAnchor>
    <xdr:from>
      <xdr:col>2</xdr:col>
      <xdr:colOff>117720</xdr:colOff>
      <xdr:row>1</xdr:row>
      <xdr:rowOff>398880</xdr:rowOff>
    </xdr:from>
    <xdr:to>
      <xdr:col>3</xdr:col>
      <xdr:colOff>127080</xdr:colOff>
      <xdr:row>1</xdr:row>
      <xdr:rowOff>921960</xdr:rowOff>
    </xdr:to>
    <xdr:sp macro="" textlink="">
      <xdr:nvSpPr>
        <xdr:cNvPr id="279" name="Elipse 317">
          <a:extLst>
            <a:ext uri="{FF2B5EF4-FFF2-40B4-BE49-F238E27FC236}">
              <a16:creationId xmlns:a16="http://schemas.microsoft.com/office/drawing/2014/main" id="{00000000-0008-0000-0300-000017010000}"/>
            </a:ext>
          </a:extLst>
        </xdr:cNvPr>
        <xdr:cNvSpPr/>
      </xdr:nvSpPr>
      <xdr:spPr>
        <a:xfrm>
          <a:off x="329040" y="465480"/>
          <a:ext cx="5536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194040</xdr:colOff>
      <xdr:row>1</xdr:row>
      <xdr:rowOff>541800</xdr:rowOff>
    </xdr:from>
    <xdr:to>
      <xdr:col>3</xdr:col>
      <xdr:colOff>69840</xdr:colOff>
      <xdr:row>1</xdr:row>
      <xdr:rowOff>779040</xdr:rowOff>
    </xdr:to>
    <xdr:pic>
      <xdr:nvPicPr>
        <xdr:cNvPr id="280" name="Imagem 318">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
        <a:stretch/>
      </xdr:blipFill>
      <xdr:spPr>
        <a:xfrm>
          <a:off x="405360" y="608400"/>
          <a:ext cx="420120" cy="237240"/>
        </a:xfrm>
        <a:prstGeom prst="rect">
          <a:avLst/>
        </a:prstGeom>
        <a:ln w="0">
          <a:noFill/>
        </a:ln>
      </xdr:spPr>
    </xdr:pic>
    <xdr:clientData/>
  </xdr:twoCellAnchor>
  <xdr:twoCellAnchor editAs="oneCell">
    <xdr:from>
      <xdr:col>13</xdr:col>
      <xdr:colOff>407520</xdr:colOff>
      <xdr:row>1</xdr:row>
      <xdr:rowOff>38160</xdr:rowOff>
    </xdr:from>
    <xdr:to>
      <xdr:col>17</xdr:col>
      <xdr:colOff>361080</xdr:colOff>
      <xdr:row>3</xdr:row>
      <xdr:rowOff>7920</xdr:rowOff>
    </xdr:to>
    <xdr:pic>
      <xdr:nvPicPr>
        <xdr:cNvPr id="281" name="Imagem 291">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3"/>
        <a:stretch/>
      </xdr:blipFill>
      <xdr:spPr>
        <a:xfrm>
          <a:off x="7704000" y="104760"/>
          <a:ext cx="2311920" cy="1226880"/>
        </a:xfrm>
        <a:prstGeom prst="rect">
          <a:avLst/>
        </a:prstGeom>
        <a:ln w="0">
          <a:noFill/>
        </a:ln>
      </xdr:spPr>
    </xdr:pic>
    <xdr:clientData/>
  </xdr:twoCellAnchor>
  <xdr:twoCellAnchor>
    <xdr:from>
      <xdr:col>8</xdr:col>
      <xdr:colOff>545040</xdr:colOff>
      <xdr:row>1</xdr:row>
      <xdr:rowOff>486720</xdr:rowOff>
    </xdr:from>
    <xdr:to>
      <xdr:col>11</xdr:col>
      <xdr:colOff>77040</xdr:colOff>
      <xdr:row>1</xdr:row>
      <xdr:rowOff>846000</xdr:rowOff>
    </xdr:to>
    <xdr:sp macro="" textlink="">
      <xdr:nvSpPr>
        <xdr:cNvPr id="282" name="Retângulo de cantos arredondados 12">
          <a:hlinkClick xmlns:r="http://schemas.openxmlformats.org/officeDocument/2006/relationships" r:id="rId4"/>
          <a:extLst>
            <a:ext uri="{FF2B5EF4-FFF2-40B4-BE49-F238E27FC236}">
              <a16:creationId xmlns:a16="http://schemas.microsoft.com/office/drawing/2014/main" id="{00000000-0008-0000-0300-00001A010000}"/>
            </a:ext>
          </a:extLst>
        </xdr:cNvPr>
        <xdr:cNvSpPr/>
      </xdr:nvSpPr>
      <xdr:spPr>
        <a:xfrm>
          <a:off x="4132440" y="553320"/>
          <a:ext cx="14169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266760</xdr:colOff>
      <xdr:row>1</xdr:row>
      <xdr:rowOff>476280</xdr:rowOff>
    </xdr:from>
    <xdr:to>
      <xdr:col>4</xdr:col>
      <xdr:colOff>1132200</xdr:colOff>
      <xdr:row>1</xdr:row>
      <xdr:rowOff>835560</xdr:rowOff>
    </xdr:to>
    <xdr:sp macro="" textlink="">
      <xdr:nvSpPr>
        <xdr:cNvPr id="283" name="Retângulo de cantos arredondados 12">
          <a:hlinkClick xmlns:r="http://schemas.openxmlformats.org/officeDocument/2006/relationships" r:id="rId5"/>
          <a:extLst>
            <a:ext uri="{FF2B5EF4-FFF2-40B4-BE49-F238E27FC236}">
              <a16:creationId xmlns:a16="http://schemas.microsoft.com/office/drawing/2014/main" id="{00000000-0008-0000-0300-00001B010000}"/>
            </a:ext>
          </a:extLst>
        </xdr:cNvPr>
        <xdr:cNvSpPr/>
      </xdr:nvSpPr>
      <xdr:spPr>
        <a:xfrm>
          <a:off x="1022400" y="542880"/>
          <a:ext cx="133884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11</xdr:col>
      <xdr:colOff>265320</xdr:colOff>
      <xdr:row>1</xdr:row>
      <xdr:rowOff>495360</xdr:rowOff>
    </xdr:from>
    <xdr:to>
      <xdr:col>12</xdr:col>
      <xdr:colOff>1176840</xdr:colOff>
      <xdr:row>1</xdr:row>
      <xdr:rowOff>854640</xdr:rowOff>
    </xdr:to>
    <xdr:sp macro="" textlink="">
      <xdr:nvSpPr>
        <xdr:cNvPr id="284" name="Retângulo de cantos arredondados 12">
          <a:hlinkClick xmlns:r="http://schemas.openxmlformats.org/officeDocument/2006/relationships" r:id="rId6"/>
          <a:extLst>
            <a:ext uri="{FF2B5EF4-FFF2-40B4-BE49-F238E27FC236}">
              <a16:creationId xmlns:a16="http://schemas.microsoft.com/office/drawing/2014/main" id="{00000000-0008-0000-0300-00001C010000}"/>
            </a:ext>
          </a:extLst>
        </xdr:cNvPr>
        <xdr:cNvSpPr/>
      </xdr:nvSpPr>
      <xdr:spPr>
        <a:xfrm>
          <a:off x="5737680" y="561960"/>
          <a:ext cx="138528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24480</xdr:colOff>
      <xdr:row>1</xdr:row>
      <xdr:rowOff>487080</xdr:rowOff>
    </xdr:from>
    <xdr:to>
      <xdr:col>8</xdr:col>
      <xdr:colOff>385920</xdr:colOff>
      <xdr:row>1</xdr:row>
      <xdr:rowOff>846360</xdr:rowOff>
    </xdr:to>
    <xdr:sp macro="" textlink="">
      <xdr:nvSpPr>
        <xdr:cNvPr id="285" name="Retângulo de cantos arredondados 12_0">
          <a:hlinkClick xmlns:r="http://schemas.openxmlformats.org/officeDocument/2006/relationships" r:id="rId7"/>
          <a:extLst>
            <a:ext uri="{FF2B5EF4-FFF2-40B4-BE49-F238E27FC236}">
              <a16:creationId xmlns:a16="http://schemas.microsoft.com/office/drawing/2014/main" id="{00000000-0008-0000-0300-00001D010000}"/>
            </a:ext>
          </a:extLst>
        </xdr:cNvPr>
        <xdr:cNvSpPr/>
      </xdr:nvSpPr>
      <xdr:spPr>
        <a:xfrm>
          <a:off x="2604240" y="553680"/>
          <a:ext cx="13690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7</xdr:col>
      <xdr:colOff>190440</xdr:colOff>
      <xdr:row>4</xdr:row>
      <xdr:rowOff>38160</xdr:rowOff>
    </xdr:from>
    <xdr:to>
      <xdr:col>9</xdr:col>
      <xdr:colOff>310680</xdr:colOff>
      <xdr:row>4</xdr:row>
      <xdr:rowOff>394200</xdr:rowOff>
    </xdr:to>
    <xdr:sp macro="" textlink="">
      <xdr:nvSpPr>
        <xdr:cNvPr id="286" name="Retângulo de cantos arredondados 31">
          <a:extLst>
            <a:ext uri="{FF2B5EF4-FFF2-40B4-BE49-F238E27FC236}">
              <a16:creationId xmlns:a16="http://schemas.microsoft.com/office/drawing/2014/main" id="{00000000-0008-0000-0300-00001E010000}"/>
            </a:ext>
          </a:extLst>
        </xdr:cNvPr>
        <xdr:cNvSpPr/>
      </xdr:nvSpPr>
      <xdr:spPr>
        <a:xfrm>
          <a:off x="3304440" y="180000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247680</xdr:colOff>
      <xdr:row>1</xdr:row>
      <xdr:rowOff>95400</xdr:rowOff>
    </xdr:from>
    <xdr:to>
      <xdr:col>21</xdr:col>
      <xdr:colOff>247320</xdr:colOff>
      <xdr:row>1</xdr:row>
      <xdr:rowOff>428400</xdr:rowOff>
    </xdr:to>
    <xdr:sp macro="" textlink="">
      <xdr:nvSpPr>
        <xdr:cNvPr id="287" name="Retângulo: Cantos Arredondados 1">
          <a:extLst>
            <a:ext uri="{FF2B5EF4-FFF2-40B4-BE49-F238E27FC236}">
              <a16:creationId xmlns:a16="http://schemas.microsoft.com/office/drawing/2014/main" id="{00000000-0008-0000-0300-00001F010000}"/>
            </a:ext>
          </a:extLst>
        </xdr:cNvPr>
        <xdr:cNvSpPr/>
      </xdr:nvSpPr>
      <xdr:spPr>
        <a:xfrm>
          <a:off x="10910520" y="162000"/>
          <a:ext cx="1350360" cy="333000"/>
        </a:xfrm>
        <a:prstGeom prst="roundRect">
          <a:avLst>
            <a:gd name="adj" fmla="val 16667"/>
          </a:avLst>
        </a:prstGeom>
        <a:solidFill>
          <a:srgbClr val="000000"/>
        </a:solidFill>
        <a:ln>
          <a:solidFill>
            <a:srgbClr val="000000"/>
          </a:solidFill>
        </a:ln>
      </xdr:spPr>
      <xdr:style>
        <a:lnRef idx="2">
          <a:schemeClr val="dk1">
            <a:shade val="50000"/>
          </a:schemeClr>
        </a:lnRef>
        <a:fillRef idx="1">
          <a:schemeClr val="dk1"/>
        </a:fillRef>
        <a:effectRef idx="0">
          <a:schemeClr val="dk1"/>
        </a:effectRef>
        <a:fontRef idx="minor"/>
      </xdr:style>
      <xdr:txBody>
        <a:bodyPr vertOverflow="clip" horzOverflow="clip" lIns="90000" tIns="45000" rIns="90000" bIns="45000">
          <a:noAutofit/>
        </a:bodyPr>
        <a:lstStyle/>
        <a:p>
          <a:pPr algn="ctr">
            <a:lnSpc>
              <a:spcPct val="100000"/>
            </a:lnSpc>
          </a:pPr>
          <a:r>
            <a:rPr lang="pt-BR" sz="1100" b="0" strike="noStrike" spc="-1">
              <a:solidFill>
                <a:srgbClr val="FFFFFF"/>
              </a:solidFill>
              <a:latin typeface="Calibri"/>
            </a:rPr>
            <a:t>DATA DE HOJE</a:t>
          </a:r>
          <a:endParaRPr lang="pt-BR" sz="1100" b="0" strike="noStrike" spc="-1">
            <a:latin typeface="Times New Roman"/>
          </a:endParaRPr>
        </a:p>
      </xdr:txBody>
    </xdr:sp>
    <xdr:clientData/>
  </xdr:twoCellAnchor>
  <xdr:twoCellAnchor>
    <xdr:from>
      <xdr:col>15</xdr:col>
      <xdr:colOff>200160</xdr:colOff>
      <xdr:row>4</xdr:row>
      <xdr:rowOff>19080</xdr:rowOff>
    </xdr:from>
    <xdr:to>
      <xdr:col>17</xdr:col>
      <xdr:colOff>320400</xdr:colOff>
      <xdr:row>4</xdr:row>
      <xdr:rowOff>375120</xdr:rowOff>
    </xdr:to>
    <xdr:sp macro="" textlink="">
      <xdr:nvSpPr>
        <xdr:cNvPr id="288" name="Retângulo de cantos arredondados 31">
          <a:extLst>
            <a:ext uri="{FF2B5EF4-FFF2-40B4-BE49-F238E27FC236}">
              <a16:creationId xmlns:a16="http://schemas.microsoft.com/office/drawing/2014/main" id="{00000000-0008-0000-0300-000020010000}"/>
            </a:ext>
          </a:extLst>
        </xdr:cNvPr>
        <xdr:cNvSpPr/>
      </xdr:nvSpPr>
      <xdr:spPr>
        <a:xfrm>
          <a:off x="8030880" y="1780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24</xdr:col>
      <xdr:colOff>338757</xdr:colOff>
      <xdr:row>1</xdr:row>
      <xdr:rowOff>116566</xdr:rowOff>
    </xdr:from>
    <xdr:to>
      <xdr:col>28</xdr:col>
      <xdr:colOff>31750</xdr:colOff>
      <xdr:row>1</xdr:row>
      <xdr:rowOff>1016000</xdr:rowOff>
    </xdr:to>
    <xdr:sp macro="" textlink="Concurso!Y2">
      <xdr:nvSpPr>
        <xdr:cNvPr id="289" name="Retângulo: Cantos Arredondados 295">
          <a:extLst>
            <a:ext uri="{FF2B5EF4-FFF2-40B4-BE49-F238E27FC236}">
              <a16:creationId xmlns:a16="http://schemas.microsoft.com/office/drawing/2014/main" id="{00000000-0008-0000-0300-000021010000}"/>
            </a:ext>
          </a:extLst>
        </xdr:cNvPr>
        <xdr:cNvSpPr/>
      </xdr:nvSpPr>
      <xdr:spPr>
        <a:xfrm>
          <a:off x="12668340" y="180066"/>
          <a:ext cx="1926077" cy="899434"/>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0D6F45-E60C-4053-9C12-A14B5459F7F0}" type="TxLink">
            <a:rPr lang="en-US" sz="1400" b="1" i="0" u="none" strike="noStrike" spc="-1">
              <a:solidFill>
                <a:srgbClr val="E7E6E6"/>
              </a:solidFill>
              <a:latin typeface="Calibri"/>
              <a:cs typeface="Calibri"/>
            </a:rPr>
            <a:pPr algn="ctr">
              <a:lnSpc>
                <a:spcPct val="100000"/>
              </a:lnSpc>
            </a:pPr>
            <a:t>PM-CE/CFO/2022 - PÓS EDITAL</a:t>
          </a:fld>
          <a:endParaRPr lang="pt-BR" sz="14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168480</xdr:colOff>
      <xdr:row>11</xdr:row>
      <xdr:rowOff>69480</xdr:rowOff>
    </xdr:from>
    <xdr:to>
      <xdr:col>1</xdr:col>
      <xdr:colOff>2969640</xdr:colOff>
      <xdr:row>11</xdr:row>
      <xdr:rowOff>419040</xdr:rowOff>
    </xdr:to>
    <xdr:sp macro="" textlink="">
      <xdr:nvSpPr>
        <xdr:cNvPr id="290" name="Retângulo de cantos arredondados 12">
          <a:extLst>
            <a:ext uri="{FF2B5EF4-FFF2-40B4-BE49-F238E27FC236}">
              <a16:creationId xmlns:a16="http://schemas.microsoft.com/office/drawing/2014/main" id="{00000000-0008-0000-0400-000022010000}"/>
            </a:ext>
          </a:extLst>
        </xdr:cNvPr>
        <xdr:cNvSpPr/>
      </xdr:nvSpPr>
      <xdr:spPr>
        <a:xfrm>
          <a:off x="238680" y="2964960"/>
          <a:ext cx="2801160" cy="349560"/>
        </a:xfrm>
        <a:prstGeom prst="roundRect">
          <a:avLst>
            <a:gd name="adj" fmla="val 16667"/>
          </a:avLst>
        </a:prstGeom>
        <a:gradFill rotWithShape="0">
          <a:gsLst>
            <a:gs pos="0">
              <a:srgbClr val="6082CA"/>
            </a:gs>
            <a:gs pos="100000">
              <a:srgbClr val="3D6FC9"/>
            </a:gs>
          </a:gsLst>
          <a:lin ang="5400000"/>
        </a:gra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2000" b="1" strike="noStrike" spc="-1">
              <a:solidFill>
                <a:srgbClr val="FFFFFF"/>
              </a:solidFill>
              <a:latin typeface="Calibri"/>
            </a:rPr>
            <a:t>Cique na Disciplina</a:t>
          </a:r>
          <a:endParaRPr lang="pt-BR" sz="2000" b="0" strike="noStrike" spc="-1">
            <a:latin typeface="Times New Roman"/>
          </a:endParaRPr>
        </a:p>
      </xdr:txBody>
    </xdr:sp>
    <xdr:clientData/>
  </xdr:twoCellAnchor>
  <xdr:twoCellAnchor editAs="oneCell">
    <xdr:from>
      <xdr:col>10</xdr:col>
      <xdr:colOff>135360</xdr:colOff>
      <xdr:row>1</xdr:row>
      <xdr:rowOff>79200</xdr:rowOff>
    </xdr:from>
    <xdr:to>
      <xdr:col>15</xdr:col>
      <xdr:colOff>37800</xdr:colOff>
      <xdr:row>3</xdr:row>
      <xdr:rowOff>20520</xdr:rowOff>
    </xdr:to>
    <xdr:pic>
      <xdr:nvPicPr>
        <xdr:cNvPr id="291" name="Imagem 17">
          <a:extLst>
            <a:ext uri="{FF2B5EF4-FFF2-40B4-BE49-F238E27FC236}">
              <a16:creationId xmlns:a16="http://schemas.microsoft.com/office/drawing/2014/main" id="{00000000-0008-0000-0400-000023010000}"/>
            </a:ext>
          </a:extLst>
        </xdr:cNvPr>
        <xdr:cNvPicPr/>
      </xdr:nvPicPr>
      <xdr:blipFill>
        <a:blip xmlns:r="http://schemas.openxmlformats.org/officeDocument/2006/relationships" r:embed="rId1"/>
        <a:stretch/>
      </xdr:blipFill>
      <xdr:spPr>
        <a:xfrm>
          <a:off x="7200360" y="145800"/>
          <a:ext cx="2321640" cy="1227240"/>
        </a:xfrm>
        <a:prstGeom prst="rect">
          <a:avLst/>
        </a:prstGeom>
        <a:ln w="0">
          <a:noFill/>
        </a:ln>
      </xdr:spPr>
    </xdr:pic>
    <xdr:clientData/>
  </xdr:twoCellAnchor>
  <xdr:twoCellAnchor>
    <xdr:from>
      <xdr:col>2</xdr:col>
      <xdr:colOff>40320</xdr:colOff>
      <xdr:row>1</xdr:row>
      <xdr:rowOff>600840</xdr:rowOff>
    </xdr:from>
    <xdr:to>
      <xdr:col>5</xdr:col>
      <xdr:colOff>267840</xdr:colOff>
      <xdr:row>1</xdr:row>
      <xdr:rowOff>960120</xdr:rowOff>
    </xdr:to>
    <xdr:sp macro="" textlink="">
      <xdr:nvSpPr>
        <xdr:cNvPr id="292" name="Retângulo de cantos arredondados 12">
          <a:hlinkClick xmlns:r="http://schemas.openxmlformats.org/officeDocument/2006/relationships" r:id="rId2"/>
          <a:extLst>
            <a:ext uri="{FF2B5EF4-FFF2-40B4-BE49-F238E27FC236}">
              <a16:creationId xmlns:a16="http://schemas.microsoft.com/office/drawing/2014/main" id="{00000000-0008-0000-0400-000024010000}"/>
            </a:ext>
          </a:extLst>
        </xdr:cNvPr>
        <xdr:cNvSpPr/>
      </xdr:nvSpPr>
      <xdr:spPr>
        <a:xfrm>
          <a:off x="3436920" y="667440"/>
          <a:ext cx="1376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228600</xdr:colOff>
      <xdr:row>1</xdr:row>
      <xdr:rowOff>590400</xdr:rowOff>
    </xdr:from>
    <xdr:to>
      <xdr:col>1</xdr:col>
      <xdr:colOff>1541880</xdr:colOff>
      <xdr:row>1</xdr:row>
      <xdr:rowOff>949680</xdr:rowOff>
    </xdr:to>
    <xdr:sp macro="" textlink="">
      <xdr:nvSpPr>
        <xdr:cNvPr id="293" name="Retângulo de cantos arredondados 12">
          <a:hlinkClick xmlns:r="http://schemas.openxmlformats.org/officeDocument/2006/relationships" r:id="rId3"/>
          <a:extLst>
            <a:ext uri="{FF2B5EF4-FFF2-40B4-BE49-F238E27FC236}">
              <a16:creationId xmlns:a16="http://schemas.microsoft.com/office/drawing/2014/main" id="{00000000-0008-0000-0400-000025010000}"/>
            </a:ext>
          </a:extLst>
        </xdr:cNvPr>
        <xdr:cNvSpPr/>
      </xdr:nvSpPr>
      <xdr:spPr>
        <a:xfrm>
          <a:off x="298800" y="65700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455760</xdr:colOff>
      <xdr:row>1</xdr:row>
      <xdr:rowOff>609480</xdr:rowOff>
    </xdr:from>
    <xdr:to>
      <xdr:col>8</xdr:col>
      <xdr:colOff>443160</xdr:colOff>
      <xdr:row>1</xdr:row>
      <xdr:rowOff>968760</xdr:rowOff>
    </xdr:to>
    <xdr:sp macro="" textlink="">
      <xdr:nvSpPr>
        <xdr:cNvPr id="294" name="Retângulo de cantos arredondados 12">
          <a:hlinkClick xmlns:r="http://schemas.openxmlformats.org/officeDocument/2006/relationships" r:id="rId4"/>
          <a:extLst>
            <a:ext uri="{FF2B5EF4-FFF2-40B4-BE49-F238E27FC236}">
              <a16:creationId xmlns:a16="http://schemas.microsoft.com/office/drawing/2014/main" id="{00000000-0008-0000-0400-000026010000}"/>
            </a:ext>
          </a:extLst>
        </xdr:cNvPr>
        <xdr:cNvSpPr/>
      </xdr:nvSpPr>
      <xdr:spPr>
        <a:xfrm>
          <a:off x="5001480" y="676080"/>
          <a:ext cx="14389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1</xdr:col>
      <xdr:colOff>1710360</xdr:colOff>
      <xdr:row>1</xdr:row>
      <xdr:rowOff>601200</xdr:rowOff>
    </xdr:from>
    <xdr:to>
      <xdr:col>1</xdr:col>
      <xdr:colOff>3024000</xdr:colOff>
      <xdr:row>1</xdr:row>
      <xdr:rowOff>960480</xdr:rowOff>
    </xdr:to>
    <xdr:sp macro="" textlink="">
      <xdr:nvSpPr>
        <xdr:cNvPr id="295" name="Retângulo de cantos arredondados 12_0">
          <a:hlinkClick xmlns:r="http://schemas.openxmlformats.org/officeDocument/2006/relationships" r:id="rId5"/>
          <a:extLst>
            <a:ext uri="{FF2B5EF4-FFF2-40B4-BE49-F238E27FC236}">
              <a16:creationId xmlns:a16="http://schemas.microsoft.com/office/drawing/2014/main" id="{00000000-0008-0000-0400-000027010000}"/>
            </a:ext>
          </a:extLst>
        </xdr:cNvPr>
        <xdr:cNvSpPr/>
      </xdr:nvSpPr>
      <xdr:spPr>
        <a:xfrm>
          <a:off x="1780560" y="667800"/>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17</xdr:col>
      <xdr:colOff>16993</xdr:colOff>
      <xdr:row>1</xdr:row>
      <xdr:rowOff>182153</xdr:rowOff>
    </xdr:from>
    <xdr:to>
      <xdr:col>20</xdr:col>
      <xdr:colOff>444499</xdr:colOff>
      <xdr:row>1</xdr:row>
      <xdr:rowOff>1005416</xdr:rowOff>
    </xdr:to>
    <xdr:sp macro="" textlink="Concurso!Y2">
      <xdr:nvSpPr>
        <xdr:cNvPr id="296" name="Retângulo: Cantos Arredondados 19">
          <a:extLst>
            <a:ext uri="{FF2B5EF4-FFF2-40B4-BE49-F238E27FC236}">
              <a16:creationId xmlns:a16="http://schemas.microsoft.com/office/drawing/2014/main" id="{00000000-0008-0000-0400-000028010000}"/>
            </a:ext>
          </a:extLst>
        </xdr:cNvPr>
        <xdr:cNvSpPr/>
      </xdr:nvSpPr>
      <xdr:spPr>
        <a:xfrm>
          <a:off x="9563160" y="245653"/>
          <a:ext cx="1792756" cy="823263"/>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2C985A-E639-403B-B2E6-67E4E69CCBF1}" type="TxLink">
            <a:rPr lang="en-US" sz="1400" b="1" i="0" u="none" strike="noStrike" spc="-1">
              <a:solidFill>
                <a:srgbClr val="E7E6E6"/>
              </a:solidFill>
              <a:latin typeface="Calibri"/>
              <a:cs typeface="Calibri"/>
            </a:rPr>
            <a:pPr algn="ctr">
              <a:lnSpc>
                <a:spcPct val="100000"/>
              </a:lnSpc>
            </a:pPr>
            <a:t>PM-CE/CFO/2022 - PÓS EDITAL</a:t>
          </a:fld>
          <a:endParaRPr lang="pt-BR" sz="14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162000</xdr:colOff>
      <xdr:row>1</xdr:row>
      <xdr:rowOff>209520</xdr:rowOff>
    </xdr:from>
    <xdr:to>
      <xdr:col>15</xdr:col>
      <xdr:colOff>237600</xdr:colOff>
      <xdr:row>3</xdr:row>
      <xdr:rowOff>142200</xdr:rowOff>
    </xdr:to>
    <xdr:sp macro="" textlink="">
      <xdr:nvSpPr>
        <xdr:cNvPr id="308" name="Retângulo de cantos arredondados 2">
          <a:extLst>
            <a:ext uri="{FF2B5EF4-FFF2-40B4-BE49-F238E27FC236}">
              <a16:creationId xmlns:a16="http://schemas.microsoft.com/office/drawing/2014/main" id="{00000000-0008-0000-0600-000034010000}"/>
            </a:ext>
          </a:extLst>
        </xdr:cNvPr>
        <xdr:cNvSpPr/>
      </xdr:nvSpPr>
      <xdr:spPr>
        <a:xfrm>
          <a:off x="9383760" y="314280"/>
          <a:ext cx="5396400" cy="146592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400" b="1" strike="noStrike" spc="-1">
              <a:solidFill>
                <a:srgbClr val="000000"/>
              </a:solidFill>
              <a:latin typeface="Calibri"/>
            </a:rPr>
            <a:t>POR ONDE COMEÇO A ESTUDAR?</a:t>
          </a:r>
          <a:endParaRPr lang="pt-BR" sz="1400" b="0" strike="noStrike" spc="-1">
            <a:latin typeface="Times New Roman"/>
          </a:endParaRPr>
        </a:p>
        <a:p>
          <a:pPr>
            <a:lnSpc>
              <a:spcPct val="100000"/>
            </a:lnSpc>
          </a:pPr>
          <a:r>
            <a:rPr lang="pt-BR" sz="1400" b="0" strike="noStrike" spc="-1">
              <a:solidFill>
                <a:srgbClr val="000000"/>
              </a:solidFill>
              <a:latin typeface="Calibri"/>
            </a:rPr>
            <a:t>FAÇA UMA ANÁLISE DAS MATÉRIAS BÁSICAS QUE SÃO COMUNS PARA ÁREA QUE ESCOLHEU. SÓ COMO A ESTUDAR AS MATÉRIAS ESPECÍFICAS DE SEU CONCURSO QUANDO A AUTORIZAÇÃO TIVER SIDO PUBLICADA. </a:t>
          </a:r>
          <a:endParaRPr lang="pt-BR" sz="1400" b="0" strike="noStrike" spc="-1">
            <a:latin typeface="Times New Roman"/>
          </a:endParaRPr>
        </a:p>
      </xdr:txBody>
    </xdr:sp>
    <xdr:clientData/>
  </xdr:twoCellAnchor>
  <xdr:twoCellAnchor>
    <xdr:from>
      <xdr:col>1</xdr:col>
      <xdr:colOff>361800</xdr:colOff>
      <xdr:row>1</xdr:row>
      <xdr:rowOff>219240</xdr:rowOff>
    </xdr:from>
    <xdr:to>
      <xdr:col>1</xdr:col>
      <xdr:colOff>884880</xdr:colOff>
      <xdr:row>1</xdr:row>
      <xdr:rowOff>742320</xdr:rowOff>
    </xdr:to>
    <xdr:sp macro="" textlink="">
      <xdr:nvSpPr>
        <xdr:cNvPr id="309" name="Elipse 13">
          <a:extLst>
            <a:ext uri="{FF2B5EF4-FFF2-40B4-BE49-F238E27FC236}">
              <a16:creationId xmlns:a16="http://schemas.microsoft.com/office/drawing/2014/main" id="{00000000-0008-0000-0600-000035010000}"/>
            </a:ext>
          </a:extLst>
        </xdr:cNvPr>
        <xdr:cNvSpPr/>
      </xdr:nvSpPr>
      <xdr:spPr>
        <a:xfrm>
          <a:off x="442440" y="32400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438120</xdr:colOff>
      <xdr:row>1</xdr:row>
      <xdr:rowOff>361800</xdr:rowOff>
    </xdr:from>
    <xdr:to>
      <xdr:col>1</xdr:col>
      <xdr:colOff>827640</xdr:colOff>
      <xdr:row>1</xdr:row>
      <xdr:rowOff>599040</xdr:rowOff>
    </xdr:to>
    <xdr:pic>
      <xdr:nvPicPr>
        <xdr:cNvPr id="310" name="Imagem 14">
          <a:extLst>
            <a:ext uri="{FF2B5EF4-FFF2-40B4-BE49-F238E27FC236}">
              <a16:creationId xmlns:a16="http://schemas.microsoft.com/office/drawing/2014/main" id="{00000000-0008-0000-0600-000036010000}"/>
            </a:ext>
          </a:extLst>
        </xdr:cNvPr>
        <xdr:cNvPicPr/>
      </xdr:nvPicPr>
      <xdr:blipFill>
        <a:blip xmlns:r="http://schemas.openxmlformats.org/officeDocument/2006/relationships" r:embed="rId1"/>
        <a:stretch/>
      </xdr:blipFill>
      <xdr:spPr>
        <a:xfrm>
          <a:off x="518760" y="466560"/>
          <a:ext cx="389520" cy="237240"/>
        </a:xfrm>
        <a:prstGeom prst="rect">
          <a:avLst/>
        </a:prstGeom>
        <a:ln w="0">
          <a:noFill/>
        </a:ln>
      </xdr:spPr>
    </xdr:pic>
    <xdr:clientData/>
  </xdr:twoCellAnchor>
  <xdr:twoCellAnchor>
    <xdr:from>
      <xdr:col>3</xdr:col>
      <xdr:colOff>602280</xdr:colOff>
      <xdr:row>1</xdr:row>
      <xdr:rowOff>315360</xdr:rowOff>
    </xdr:from>
    <xdr:to>
      <xdr:col>4</xdr:col>
      <xdr:colOff>201240</xdr:colOff>
      <xdr:row>1</xdr:row>
      <xdr:rowOff>674640</xdr:rowOff>
    </xdr:to>
    <xdr:sp macro="" textlink="">
      <xdr:nvSpPr>
        <xdr:cNvPr id="311" name="Retângulo de cantos arredondados 12">
          <a:hlinkClick xmlns:r="http://schemas.openxmlformats.org/officeDocument/2006/relationships" r:id="rId2"/>
          <a:extLst>
            <a:ext uri="{FF2B5EF4-FFF2-40B4-BE49-F238E27FC236}">
              <a16:creationId xmlns:a16="http://schemas.microsoft.com/office/drawing/2014/main" id="{00000000-0008-0000-0600-000037010000}"/>
            </a:ext>
          </a:extLst>
        </xdr:cNvPr>
        <xdr:cNvSpPr/>
      </xdr:nvSpPr>
      <xdr:spPr>
        <a:xfrm>
          <a:off x="4311000" y="420120"/>
          <a:ext cx="14133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1076400</xdr:colOff>
      <xdr:row>1</xdr:row>
      <xdr:rowOff>304920</xdr:rowOff>
    </xdr:from>
    <xdr:to>
      <xdr:col>2</xdr:col>
      <xdr:colOff>675360</xdr:colOff>
      <xdr:row>1</xdr:row>
      <xdr:rowOff>664200</xdr:rowOff>
    </xdr:to>
    <xdr:sp macro="" textlink="">
      <xdr:nvSpPr>
        <xdr:cNvPr id="312" name="Retângulo de cantos arredondados 12">
          <a:hlinkClick xmlns:r="http://schemas.openxmlformats.org/officeDocument/2006/relationships" r:id="rId3"/>
          <a:extLst>
            <a:ext uri="{FF2B5EF4-FFF2-40B4-BE49-F238E27FC236}">
              <a16:creationId xmlns:a16="http://schemas.microsoft.com/office/drawing/2014/main" id="{00000000-0008-0000-0600-000038010000}"/>
            </a:ext>
          </a:extLst>
        </xdr:cNvPr>
        <xdr:cNvSpPr/>
      </xdr:nvSpPr>
      <xdr:spPr>
        <a:xfrm>
          <a:off x="1157040" y="409680"/>
          <a:ext cx="14130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389160</xdr:colOff>
      <xdr:row>1</xdr:row>
      <xdr:rowOff>324000</xdr:rowOff>
    </xdr:from>
    <xdr:to>
      <xdr:col>5</xdr:col>
      <xdr:colOff>33840</xdr:colOff>
      <xdr:row>1</xdr:row>
      <xdr:rowOff>683280</xdr:rowOff>
    </xdr:to>
    <xdr:sp macro="" textlink="">
      <xdr:nvSpPr>
        <xdr:cNvPr id="313" name="Retângulo de cantos arredondados 12">
          <a:hlinkClick xmlns:r="http://schemas.openxmlformats.org/officeDocument/2006/relationships" r:id="rId4"/>
          <a:extLst>
            <a:ext uri="{FF2B5EF4-FFF2-40B4-BE49-F238E27FC236}">
              <a16:creationId xmlns:a16="http://schemas.microsoft.com/office/drawing/2014/main" id="{00000000-0008-0000-0600-000039010000}"/>
            </a:ext>
          </a:extLst>
        </xdr:cNvPr>
        <xdr:cNvSpPr/>
      </xdr:nvSpPr>
      <xdr:spPr>
        <a:xfrm>
          <a:off x="5912280" y="428760"/>
          <a:ext cx="14587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843840</xdr:colOff>
      <xdr:row>1</xdr:row>
      <xdr:rowOff>315720</xdr:rowOff>
    </xdr:from>
    <xdr:to>
      <xdr:col>3</xdr:col>
      <xdr:colOff>443160</xdr:colOff>
      <xdr:row>1</xdr:row>
      <xdr:rowOff>675000</xdr:rowOff>
    </xdr:to>
    <xdr:sp macro="" textlink="">
      <xdr:nvSpPr>
        <xdr:cNvPr id="314" name="Retângulo de cantos arredondados 12_0">
          <a:hlinkClick xmlns:r="http://schemas.openxmlformats.org/officeDocument/2006/relationships" r:id="rId5"/>
          <a:extLst>
            <a:ext uri="{FF2B5EF4-FFF2-40B4-BE49-F238E27FC236}">
              <a16:creationId xmlns:a16="http://schemas.microsoft.com/office/drawing/2014/main" id="{00000000-0008-0000-0600-00003A010000}"/>
            </a:ext>
          </a:extLst>
        </xdr:cNvPr>
        <xdr:cNvSpPr/>
      </xdr:nvSpPr>
      <xdr:spPr>
        <a:xfrm>
          <a:off x="2738520" y="420480"/>
          <a:ext cx="14133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5</xdr:col>
      <xdr:colOff>219075</xdr:colOff>
      <xdr:row>1</xdr:row>
      <xdr:rowOff>66675</xdr:rowOff>
    </xdr:from>
    <xdr:to>
      <xdr:col>5</xdr:col>
      <xdr:colOff>1638300</xdr:colOff>
      <xdr:row>2</xdr:row>
      <xdr:rowOff>0</xdr:rowOff>
    </xdr:to>
    <xdr:pic>
      <xdr:nvPicPr>
        <xdr:cNvPr id="9" name="Imagem 291">
          <a:extLst>
            <a:ext uri="{FF2B5EF4-FFF2-40B4-BE49-F238E27FC236}">
              <a16:creationId xmlns:a16="http://schemas.microsoft.com/office/drawing/2014/main" id="{3F8D24B5-D8FD-4BCF-9BB2-B686CF39276B}"/>
            </a:ext>
          </a:extLst>
        </xdr:cNvPr>
        <xdr:cNvPicPr/>
      </xdr:nvPicPr>
      <xdr:blipFill>
        <a:blip xmlns:r="http://schemas.openxmlformats.org/officeDocument/2006/relationships" r:embed="rId6"/>
        <a:stretch/>
      </xdr:blipFill>
      <xdr:spPr>
        <a:xfrm>
          <a:off x="7153275" y="171450"/>
          <a:ext cx="1419225" cy="88582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sung\Google%20Drive\%23%23%23%20LANCE%20DIGITAL\PROJETO%20%231%20-%20ECS\%23%23%23%20ECS%20-%20PASTA%20DE%20TRABALHO\PAC%20APROVA&#199;&#195;O\3.%20SESS&#195;O%20-%2008-03\Controle%20de%20Estu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AGENDA"/>
      <sheetName val="GRÁFICO"/>
      <sheetName val="EDITAL"/>
      <sheetName val="HORÁRIO"/>
    </sheetNames>
    <sheetDataSet>
      <sheetData sheetId="0" refreshError="1"/>
      <sheetData sheetId="1" refreshError="1"/>
      <sheetData sheetId="2" refreshError="1"/>
      <sheetData sheetId="3" refreshError="1"/>
      <sheetData sheetId="4">
        <row r="2">
          <cell r="J2" t="str">
            <v>Alimentação/Higiene</v>
          </cell>
        </row>
        <row r="3">
          <cell r="J3" t="str">
            <v>Curso</v>
          </cell>
        </row>
        <row r="4">
          <cell r="J4" t="str">
            <v>Estudo</v>
          </cell>
        </row>
        <row r="5">
          <cell r="J5" t="str">
            <v>Exercício Físico</v>
          </cell>
        </row>
        <row r="6">
          <cell r="J6" t="str">
            <v>Família</v>
          </cell>
        </row>
        <row r="7">
          <cell r="J7" t="str">
            <v>Igreja</v>
          </cell>
        </row>
        <row r="8">
          <cell r="J8" t="str">
            <v>Lazer</v>
          </cell>
        </row>
        <row r="9">
          <cell r="J9" t="str">
            <v>Sono</v>
          </cell>
        </row>
        <row r="10">
          <cell r="J10" t="str">
            <v>Trabalho</v>
          </cell>
        </row>
        <row r="11">
          <cell r="J11" t="str">
            <v>Atividade W</v>
          </cell>
        </row>
        <row r="12">
          <cell r="J12" t="str">
            <v>Atividade X</v>
          </cell>
        </row>
        <row r="13">
          <cell r="J13" t="str">
            <v>Atividade Y</v>
          </cell>
        </row>
        <row r="14">
          <cell r="J14" t="str">
            <v>Atividade Z</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coachthatagiba/" TargetMode="External"/><Relationship Id="rId7" Type="http://schemas.openxmlformats.org/officeDocument/2006/relationships/printerSettings" Target="../printerSettings/printerSettings1.bin"/><Relationship Id="rId2" Type="http://schemas.openxmlformats.org/officeDocument/2006/relationships/hyperlink" Target="https://fococaveira.com.br/mentoria/" TargetMode="External"/><Relationship Id="rId1" Type="http://schemas.openxmlformats.org/officeDocument/2006/relationships/hyperlink" Target="https://fococaveira.com.br/mentoria/" TargetMode="External"/><Relationship Id="rId6" Type="http://schemas.openxmlformats.org/officeDocument/2006/relationships/hyperlink" Target="https://fococaveira.com.br/mentoria/" TargetMode="External"/><Relationship Id="rId5" Type="http://schemas.openxmlformats.org/officeDocument/2006/relationships/hyperlink" Target="https://www.youtube.com/channel/UCbqUjt4a5xR5AXXPN4aP_Hw" TargetMode="External"/><Relationship Id="rId4" Type="http://schemas.openxmlformats.org/officeDocument/2006/relationships/hyperlink" Target="https://www.instagram.com/fococaveira_/?hl=pt-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fococaveira.com.b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5"/>
  <sheetViews>
    <sheetView showGridLines="0" showRowColHeaders="0" zoomScale="90" zoomScaleNormal="90" workbookViewId="0">
      <selection activeCell="F17" sqref="F17"/>
    </sheetView>
  </sheetViews>
  <sheetFormatPr defaultColWidth="11.42578125" defaultRowHeight="15.75"/>
  <cols>
    <col min="1" max="1" width="1.7109375" style="1" customWidth="1"/>
    <col min="2" max="3" width="2.28515625" style="1" customWidth="1"/>
    <col min="4" max="4" width="88" style="1" customWidth="1"/>
    <col min="5" max="5" width="10.140625" style="1" customWidth="1"/>
    <col min="6" max="6" width="92.85546875" style="1" customWidth="1"/>
    <col min="7" max="7" width="11.42578125" style="1"/>
    <col min="8" max="8" width="1.7109375" style="1" customWidth="1"/>
    <col min="9" max="1024" width="11.42578125" style="1"/>
  </cols>
  <sheetData>
    <row r="1" spans="1:10" ht="8.25" customHeight="1">
      <c r="A1" s="2"/>
      <c r="B1" s="2"/>
      <c r="C1" s="2"/>
      <c r="D1" s="2"/>
      <c r="E1" s="2"/>
      <c r="F1" s="2"/>
      <c r="G1" s="2"/>
      <c r="H1" s="2"/>
    </row>
    <row r="2" spans="1:10" ht="75" customHeight="1">
      <c r="A2" s="3"/>
      <c r="B2" s="4"/>
      <c r="C2" s="5"/>
      <c r="D2" s="5"/>
      <c r="E2" s="5"/>
      <c r="F2" s="4"/>
      <c r="G2" s="6"/>
      <c r="H2" s="2"/>
    </row>
    <row r="3" spans="1:10" ht="6" customHeight="1">
      <c r="A3" s="7"/>
      <c r="B3" s="268"/>
      <c r="C3" s="268"/>
      <c r="D3" s="268"/>
      <c r="E3" s="8"/>
      <c r="F3" s="8"/>
      <c r="G3" s="9"/>
      <c r="H3" s="2"/>
    </row>
    <row r="4" spans="1:10" ht="32.25" customHeight="1">
      <c r="A4" s="2"/>
      <c r="B4" s="10"/>
      <c r="C4" s="11"/>
      <c r="D4" s="11"/>
      <c r="E4" s="11"/>
      <c r="F4" s="269" t="s">
        <v>0</v>
      </c>
      <c r="G4" s="269"/>
      <c r="H4" s="2"/>
    </row>
    <row r="5" spans="1:10" ht="31.5" customHeight="1">
      <c r="A5" s="2"/>
      <c r="B5" s="10"/>
      <c r="C5" s="11"/>
      <c r="D5" s="11"/>
      <c r="E5" s="11"/>
      <c r="F5" s="270" t="s">
        <v>1</v>
      </c>
      <c r="G5" s="270"/>
      <c r="H5" s="2"/>
    </row>
    <row r="6" spans="1:10" ht="31.5" customHeight="1">
      <c r="A6" s="2"/>
      <c r="B6" s="10"/>
      <c r="C6" s="11"/>
      <c r="D6" s="11"/>
      <c r="E6" s="11"/>
      <c r="F6" s="270" t="s">
        <v>2</v>
      </c>
      <c r="G6" s="270"/>
      <c r="H6" s="2"/>
    </row>
    <row r="7" spans="1:10" ht="31.5" customHeight="1">
      <c r="A7" s="2"/>
      <c r="B7" s="10"/>
      <c r="C7" s="11"/>
      <c r="D7" s="11"/>
      <c r="E7" s="11"/>
      <c r="F7" s="270" t="s">
        <v>3</v>
      </c>
      <c r="G7" s="270"/>
      <c r="H7" s="2"/>
    </row>
    <row r="8" spans="1:10" ht="31.5" customHeight="1">
      <c r="A8" s="2"/>
      <c r="B8" s="12"/>
      <c r="D8" s="13"/>
      <c r="F8" s="270" t="s">
        <v>4</v>
      </c>
      <c r="G8" s="270"/>
      <c r="H8" s="2"/>
      <c r="J8" s="14"/>
    </row>
    <row r="9" spans="1:10" ht="31.5" customHeight="1">
      <c r="A9" s="2"/>
      <c r="B9" s="12"/>
      <c r="D9" s="13"/>
      <c r="F9" s="270" t="s">
        <v>5</v>
      </c>
      <c r="G9" s="270"/>
      <c r="H9" s="2"/>
    </row>
    <row r="10" spans="1:10" ht="34.5" customHeight="1">
      <c r="A10" s="2"/>
      <c r="B10" s="12"/>
      <c r="D10" s="13"/>
      <c r="F10" s="273" t="s">
        <v>6</v>
      </c>
      <c r="G10" s="273"/>
      <c r="H10" s="2"/>
    </row>
    <row r="11" spans="1:10" ht="44.25" customHeight="1">
      <c r="A11" s="2"/>
      <c r="B11" s="12"/>
      <c r="D11" s="15" t="s">
        <v>7</v>
      </c>
      <c r="F11" s="274"/>
      <c r="G11" s="274"/>
      <c r="H11" s="2"/>
    </row>
    <row r="12" spans="1:10" s="18" customFormat="1" ht="69" customHeight="1" thickBot="1">
      <c r="A12" s="16"/>
      <c r="B12" s="17"/>
      <c r="D12" s="19" t="s">
        <v>8</v>
      </c>
      <c r="F12" s="275" t="s">
        <v>9</v>
      </c>
      <c r="G12" s="275"/>
      <c r="H12" s="16"/>
    </row>
    <row r="13" spans="1:10" s="18" customFormat="1" ht="66" customHeight="1" thickBot="1">
      <c r="A13" s="16"/>
      <c r="B13" s="17"/>
      <c r="D13" s="19" t="s">
        <v>10</v>
      </c>
      <c r="F13" s="271" t="s">
        <v>153</v>
      </c>
      <c r="G13" s="272"/>
      <c r="H13" s="16"/>
    </row>
    <row r="14" spans="1:10" s="18" customFormat="1" ht="38.25" customHeight="1">
      <c r="A14" s="16"/>
      <c r="B14" s="17"/>
      <c r="D14" s="20"/>
      <c r="F14" s="196"/>
      <c r="G14" s="196"/>
      <c r="H14" s="16"/>
    </row>
    <row r="15" spans="1:10" ht="8.25" customHeight="1">
      <c r="A15" s="2"/>
      <c r="B15" s="2"/>
      <c r="C15" s="2"/>
      <c r="D15" s="2"/>
      <c r="E15" s="2"/>
      <c r="F15" s="2"/>
      <c r="G15" s="2"/>
      <c r="H15" s="2"/>
    </row>
  </sheetData>
  <sheetProtection algorithmName="SHA-512" hashValue="d3/F4+qYG5zyIm0bxo9gAFFDzeCiqPTNnrmc/hLqo/yN6HciszERsR+tXy10ycFmqzjEowuSa2H6ghH5irZ/gg==" saltValue="agGVhhAFUVBVsiCMyVpZKA==" spinCount="100000" sheet="1" objects="1" scenarios="1"/>
  <mergeCells count="11">
    <mergeCell ref="F13:G13"/>
    <mergeCell ref="F8:G8"/>
    <mergeCell ref="F9:G9"/>
    <mergeCell ref="F10:G10"/>
    <mergeCell ref="F11:G11"/>
    <mergeCell ref="F12:G12"/>
    <mergeCell ref="B3:D3"/>
    <mergeCell ref="F4:G4"/>
    <mergeCell ref="F5:G5"/>
    <mergeCell ref="F6:G6"/>
    <mergeCell ref="F7:G7"/>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2" r:id="rId6" xr:uid="{00000000-0004-0000-0000-000005000000}"/>
  </hyperlinks>
  <pageMargins left="0.51180555555555496" right="0.51180555555555496" top="0.78749999999999998" bottom="0.78749999999999998" header="0.51180555555555496" footer="0.51180555555555496"/>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38"/>
  <sheetViews>
    <sheetView showGridLines="0" showRowColHeaders="0" zoomScaleNormal="100" workbookViewId="0">
      <pane ySplit="5" topLeftCell="A6" activePane="bottomLeft" state="frozen"/>
      <selection pane="bottomLeft" activeCell="F18" sqref="F18"/>
    </sheetView>
  </sheetViews>
  <sheetFormatPr defaultColWidth="14.42578125" defaultRowHeight="15"/>
  <cols>
    <col min="1" max="1" width="15.140625" style="21" customWidth="1"/>
    <col min="2" max="8" width="19.140625" style="21" customWidth="1"/>
    <col min="9" max="9" width="1.7109375" style="22" customWidth="1"/>
    <col min="10" max="10" width="3.42578125" style="22" customWidth="1"/>
    <col min="11" max="11" width="20.28515625" style="22" customWidth="1"/>
    <col min="12" max="20" width="9.140625" style="22" customWidth="1"/>
    <col min="21" max="21" width="9.140625" style="21" customWidth="1"/>
    <col min="22" max="27" width="8.7109375" style="21" customWidth="1"/>
    <col min="28" max="1024" width="14.42578125" style="21"/>
  </cols>
  <sheetData>
    <row r="1" spans="1:24" s="25" customFormat="1" ht="6.75" customHeight="1">
      <c r="A1" s="23"/>
      <c r="B1" s="23"/>
      <c r="C1" s="23"/>
      <c r="D1" s="23"/>
      <c r="E1" s="23"/>
      <c r="F1" s="23"/>
      <c r="G1" s="23"/>
      <c r="H1" s="23"/>
      <c r="I1" s="23"/>
      <c r="J1" s="24"/>
      <c r="K1" s="24"/>
      <c r="L1" s="24"/>
      <c r="M1" s="24"/>
      <c r="N1" s="24"/>
      <c r="O1" s="24"/>
      <c r="P1" s="24"/>
      <c r="Q1" s="24"/>
      <c r="R1" s="24"/>
      <c r="S1" s="24"/>
      <c r="T1" s="24"/>
    </row>
    <row r="2" spans="1:24" s="26" customFormat="1" ht="84.75" customHeight="1">
      <c r="A2" s="24"/>
      <c r="B2" s="276"/>
      <c r="C2" s="276"/>
      <c r="D2" s="276"/>
      <c r="E2" s="276"/>
      <c r="F2" s="276"/>
      <c r="G2" s="276"/>
      <c r="H2" s="276"/>
      <c r="I2" s="23"/>
      <c r="J2" s="24"/>
      <c r="K2" s="24"/>
      <c r="L2" s="24"/>
      <c r="M2" s="24"/>
      <c r="N2" s="24"/>
      <c r="O2" s="24"/>
      <c r="P2" s="24"/>
      <c r="Q2" s="24"/>
      <c r="R2" s="24"/>
      <c r="S2" s="24"/>
      <c r="T2" s="24"/>
    </row>
    <row r="3" spans="1:24" s="26" customFormat="1" ht="6" customHeight="1">
      <c r="A3" s="27"/>
      <c r="B3" s="28"/>
      <c r="C3" s="28"/>
      <c r="D3" s="28"/>
      <c r="E3" s="28"/>
      <c r="F3" s="28"/>
      <c r="G3" s="28"/>
      <c r="H3" s="29"/>
      <c r="I3" s="23"/>
      <c r="J3" s="24"/>
      <c r="K3" s="24"/>
      <c r="L3" s="24"/>
      <c r="M3" s="24"/>
      <c r="N3" s="24"/>
      <c r="O3" s="24"/>
      <c r="P3" s="24"/>
      <c r="Q3" s="24"/>
      <c r="R3" s="24"/>
      <c r="S3" s="24"/>
      <c r="T3" s="24"/>
    </row>
    <row r="4" spans="1:24" s="26" customFormat="1" ht="27.75" customHeight="1">
      <c r="A4" s="277" t="s">
        <v>11</v>
      </c>
      <c r="B4" s="277"/>
      <c r="C4" s="277"/>
      <c r="D4" s="277"/>
      <c r="E4" s="277"/>
      <c r="F4" s="277"/>
      <c r="G4" s="277"/>
      <c r="H4" s="277"/>
      <c r="I4" s="23"/>
      <c r="J4" s="24"/>
      <c r="K4" s="24"/>
      <c r="L4" s="24"/>
      <c r="M4" s="24"/>
      <c r="N4" s="24"/>
      <c r="O4" s="24"/>
      <c r="P4" s="24"/>
      <c r="Q4" s="24"/>
      <c r="R4" s="24"/>
      <c r="S4" s="24"/>
      <c r="T4" s="24"/>
    </row>
    <row r="5" spans="1:24" s="25" customFormat="1" ht="26.25" customHeight="1">
      <c r="A5" s="30"/>
      <c r="B5" s="31" t="s">
        <v>12</v>
      </c>
      <c r="C5" s="32" t="s">
        <v>13</v>
      </c>
      <c r="D5" s="32" t="s">
        <v>14</v>
      </c>
      <c r="E5" s="32" t="s">
        <v>15</v>
      </c>
      <c r="F5" s="32" t="s">
        <v>16</v>
      </c>
      <c r="G5" s="32" t="s">
        <v>17</v>
      </c>
      <c r="H5" s="33" t="s">
        <v>18</v>
      </c>
      <c r="I5" s="23"/>
      <c r="J5" s="24"/>
      <c r="K5" s="24"/>
      <c r="L5" s="24"/>
      <c r="M5" s="24"/>
      <c r="N5" s="24"/>
      <c r="O5" s="24"/>
      <c r="P5" s="24"/>
      <c r="Q5" s="24"/>
      <c r="R5" s="24"/>
      <c r="S5" s="24"/>
      <c r="T5" s="24"/>
      <c r="U5" s="26"/>
      <c r="V5" s="26"/>
      <c r="W5" s="26"/>
      <c r="X5" s="26"/>
    </row>
    <row r="6" spans="1:24" ht="20.100000000000001" customHeight="1">
      <c r="A6" s="34" t="s">
        <v>19</v>
      </c>
      <c r="B6" s="35" t="s">
        <v>20</v>
      </c>
      <c r="C6" s="36"/>
      <c r="D6" s="36"/>
      <c r="E6" s="36"/>
      <c r="F6" s="36"/>
      <c r="G6" s="36"/>
      <c r="H6" s="36"/>
      <c r="I6" s="37"/>
      <c r="U6" s="38"/>
      <c r="V6" s="38"/>
      <c r="W6" s="38"/>
      <c r="X6" s="38"/>
    </row>
    <row r="7" spans="1:24" ht="20.100000000000001" customHeight="1">
      <c r="A7" s="34" t="s">
        <v>21</v>
      </c>
      <c r="B7" s="35" t="s">
        <v>20</v>
      </c>
      <c r="C7" s="36"/>
      <c r="D7" s="36"/>
      <c r="E7" s="36"/>
      <c r="F7" s="36"/>
      <c r="G7" s="36"/>
      <c r="H7" s="36"/>
      <c r="I7" s="37"/>
      <c r="K7" s="278"/>
      <c r="U7" s="38"/>
      <c r="V7" s="38"/>
      <c r="W7" s="38"/>
      <c r="X7" s="38"/>
    </row>
    <row r="8" spans="1:24" ht="20.100000000000001" customHeight="1">
      <c r="A8" s="34" t="s">
        <v>22</v>
      </c>
      <c r="B8" s="35"/>
      <c r="C8" s="35" t="s">
        <v>20</v>
      </c>
      <c r="D8" s="35" t="s">
        <v>20</v>
      </c>
      <c r="E8" s="35" t="s">
        <v>20</v>
      </c>
      <c r="F8" s="39"/>
      <c r="G8" s="39"/>
      <c r="H8" s="39"/>
      <c r="I8" s="37"/>
      <c r="K8" s="278"/>
      <c r="U8" s="38"/>
      <c r="V8" s="38"/>
      <c r="W8" s="38"/>
      <c r="X8" s="38"/>
    </row>
    <row r="9" spans="1:24" ht="20.100000000000001" customHeight="1">
      <c r="A9" s="34" t="s">
        <v>23</v>
      </c>
      <c r="B9" s="35" t="s">
        <v>20</v>
      </c>
      <c r="C9" s="35" t="s">
        <v>20</v>
      </c>
      <c r="D9" s="39"/>
      <c r="E9" s="39"/>
      <c r="F9" s="39"/>
      <c r="G9" s="39"/>
      <c r="H9" s="39"/>
      <c r="I9" s="37"/>
      <c r="K9" s="279">
        <f>SUM(B25:H25)</f>
        <v>1.2916666666666665</v>
      </c>
      <c r="U9" s="38"/>
      <c r="V9" s="38"/>
      <c r="W9" s="38"/>
      <c r="X9" s="38"/>
    </row>
    <row r="10" spans="1:24" ht="20.100000000000001" customHeight="1">
      <c r="A10" s="34" t="s">
        <v>24</v>
      </c>
      <c r="B10" s="35" t="s">
        <v>20</v>
      </c>
      <c r="C10" s="35" t="s">
        <v>20</v>
      </c>
      <c r="D10" s="39"/>
      <c r="E10" s="39"/>
      <c r="F10" s="39"/>
      <c r="G10" s="39"/>
      <c r="H10" s="39"/>
      <c r="I10" s="37"/>
      <c r="K10" s="279"/>
      <c r="U10" s="38"/>
      <c r="V10" s="38"/>
      <c r="W10" s="38"/>
      <c r="X10" s="38"/>
    </row>
    <row r="11" spans="1:24" ht="20.100000000000001" customHeight="1">
      <c r="A11" s="34" t="s">
        <v>25</v>
      </c>
      <c r="B11" s="35" t="s">
        <v>20</v>
      </c>
      <c r="C11" s="39"/>
      <c r="D11" s="39"/>
      <c r="E11" s="39"/>
      <c r="F11" s="39"/>
      <c r="G11" s="39"/>
      <c r="H11" s="39"/>
      <c r="I11" s="37"/>
      <c r="K11" s="280" t="s">
        <v>26</v>
      </c>
      <c r="U11" s="38"/>
      <c r="V11" s="38"/>
      <c r="W11" s="38"/>
      <c r="X11" s="38"/>
    </row>
    <row r="12" spans="1:24" ht="20.100000000000001" customHeight="1">
      <c r="A12" s="34" t="s">
        <v>27</v>
      </c>
      <c r="B12" s="35" t="s">
        <v>20</v>
      </c>
      <c r="C12" s="39"/>
      <c r="D12" s="39"/>
      <c r="E12" s="39"/>
      <c r="F12" s="39"/>
      <c r="G12" s="39"/>
      <c r="H12" s="39"/>
      <c r="I12" s="37"/>
      <c r="K12" s="280"/>
      <c r="U12" s="38"/>
      <c r="V12" s="38"/>
      <c r="W12" s="38"/>
      <c r="X12" s="38"/>
    </row>
    <row r="13" spans="1:24" ht="20.100000000000001" customHeight="1">
      <c r="A13" s="34" t="s">
        <v>28</v>
      </c>
      <c r="B13" s="40" t="s">
        <v>29</v>
      </c>
      <c r="C13" s="39"/>
      <c r="D13" s="39"/>
      <c r="E13" s="39"/>
      <c r="F13" s="39"/>
      <c r="G13" s="39"/>
      <c r="H13" s="39"/>
      <c r="I13" s="37"/>
      <c r="U13" s="38"/>
      <c r="V13" s="38"/>
      <c r="W13" s="38"/>
      <c r="X13" s="38"/>
    </row>
    <row r="14" spans="1:24" ht="20.100000000000001" customHeight="1">
      <c r="A14" s="34" t="s">
        <v>30</v>
      </c>
      <c r="B14" s="40" t="s">
        <v>31</v>
      </c>
      <c r="C14" s="39"/>
      <c r="D14" s="39"/>
      <c r="E14" s="39"/>
      <c r="F14" s="39"/>
      <c r="G14" s="39"/>
      <c r="H14" s="39"/>
      <c r="I14" s="37"/>
      <c r="U14" s="38"/>
      <c r="V14" s="38"/>
      <c r="W14" s="38"/>
      <c r="X14" s="38"/>
    </row>
    <row r="15" spans="1:24" ht="20.100000000000001" customHeight="1">
      <c r="A15" s="34" t="s">
        <v>32</v>
      </c>
      <c r="B15" s="40" t="s">
        <v>31</v>
      </c>
      <c r="C15" s="39"/>
      <c r="D15" s="39"/>
      <c r="E15" s="39"/>
      <c r="F15" s="39"/>
      <c r="G15" s="39"/>
      <c r="H15" s="39"/>
      <c r="I15" s="37"/>
      <c r="U15" s="38"/>
      <c r="V15" s="38"/>
      <c r="W15" s="38"/>
      <c r="X15" s="38"/>
    </row>
    <row r="16" spans="1:24" ht="20.100000000000001" customHeight="1">
      <c r="A16" s="34" t="s">
        <v>33</v>
      </c>
      <c r="B16" s="40" t="s">
        <v>31</v>
      </c>
      <c r="C16" s="39"/>
      <c r="D16" s="39"/>
      <c r="E16" s="39"/>
      <c r="F16" s="39"/>
      <c r="G16" s="39"/>
      <c r="H16" s="39"/>
      <c r="I16" s="37"/>
      <c r="U16" s="38"/>
      <c r="V16" s="38"/>
      <c r="W16" s="38"/>
      <c r="X16" s="38"/>
    </row>
    <row r="17" spans="1:24" ht="20.100000000000001" customHeight="1">
      <c r="A17" s="34" t="s">
        <v>34</v>
      </c>
      <c r="B17" s="40" t="s">
        <v>31</v>
      </c>
      <c r="C17" s="39"/>
      <c r="D17" s="39"/>
      <c r="E17" s="39"/>
      <c r="F17" s="39"/>
      <c r="G17" s="39"/>
      <c r="H17" s="39"/>
      <c r="I17" s="37"/>
      <c r="U17" s="38"/>
      <c r="V17" s="38"/>
      <c r="W17" s="38"/>
      <c r="X17" s="38"/>
    </row>
    <row r="18" spans="1:24" ht="20.100000000000001" customHeight="1">
      <c r="A18" s="34" t="s">
        <v>35</v>
      </c>
      <c r="B18" s="40" t="s">
        <v>31</v>
      </c>
      <c r="C18" s="39"/>
      <c r="D18" s="39"/>
      <c r="E18" s="39"/>
      <c r="F18" s="39"/>
      <c r="G18" s="39"/>
      <c r="H18" s="39"/>
      <c r="I18" s="37"/>
      <c r="U18" s="38"/>
      <c r="V18" s="38"/>
      <c r="W18" s="38"/>
      <c r="X18" s="38"/>
    </row>
    <row r="19" spans="1:24" ht="20.100000000000001" customHeight="1">
      <c r="A19" s="34" t="s">
        <v>36</v>
      </c>
      <c r="B19" s="35" t="s">
        <v>20</v>
      </c>
      <c r="C19" s="39"/>
      <c r="D19" s="39"/>
      <c r="E19" s="39"/>
      <c r="F19" s="39"/>
      <c r="G19" s="39"/>
      <c r="H19" s="39"/>
      <c r="I19" s="37"/>
      <c r="U19" s="38"/>
      <c r="V19" s="38"/>
      <c r="W19" s="38"/>
      <c r="X19" s="38"/>
    </row>
    <row r="20" spans="1:24" ht="20.100000000000001" customHeight="1">
      <c r="A20" s="34" t="s">
        <v>37</v>
      </c>
      <c r="B20" s="35" t="s">
        <v>20</v>
      </c>
      <c r="C20" s="39"/>
      <c r="D20" s="39"/>
      <c r="E20" s="39"/>
      <c r="F20" s="39"/>
      <c r="G20" s="39"/>
      <c r="H20" s="39"/>
      <c r="I20" s="37"/>
      <c r="U20" s="38"/>
      <c r="V20" s="38"/>
      <c r="W20" s="38"/>
      <c r="X20" s="38"/>
    </row>
    <row r="21" spans="1:24" ht="20.100000000000001" customHeight="1">
      <c r="A21" s="34" t="s">
        <v>38</v>
      </c>
      <c r="B21" s="35" t="s">
        <v>20</v>
      </c>
      <c r="C21" s="39"/>
      <c r="D21" s="39"/>
      <c r="E21" s="39"/>
      <c r="F21" s="39"/>
      <c r="G21" s="39"/>
      <c r="H21" s="39"/>
      <c r="I21" s="37"/>
      <c r="U21" s="38"/>
      <c r="V21" s="38"/>
      <c r="W21" s="38"/>
      <c r="X21" s="38"/>
    </row>
    <row r="22" spans="1:24" ht="20.100000000000001" customHeight="1">
      <c r="A22" s="34" t="s">
        <v>39</v>
      </c>
      <c r="B22" s="35" t="s">
        <v>20</v>
      </c>
      <c r="C22" s="39"/>
      <c r="D22" s="39"/>
      <c r="E22" s="39"/>
      <c r="F22" s="39"/>
      <c r="G22" s="39"/>
      <c r="H22" s="39"/>
      <c r="I22" s="37"/>
      <c r="U22" s="38"/>
      <c r="V22" s="38"/>
      <c r="W22" s="38"/>
      <c r="X22" s="38"/>
    </row>
    <row r="23" spans="1:24" ht="20.100000000000001" customHeight="1">
      <c r="A23" s="34" t="s">
        <v>40</v>
      </c>
      <c r="B23" s="39"/>
      <c r="C23" s="39"/>
      <c r="D23" s="39"/>
      <c r="E23" s="39"/>
      <c r="F23" s="39"/>
      <c r="G23" s="39"/>
      <c r="H23" s="39"/>
      <c r="I23" s="37"/>
      <c r="U23" s="38"/>
      <c r="V23" s="38"/>
      <c r="W23" s="38"/>
      <c r="X23" s="38"/>
    </row>
    <row r="24" spans="1:24" ht="20.100000000000001" customHeight="1">
      <c r="A24" s="34" t="s">
        <v>41</v>
      </c>
      <c r="B24" s="39"/>
      <c r="C24" s="39"/>
      <c r="D24" s="39"/>
      <c r="E24" s="39"/>
      <c r="F24" s="39"/>
      <c r="G24" s="39"/>
      <c r="H24" s="39"/>
      <c r="I24" s="37"/>
      <c r="U24" s="38"/>
      <c r="V24" s="38"/>
      <c r="W24" s="38"/>
      <c r="X24" s="38"/>
    </row>
    <row r="25" spans="1:24" ht="35.25" customHeight="1">
      <c r="A25" s="41" t="s">
        <v>42</v>
      </c>
      <c r="B25" s="42">
        <v>0.20833333333333334</v>
      </c>
      <c r="C25" s="42">
        <v>0.125</v>
      </c>
      <c r="D25" s="42">
        <v>0.20833333333333301</v>
      </c>
      <c r="E25" s="42">
        <v>0.125</v>
      </c>
      <c r="F25" s="42">
        <v>0.125</v>
      </c>
      <c r="G25" s="42">
        <v>0.25</v>
      </c>
      <c r="H25" s="42">
        <v>0.25</v>
      </c>
      <c r="I25" s="37"/>
      <c r="U25" s="38"/>
      <c r="V25" s="38"/>
      <c r="W25" s="38"/>
      <c r="X25" s="38"/>
    </row>
    <row r="26" spans="1:24" s="22" customFormat="1" ht="26.25" customHeight="1">
      <c r="A26" s="43"/>
      <c r="B26" s="43"/>
      <c r="C26" s="43"/>
      <c r="D26" s="43"/>
      <c r="E26" s="43"/>
    </row>
    <row r="27" spans="1:24" s="22" customFormat="1" ht="15.75" customHeight="1"/>
    <row r="28" spans="1:24" s="22" customFormat="1" ht="15.75" customHeight="1"/>
    <row r="29" spans="1:24" s="22" customFormat="1" ht="15.75" customHeight="1"/>
    <row r="30" spans="1:24" s="22" customFormat="1" ht="15.75" customHeight="1"/>
    <row r="31" spans="1:24" s="22" customFormat="1" ht="15.75" customHeight="1"/>
    <row r="32" spans="1:24" s="22" customFormat="1" ht="15.75" customHeight="1"/>
    <row r="33" s="22" customFormat="1" ht="15.75" customHeight="1"/>
    <row r="34" s="22" customFormat="1" ht="15.75" customHeight="1"/>
    <row r="35" s="22" customFormat="1" ht="15.75" customHeight="1"/>
    <row r="36" s="22" customFormat="1" ht="15.75" customHeight="1"/>
    <row r="37" s="22" customFormat="1" ht="15.75" customHeight="1"/>
    <row r="38" s="22" customFormat="1" ht="15.75" customHeight="1"/>
    <row r="39" s="22" customFormat="1" ht="15.75" customHeight="1"/>
    <row r="40" s="22" customFormat="1" ht="15.75" customHeight="1"/>
    <row r="41" s="22" customFormat="1" ht="15.75" customHeight="1"/>
    <row r="42" s="22" customFormat="1" ht="15.75" customHeight="1"/>
    <row r="43" s="22" customFormat="1" ht="15.75" customHeight="1"/>
    <row r="44" s="22" customFormat="1" ht="15.75" customHeight="1"/>
    <row r="45" s="22" customFormat="1" ht="15.75" customHeight="1"/>
    <row r="46" s="22" customFormat="1" ht="15.75" customHeight="1"/>
    <row r="47" s="22" customFormat="1" ht="15.75" customHeight="1"/>
    <row r="48" s="22" customFormat="1" ht="15.75" customHeight="1"/>
    <row r="49" s="22" customFormat="1" ht="15.75" customHeight="1"/>
    <row r="50" s="22" customFormat="1" ht="15.75" customHeight="1"/>
    <row r="51" s="22" customFormat="1" ht="15.75" customHeight="1"/>
    <row r="52" s="22" customFormat="1" ht="15.75" customHeight="1"/>
    <row r="53" s="22" customFormat="1" ht="15.75" customHeight="1"/>
    <row r="54" s="22" customFormat="1" ht="15.75" customHeight="1"/>
    <row r="55" s="22" customFormat="1" ht="15.75" customHeight="1"/>
    <row r="56" s="22" customFormat="1" ht="15.75" customHeight="1"/>
    <row r="57" s="22" customFormat="1" ht="15.75" customHeight="1"/>
    <row r="58" s="22" customFormat="1" ht="15.75" customHeight="1"/>
    <row r="59" s="22" customFormat="1" ht="15.75" customHeight="1"/>
    <row r="60" s="22" customFormat="1" ht="15.75" customHeight="1"/>
    <row r="61" s="22" customFormat="1" ht="15.75" customHeight="1"/>
    <row r="62" s="22" customFormat="1" ht="15.75" customHeight="1"/>
    <row r="63" s="22" customFormat="1" ht="15.75" customHeight="1"/>
    <row r="64" s="22" customFormat="1" ht="15.75" customHeight="1"/>
    <row r="65" s="22" customFormat="1" ht="15.75" customHeight="1"/>
    <row r="66" s="22" customFormat="1" ht="15.75" customHeight="1"/>
    <row r="67" s="22" customFormat="1" ht="15.75" customHeight="1"/>
    <row r="68" s="22" customFormat="1" ht="15.75" customHeight="1"/>
    <row r="69" s="22" customFormat="1" ht="15.75" customHeight="1"/>
    <row r="70" s="22" customFormat="1" ht="15.75" customHeight="1"/>
    <row r="71" s="22" customFormat="1" ht="15.75" customHeight="1"/>
    <row r="72" s="22" customFormat="1" ht="15.75" customHeight="1"/>
    <row r="73" s="22" customFormat="1" ht="15.75" customHeight="1"/>
    <row r="74" s="22" customFormat="1" ht="15.75" customHeight="1"/>
    <row r="75" s="22" customFormat="1" ht="15.75" customHeight="1"/>
    <row r="76" s="22" customFormat="1" ht="15.75" customHeight="1"/>
    <row r="77" s="22" customFormat="1" ht="15.75" customHeight="1"/>
    <row r="78" s="22" customFormat="1" ht="15.75" customHeight="1"/>
    <row r="79" s="22" customFormat="1" ht="15.75" customHeight="1"/>
    <row r="80" s="22" customFormat="1" ht="15.75" customHeight="1"/>
    <row r="81" s="22" customFormat="1" ht="15.75" customHeight="1"/>
    <row r="82" s="22" customFormat="1" ht="15.75" customHeight="1"/>
    <row r="83" s="22" customFormat="1" ht="15.75" customHeight="1"/>
    <row r="84" s="22" customFormat="1" ht="15.75" customHeight="1"/>
    <row r="85" s="22" customFormat="1" ht="15.75" customHeight="1"/>
    <row r="86" s="22" customFormat="1" ht="15.75" customHeight="1"/>
    <row r="87" s="22" customFormat="1" ht="15.75" customHeight="1"/>
    <row r="88" s="22" customFormat="1" ht="15.75" customHeight="1"/>
    <row r="89" s="22" customFormat="1" ht="15.75" customHeight="1"/>
    <row r="90" s="22" customFormat="1" ht="15.75" customHeight="1"/>
    <row r="91" s="22" customFormat="1" ht="15.75" customHeight="1"/>
    <row r="92" s="22" customFormat="1" ht="15.75" customHeight="1"/>
    <row r="93" s="22" customFormat="1" ht="15.75" customHeight="1"/>
    <row r="94" s="22" customFormat="1" ht="15.75" customHeight="1"/>
    <row r="95" s="22" customFormat="1" ht="15.75" customHeight="1"/>
    <row r="96" s="22" customFormat="1" ht="15.75" customHeight="1"/>
    <row r="97" s="22" customFormat="1" ht="15.75" customHeight="1"/>
    <row r="98" s="22" customFormat="1" ht="15.75" customHeight="1"/>
    <row r="99" s="22" customFormat="1" ht="15.75" customHeight="1"/>
    <row r="100" s="22" customFormat="1" ht="15.75" customHeight="1"/>
    <row r="101" s="22" customFormat="1" ht="15.75" customHeight="1"/>
    <row r="102" s="22" customFormat="1" ht="15.75" customHeight="1"/>
    <row r="103" s="22" customFormat="1" ht="15.75" customHeight="1"/>
    <row r="104" s="22" customFormat="1" ht="15.75" customHeight="1"/>
    <row r="105" s="22" customFormat="1" ht="15.75" customHeight="1"/>
    <row r="106" s="22" customFormat="1" ht="15.75" customHeight="1"/>
    <row r="107" s="22" customFormat="1" ht="15.75" customHeight="1"/>
    <row r="108" s="22" customFormat="1" ht="15.75" customHeight="1"/>
    <row r="109" s="22" customFormat="1" ht="15.75" customHeight="1"/>
    <row r="110" s="22" customFormat="1" ht="15.75" customHeight="1"/>
    <row r="111" s="22" customFormat="1" ht="15.75" customHeight="1"/>
    <row r="112" s="22" customFormat="1" ht="15.75" customHeight="1"/>
    <row r="113" s="22" customFormat="1" ht="15.75" customHeight="1"/>
    <row r="114" s="22" customFormat="1" ht="15.75" customHeight="1"/>
    <row r="115" s="22" customFormat="1" ht="15.75" customHeight="1"/>
    <row r="116" s="22" customFormat="1" ht="15.75" customHeight="1"/>
    <row r="117" s="22" customFormat="1" ht="15.75" customHeight="1"/>
    <row r="118" s="22" customFormat="1" ht="15.75" customHeight="1"/>
    <row r="119" s="22" customFormat="1" ht="15.75" customHeight="1"/>
    <row r="120" s="22" customFormat="1" ht="15.75" customHeight="1"/>
    <row r="121" s="22" customFormat="1" ht="15.75" customHeight="1"/>
    <row r="122" s="22" customFormat="1" ht="15.75" customHeight="1"/>
    <row r="123" s="22" customFormat="1" ht="15.75" customHeight="1"/>
    <row r="124" s="22" customFormat="1" ht="15.75" customHeight="1"/>
    <row r="125" s="22" customFormat="1" ht="15.75" customHeight="1"/>
    <row r="126" s="22" customFormat="1" ht="15.75" customHeight="1"/>
    <row r="127" s="22" customFormat="1" ht="15.75" customHeight="1"/>
    <row r="128" s="22" customFormat="1" ht="15.75" customHeight="1"/>
    <row r="129" s="22" customFormat="1" ht="15.75" customHeight="1"/>
    <row r="130" s="22" customFormat="1" ht="15.75" customHeight="1"/>
    <row r="131" s="22" customFormat="1" ht="15.75" customHeight="1"/>
    <row r="132" s="22" customFormat="1" ht="15.75" customHeight="1"/>
    <row r="133" s="22" customFormat="1" ht="15.75" customHeight="1"/>
    <row r="134" s="22" customFormat="1" ht="15.75" customHeight="1"/>
    <row r="135" s="22" customFormat="1" ht="15.75" customHeight="1"/>
    <row r="136" s="22" customFormat="1" ht="15.75" customHeight="1"/>
    <row r="137" s="22" customFormat="1" ht="15.75" customHeight="1"/>
    <row r="138" s="22" customFormat="1" ht="15.75" customHeight="1"/>
    <row r="139" s="22" customFormat="1" ht="15.75" customHeight="1"/>
    <row r="140" s="22" customFormat="1" ht="15.75" customHeight="1"/>
    <row r="141" s="22" customFormat="1" ht="15.75" customHeight="1"/>
    <row r="142" s="22" customFormat="1" ht="15.75" customHeight="1"/>
    <row r="143" s="22" customFormat="1" ht="15.75" customHeight="1"/>
    <row r="144" s="22" customFormat="1" ht="15.75" customHeight="1"/>
    <row r="145" s="22" customFormat="1" ht="15.75" customHeight="1"/>
    <row r="146" s="22" customFormat="1" ht="15.75" customHeight="1"/>
    <row r="147" s="22" customFormat="1" ht="15.75" customHeight="1"/>
    <row r="148" s="22" customFormat="1" ht="15.75" customHeight="1"/>
    <row r="149" s="22" customFormat="1" ht="15.75" customHeight="1"/>
    <row r="150" s="22" customFormat="1"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sheetData>
  <sheetProtection algorithmName="SHA-512" hashValue="zQCBcK+yiWqK/4wdMkqW1iMlVWj/j+0PCXa/bh2o03gaX5VuOm0kBLinCEabQiLrf8Wflf2hwQM4QIRN2HjsVg==" saltValue="YDUs/am8wwO2W8N4ws7lYQ==" spinCount="100000" sheet="1" objects="1" scenarios="1"/>
  <mergeCells count="5">
    <mergeCell ref="B2:H2"/>
    <mergeCell ref="A4:H4"/>
    <mergeCell ref="K7:K8"/>
    <mergeCell ref="K9:K10"/>
    <mergeCell ref="K11:K12"/>
  </mergeCells>
  <pageMargins left="0.51180555555555496" right="0.51180555555555496" top="0.78749999999999998" bottom="0.78749999999999998" header="0.51180555555555496" footer="0.51180555555555496"/>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75B6"/>
  </sheetPr>
  <dimension ref="A1:AMJ20"/>
  <sheetViews>
    <sheetView showGridLines="0" tabSelected="1" zoomScaleNormal="100" workbookViewId="0">
      <selection activeCell="Z29" sqref="Z29"/>
    </sheetView>
  </sheetViews>
  <sheetFormatPr defaultColWidth="9.140625" defaultRowHeight="15"/>
  <cols>
    <col min="1" max="1" width="1" style="147" customWidth="1"/>
    <col min="2" max="3" width="5.42578125" style="147" customWidth="1"/>
    <col min="4" max="4" width="31.28515625" style="147" customWidth="1"/>
    <col min="5" max="5" width="9.28515625" style="147" customWidth="1"/>
    <col min="6" max="6" width="9.85546875" style="147" customWidth="1"/>
    <col min="7" max="8" width="11.140625" style="147" customWidth="1"/>
    <col min="9" max="9" width="10.42578125" style="147" customWidth="1"/>
    <col min="10" max="18" width="9.140625" style="147"/>
    <col min="19" max="19" width="9.28515625" style="147" customWidth="1"/>
    <col min="20" max="23" width="9.140625" style="147"/>
    <col min="24" max="24" width="1.140625" style="147" customWidth="1"/>
    <col min="25" max="1024" width="9.140625" style="147"/>
    <col min="1025" max="16384" width="9.140625" style="25"/>
  </cols>
  <sheetData>
    <row r="1" spans="1:25" s="26" customFormat="1" ht="5.25" customHeight="1">
      <c r="A1" s="231"/>
      <c r="B1" s="23"/>
      <c r="C1" s="23"/>
      <c r="D1" s="23"/>
      <c r="E1" s="23"/>
      <c r="F1" s="23"/>
      <c r="G1" s="23"/>
      <c r="H1" s="23"/>
      <c r="I1" s="23"/>
      <c r="J1" s="23"/>
      <c r="K1" s="23"/>
      <c r="L1" s="23"/>
      <c r="M1" s="23"/>
      <c r="N1" s="23"/>
      <c r="O1" s="23"/>
      <c r="P1" s="23"/>
      <c r="Q1" s="23"/>
      <c r="R1" s="23"/>
      <c r="S1" s="23"/>
      <c r="T1" s="23"/>
      <c r="U1" s="23"/>
      <c r="V1" s="23"/>
      <c r="W1" s="23"/>
      <c r="X1" s="23"/>
    </row>
    <row r="2" spans="1:25" s="26" customFormat="1" ht="94.5" customHeight="1">
      <c r="A2" s="23"/>
      <c r="B2" s="44"/>
      <c r="C2" s="44"/>
      <c r="D2" s="44"/>
      <c r="E2" s="44"/>
      <c r="F2" s="44"/>
      <c r="G2" s="232"/>
      <c r="H2" s="44"/>
      <c r="I2" s="44"/>
      <c r="J2" s="233"/>
      <c r="K2" s="234"/>
      <c r="L2" s="234"/>
      <c r="M2" s="234"/>
      <c r="N2" s="45"/>
      <c r="O2" s="45"/>
      <c r="P2" s="45"/>
      <c r="Q2" s="45"/>
      <c r="R2" s="45"/>
      <c r="S2" s="45"/>
      <c r="T2" s="45"/>
      <c r="U2" s="24"/>
      <c r="V2" s="24"/>
      <c r="W2" s="24"/>
      <c r="X2" s="23"/>
      <c r="Y2" s="235" t="s">
        <v>160</v>
      </c>
    </row>
    <row r="3" spans="1:25" s="26" customFormat="1" ht="8.25" customHeight="1" thickBot="1">
      <c r="A3" s="23"/>
      <c r="B3" s="27"/>
      <c r="C3" s="51"/>
      <c r="D3" s="51"/>
      <c r="E3" s="51"/>
      <c r="F3" s="51"/>
      <c r="G3" s="51"/>
      <c r="H3" s="51"/>
      <c r="I3" s="51"/>
      <c r="J3" s="51"/>
      <c r="K3" s="51"/>
      <c r="L3" s="51"/>
      <c r="M3" s="51"/>
      <c r="N3" s="27"/>
      <c r="O3" s="27"/>
      <c r="P3" s="27"/>
      <c r="Q3" s="27"/>
      <c r="R3" s="27"/>
      <c r="S3" s="27"/>
      <c r="T3" s="27"/>
      <c r="U3" s="27"/>
      <c r="V3" s="236"/>
      <c r="W3" s="27"/>
      <c r="X3" s="23"/>
    </row>
    <row r="4" spans="1:25" s="147" customFormat="1" ht="46.5" customHeight="1" thickBot="1">
      <c r="A4" s="145"/>
      <c r="B4" s="133"/>
      <c r="C4" s="133"/>
      <c r="D4" s="237"/>
      <c r="E4" s="238" t="s">
        <v>43</v>
      </c>
      <c r="F4" s="238" t="s">
        <v>44</v>
      </c>
      <c r="G4" s="238" t="s">
        <v>45</v>
      </c>
      <c r="H4" s="238" t="s">
        <v>46</v>
      </c>
      <c r="I4" s="239" t="s">
        <v>47</v>
      </c>
      <c r="J4" s="239" t="s">
        <v>151</v>
      </c>
      <c r="K4" s="133"/>
      <c r="L4" s="133"/>
      <c r="M4" s="133"/>
      <c r="N4" s="133"/>
      <c r="O4" s="133"/>
      <c r="P4" s="133"/>
      <c r="Q4" s="133"/>
      <c r="R4" s="133"/>
      <c r="S4" s="133"/>
      <c r="T4" s="133"/>
      <c r="U4" s="133"/>
      <c r="V4" s="133"/>
      <c r="W4" s="133"/>
      <c r="X4" s="145"/>
    </row>
    <row r="5" spans="1:25" s="147" customFormat="1" ht="21" customHeight="1" thickBot="1">
      <c r="A5" s="145"/>
      <c r="B5" s="240">
        <v>1</v>
      </c>
      <c r="C5" s="285" t="s">
        <v>157</v>
      </c>
      <c r="D5" s="241" t="s">
        <v>154</v>
      </c>
      <c r="E5" s="242">
        <v>10</v>
      </c>
      <c r="F5" s="242">
        <v>1</v>
      </c>
      <c r="G5" s="242">
        <v>1</v>
      </c>
      <c r="H5" s="226">
        <f>E5*F5*G5</f>
        <v>10</v>
      </c>
      <c r="I5" s="243">
        <f t="shared" ref="I5:I14" si="0">H5/$H$15</f>
        <v>0.1</v>
      </c>
      <c r="J5" s="290">
        <v>0.5</v>
      </c>
      <c r="K5" s="133"/>
      <c r="L5" s="133"/>
      <c r="M5" s="133"/>
      <c r="N5" s="133"/>
      <c r="O5" s="133"/>
      <c r="P5" s="133"/>
      <c r="Q5" s="133"/>
      <c r="R5" s="133"/>
      <c r="S5" s="133"/>
      <c r="T5" s="133"/>
      <c r="U5" s="281">
        <f ca="1">'Ciclo de Estudos'!$Q$6</f>
        <v>95</v>
      </c>
      <c r="V5" s="281"/>
      <c r="W5" s="133"/>
      <c r="X5" s="145"/>
    </row>
    <row r="6" spans="1:25" s="147" customFormat="1" ht="21" customHeight="1" thickBot="1">
      <c r="A6" s="145"/>
      <c r="B6" s="240">
        <v>2</v>
      </c>
      <c r="C6" s="286"/>
      <c r="D6" s="244" t="s">
        <v>161</v>
      </c>
      <c r="E6" s="245">
        <v>10</v>
      </c>
      <c r="F6" s="245">
        <v>1</v>
      </c>
      <c r="G6" s="245">
        <v>1</v>
      </c>
      <c r="H6" s="227">
        <f t="shared" ref="H6:H14" si="1">E6*F6*G6</f>
        <v>10</v>
      </c>
      <c r="I6" s="246">
        <f t="shared" si="0"/>
        <v>0.1</v>
      </c>
      <c r="J6" s="291"/>
      <c r="K6" s="133"/>
      <c r="L6" s="133"/>
      <c r="M6" s="133"/>
      <c r="N6" s="133"/>
      <c r="O6" s="133"/>
      <c r="P6" s="133"/>
      <c r="Q6" s="133"/>
      <c r="R6" s="133"/>
      <c r="S6" s="133"/>
      <c r="T6" s="133"/>
      <c r="U6" s="133"/>
      <c r="V6" s="133"/>
      <c r="W6" s="133"/>
      <c r="X6" s="145"/>
    </row>
    <row r="7" spans="1:25" s="147" customFormat="1" ht="21" customHeight="1" thickBot="1">
      <c r="A7" s="145"/>
      <c r="B7" s="240">
        <v>3</v>
      </c>
      <c r="C7" s="286"/>
      <c r="D7" s="244" t="s">
        <v>162</v>
      </c>
      <c r="E7" s="245">
        <v>10</v>
      </c>
      <c r="F7" s="245">
        <v>1</v>
      </c>
      <c r="G7" s="245">
        <v>1</v>
      </c>
      <c r="H7" s="227">
        <f t="shared" si="1"/>
        <v>10</v>
      </c>
      <c r="I7" s="246">
        <f t="shared" si="0"/>
        <v>0.1</v>
      </c>
      <c r="J7" s="291"/>
      <c r="K7" s="133"/>
      <c r="L7" s="133"/>
      <c r="M7" s="133"/>
      <c r="N7" s="133"/>
      <c r="O7" s="133"/>
      <c r="P7" s="133"/>
      <c r="Q7" s="133"/>
      <c r="R7" s="133"/>
      <c r="S7" s="133"/>
      <c r="T7" s="133"/>
      <c r="U7" s="133"/>
      <c r="V7" s="133"/>
      <c r="W7" s="133"/>
      <c r="X7" s="145"/>
    </row>
    <row r="8" spans="1:25" s="147" customFormat="1" ht="21" customHeight="1" thickBot="1">
      <c r="A8" s="145"/>
      <c r="B8" s="240">
        <v>4</v>
      </c>
      <c r="C8" s="287"/>
      <c r="D8" s="247" t="s">
        <v>163</v>
      </c>
      <c r="E8" s="248">
        <v>10</v>
      </c>
      <c r="F8" s="248">
        <v>1</v>
      </c>
      <c r="G8" s="248">
        <v>1</v>
      </c>
      <c r="H8" s="228">
        <f t="shared" si="1"/>
        <v>10</v>
      </c>
      <c r="I8" s="249">
        <f t="shared" si="0"/>
        <v>0.1</v>
      </c>
      <c r="J8" s="292"/>
      <c r="K8" s="133"/>
      <c r="L8" s="133"/>
      <c r="M8" s="133"/>
      <c r="N8" s="133"/>
      <c r="O8" s="133"/>
      <c r="P8" s="133"/>
      <c r="Q8" s="133"/>
      <c r="R8" s="133"/>
      <c r="S8" s="133"/>
      <c r="T8" s="133"/>
      <c r="U8" s="282">
        <f>'Ciclo de Estudos'!$I$6</f>
        <v>44962</v>
      </c>
      <c r="V8" s="282"/>
      <c r="W8" s="133"/>
      <c r="X8" s="145"/>
    </row>
    <row r="9" spans="1:25" s="147" customFormat="1" ht="21" customHeight="1" thickBot="1">
      <c r="A9" s="145"/>
      <c r="B9" s="240">
        <v>5</v>
      </c>
      <c r="C9" s="288" t="s">
        <v>158</v>
      </c>
      <c r="D9" s="250" t="s">
        <v>159</v>
      </c>
      <c r="E9" s="251">
        <v>10</v>
      </c>
      <c r="F9" s="251">
        <v>1</v>
      </c>
      <c r="G9" s="251">
        <v>1</v>
      </c>
      <c r="H9" s="224">
        <f t="shared" si="1"/>
        <v>10</v>
      </c>
      <c r="I9" s="252">
        <f t="shared" si="0"/>
        <v>0.1</v>
      </c>
      <c r="J9" s="290">
        <v>0.5</v>
      </c>
      <c r="K9" s="133"/>
      <c r="L9" s="133"/>
      <c r="M9" s="133"/>
      <c r="N9" s="133"/>
      <c r="O9" s="133"/>
      <c r="P9" s="133"/>
      <c r="Q9" s="133"/>
      <c r="R9" s="133"/>
      <c r="S9" s="133"/>
      <c r="T9" s="133"/>
      <c r="U9" s="133"/>
      <c r="V9" s="133"/>
      <c r="W9" s="133"/>
      <c r="X9" s="145"/>
    </row>
    <row r="10" spans="1:25" s="147" customFormat="1" ht="21" customHeight="1" thickBot="1">
      <c r="A10" s="145"/>
      <c r="B10" s="240">
        <v>6</v>
      </c>
      <c r="C10" s="288"/>
      <c r="D10" s="253" t="s">
        <v>156</v>
      </c>
      <c r="E10" s="251">
        <v>10</v>
      </c>
      <c r="F10" s="251">
        <v>1</v>
      </c>
      <c r="G10" s="251">
        <v>1</v>
      </c>
      <c r="H10" s="224">
        <f t="shared" si="1"/>
        <v>10</v>
      </c>
      <c r="I10" s="252">
        <f t="shared" si="0"/>
        <v>0.1</v>
      </c>
      <c r="J10" s="291"/>
      <c r="K10" s="133"/>
      <c r="L10" s="133"/>
      <c r="M10" s="133"/>
      <c r="N10" s="133"/>
      <c r="O10" s="133"/>
      <c r="P10" s="133"/>
      <c r="Q10" s="133"/>
      <c r="R10" s="133"/>
      <c r="S10" s="133"/>
      <c r="T10" s="133"/>
      <c r="U10" s="254" t="s">
        <v>152</v>
      </c>
      <c r="V10" s="283" t="s">
        <v>283</v>
      </c>
      <c r="W10" s="283"/>
      <c r="X10" s="145"/>
    </row>
    <row r="11" spans="1:25" s="147" customFormat="1" ht="21" customHeight="1" thickBot="1">
      <c r="A11" s="145"/>
      <c r="B11" s="240">
        <v>7</v>
      </c>
      <c r="C11" s="288"/>
      <c r="D11" s="253" t="s">
        <v>164</v>
      </c>
      <c r="E11" s="251">
        <v>10</v>
      </c>
      <c r="F11" s="251">
        <v>1</v>
      </c>
      <c r="G11" s="251">
        <v>1</v>
      </c>
      <c r="H11" s="224">
        <f t="shared" si="1"/>
        <v>10</v>
      </c>
      <c r="I11" s="252">
        <f t="shared" si="0"/>
        <v>0.1</v>
      </c>
      <c r="J11" s="291"/>
      <c r="K11" s="133"/>
      <c r="L11" s="133"/>
      <c r="M11" s="133"/>
      <c r="N11" s="133"/>
      <c r="O11" s="133"/>
      <c r="P11" s="133"/>
      <c r="Q11" s="133"/>
      <c r="R11" s="133"/>
      <c r="S11" s="133"/>
      <c r="T11" s="133"/>
      <c r="U11" s="267"/>
      <c r="V11" s="284"/>
      <c r="W11" s="284"/>
      <c r="X11" s="145"/>
    </row>
    <row r="12" spans="1:25" s="147" customFormat="1" ht="21" customHeight="1" thickBot="1">
      <c r="A12" s="145"/>
      <c r="B12" s="240">
        <v>8</v>
      </c>
      <c r="C12" s="288"/>
      <c r="D12" s="253" t="s">
        <v>282</v>
      </c>
      <c r="E12" s="251">
        <v>10</v>
      </c>
      <c r="F12" s="251">
        <v>1</v>
      </c>
      <c r="G12" s="251">
        <v>1</v>
      </c>
      <c r="H12" s="224">
        <f t="shared" si="1"/>
        <v>10</v>
      </c>
      <c r="I12" s="255">
        <f t="shared" si="0"/>
        <v>0.1</v>
      </c>
      <c r="J12" s="291"/>
      <c r="K12" s="133"/>
      <c r="L12" s="133"/>
      <c r="M12" s="133"/>
      <c r="N12" s="133"/>
      <c r="O12" s="133"/>
      <c r="P12" s="133"/>
      <c r="Q12" s="133"/>
      <c r="R12" s="133"/>
      <c r="S12" s="133"/>
      <c r="T12" s="133"/>
      <c r="U12" s="267"/>
      <c r="V12" s="284"/>
      <c r="W12" s="284"/>
      <c r="X12" s="145"/>
    </row>
    <row r="13" spans="1:25" s="147" customFormat="1" ht="21" customHeight="1" thickBot="1">
      <c r="A13" s="145"/>
      <c r="B13" s="240">
        <v>9</v>
      </c>
      <c r="C13" s="288"/>
      <c r="D13" s="253" t="s">
        <v>165</v>
      </c>
      <c r="E13" s="251">
        <v>10</v>
      </c>
      <c r="F13" s="251">
        <v>1</v>
      </c>
      <c r="G13" s="251">
        <v>1</v>
      </c>
      <c r="H13" s="224">
        <f t="shared" si="1"/>
        <v>10</v>
      </c>
      <c r="I13" s="255">
        <f t="shared" si="0"/>
        <v>0.1</v>
      </c>
      <c r="J13" s="291"/>
      <c r="K13" s="133"/>
      <c r="L13" s="133"/>
      <c r="M13" s="133"/>
      <c r="N13" s="133"/>
      <c r="O13" s="133"/>
      <c r="P13" s="133"/>
      <c r="Q13" s="133"/>
      <c r="R13" s="133"/>
      <c r="S13" s="133"/>
      <c r="T13" s="133"/>
      <c r="U13" s="133"/>
      <c r="V13" s="133"/>
      <c r="W13" s="133"/>
      <c r="X13" s="145"/>
    </row>
    <row r="14" spans="1:25" s="147" customFormat="1" ht="21" customHeight="1" thickBot="1">
      <c r="A14" s="145"/>
      <c r="B14" s="240">
        <v>10</v>
      </c>
      <c r="C14" s="289"/>
      <c r="D14" s="253" t="s">
        <v>166</v>
      </c>
      <c r="E14" s="256">
        <v>10</v>
      </c>
      <c r="F14" s="256">
        <v>1</v>
      </c>
      <c r="G14" s="251">
        <v>1</v>
      </c>
      <c r="H14" s="225">
        <f t="shared" si="1"/>
        <v>10</v>
      </c>
      <c r="I14" s="255">
        <f t="shared" si="0"/>
        <v>0.1</v>
      </c>
      <c r="J14" s="291"/>
      <c r="K14" s="133"/>
      <c r="L14" s="133"/>
      <c r="M14" s="133"/>
      <c r="N14" s="133"/>
      <c r="O14" s="133"/>
      <c r="P14" s="133"/>
      <c r="Q14" s="133"/>
      <c r="R14" s="133"/>
      <c r="S14" s="133"/>
      <c r="T14" s="133"/>
      <c r="U14" s="133"/>
      <c r="V14" s="133"/>
      <c r="W14" s="133"/>
      <c r="X14" s="145"/>
    </row>
    <row r="15" spans="1:25" s="147" customFormat="1" ht="21" customHeight="1" thickBot="1">
      <c r="A15" s="145"/>
      <c r="B15" s="145"/>
      <c r="C15" s="145"/>
      <c r="D15" s="257" t="s">
        <v>49</v>
      </c>
      <c r="E15" s="258">
        <f>SUM(E5:E14)</f>
        <v>100</v>
      </c>
      <c r="F15" s="259" t="s">
        <v>50</v>
      </c>
      <c r="G15" s="258"/>
      <c r="H15" s="258">
        <f>SUM(H2:H14)</f>
        <v>100</v>
      </c>
      <c r="I15" s="260">
        <f>SUM(I5:I14)</f>
        <v>0.99999999999999989</v>
      </c>
      <c r="J15" s="261">
        <v>0.5</v>
      </c>
      <c r="K15" s="133"/>
      <c r="L15" s="133"/>
      <c r="M15" s="133"/>
      <c r="N15" s="133"/>
      <c r="O15" s="133"/>
      <c r="P15" s="133"/>
      <c r="Q15" s="133"/>
      <c r="R15" s="133"/>
      <c r="S15" s="133"/>
      <c r="T15" s="133"/>
      <c r="U15" s="133"/>
      <c r="V15" s="133"/>
      <c r="W15" s="133"/>
      <c r="X15" s="145"/>
    </row>
    <row r="16" spans="1:25" ht="21" customHeight="1">
      <c r="A16" s="145"/>
      <c r="B16" s="133"/>
      <c r="C16" s="133"/>
      <c r="D16" s="133"/>
      <c r="E16" s="133"/>
      <c r="F16" s="133"/>
      <c r="G16" s="133"/>
      <c r="H16" s="133"/>
      <c r="I16" s="133"/>
      <c r="J16" s="133"/>
      <c r="K16" s="133"/>
      <c r="L16" s="133"/>
      <c r="M16" s="133"/>
      <c r="N16" s="133"/>
      <c r="O16" s="133"/>
      <c r="P16" s="133"/>
      <c r="Q16" s="133"/>
      <c r="R16" s="133"/>
      <c r="S16" s="133"/>
      <c r="T16" s="133"/>
      <c r="U16" s="133"/>
      <c r="V16" s="133"/>
      <c r="W16" s="133"/>
      <c r="X16" s="145"/>
    </row>
    <row r="17" spans="1:24">
      <c r="A17" s="145"/>
      <c r="B17" s="133"/>
      <c r="C17" s="133"/>
      <c r="D17" s="133"/>
      <c r="E17" s="133"/>
      <c r="F17" s="133"/>
      <c r="G17" s="133"/>
      <c r="H17" s="133"/>
      <c r="I17" s="133"/>
      <c r="J17" s="133"/>
      <c r="K17" s="133"/>
      <c r="L17" s="133"/>
      <c r="M17" s="133"/>
      <c r="N17" s="133"/>
      <c r="O17" s="133"/>
      <c r="P17" s="133"/>
      <c r="Q17" s="133"/>
      <c r="R17" s="133"/>
      <c r="S17" s="133"/>
      <c r="T17" s="133"/>
      <c r="U17" s="133"/>
      <c r="V17" s="133"/>
      <c r="W17" s="133"/>
      <c r="X17" s="145"/>
    </row>
    <row r="18" spans="1:24" ht="26.25" customHeight="1">
      <c r="A18" s="145"/>
      <c r="B18" s="133"/>
      <c r="C18" s="133"/>
      <c r="D18" s="262"/>
      <c r="E18" s="293"/>
      <c r="F18" s="293"/>
      <c r="G18" s="293"/>
      <c r="H18" s="293"/>
      <c r="I18" s="293"/>
      <c r="J18" s="133"/>
      <c r="K18" s="133"/>
      <c r="L18" s="133"/>
      <c r="M18" s="133"/>
      <c r="N18" s="133"/>
      <c r="O18" s="133"/>
      <c r="P18" s="133"/>
      <c r="Q18" s="133"/>
      <c r="R18" s="133"/>
      <c r="S18" s="133"/>
      <c r="T18" s="133"/>
      <c r="U18" s="133"/>
      <c r="V18" s="133"/>
      <c r="W18" s="133"/>
      <c r="X18" s="145"/>
    </row>
    <row r="19" spans="1:24" ht="15.75">
      <c r="A19" s="145"/>
      <c r="B19" s="133"/>
      <c r="C19" s="133"/>
      <c r="D19" s="133"/>
      <c r="E19" s="133"/>
      <c r="F19" s="133"/>
      <c r="G19" s="133"/>
      <c r="H19" s="133"/>
      <c r="I19" s="133"/>
      <c r="J19" s="133"/>
      <c r="K19" s="263"/>
      <c r="L19" s="263"/>
      <c r="M19" s="263"/>
      <c r="N19" s="263"/>
      <c r="O19" s="263"/>
      <c r="P19" s="263"/>
      <c r="Q19" s="263"/>
      <c r="R19" s="263"/>
      <c r="S19" s="263"/>
      <c r="T19" s="133"/>
      <c r="U19" s="133"/>
      <c r="V19" s="133"/>
      <c r="W19" s="133"/>
      <c r="X19" s="145"/>
    </row>
    <row r="20" spans="1:24" ht="5.25" customHeight="1">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row>
  </sheetData>
  <mergeCells count="10">
    <mergeCell ref="C5:C8"/>
    <mergeCell ref="C9:C14"/>
    <mergeCell ref="J5:J8"/>
    <mergeCell ref="J9:J14"/>
    <mergeCell ref="E18:I18"/>
    <mergeCell ref="U5:V5"/>
    <mergeCell ref="U8:V8"/>
    <mergeCell ref="V10:W10"/>
    <mergeCell ref="V11:W11"/>
    <mergeCell ref="V12:W12"/>
  </mergeCells>
  <hyperlinks>
    <hyperlink ref="D6" location="DISC2!A1" display="DIR. PENAL" xr:uid="{72A8CD2B-9D50-4DE8-9735-8E370B443517}"/>
    <hyperlink ref="D8" location="DISC4!A1" display="DISCIPLINA 4" xr:uid="{9E752E92-BE1F-40A6-80E7-ACE3FFE386D2}"/>
    <hyperlink ref="D14" location="DISC10!A1" display="DISCIPLINA 10" xr:uid="{A803C0C5-095F-4C1C-8FEE-CAD99E7924D5}"/>
    <hyperlink ref="D7" location="DISC3!A1" display="DISCIPLINA 3" xr:uid="{DFB39667-BE1D-4619-9F40-ED2F617D0D5C}"/>
    <hyperlink ref="D5" location="DISC1!A1" display="DISCIPLINA  1" xr:uid="{55D62C81-3459-447C-A836-23C14AACAD8D}"/>
    <hyperlink ref="D9:D11" location="DISC4!A1" display="DISCIPLINA 4" xr:uid="{809D996D-0736-40B5-AA9E-27B2CBE670C9}"/>
    <hyperlink ref="D9" location="DISC5!A1" display="DISCIPLINA 5" xr:uid="{9452DB0C-942C-4359-B797-534F2E77ACE7}"/>
    <hyperlink ref="D13" location="DISC10!A1" display="DISCIPLINA 10" xr:uid="{5AF5F0F1-7898-4E80-A85F-B10F10B6AB1B}"/>
    <hyperlink ref="D10:D12" r:id="rId1" display="https://fococaveira.com.br" xr:uid="{386463D4-95E7-437B-8515-29407E68DEB2}"/>
  </hyperlinks>
  <pageMargins left="0.51180555555555496" right="0.51180555555555496" top="0.78749999999999998" bottom="0.78749999999999998" header="0.51180555555555496" footer="0.51180555555555496"/>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Y779"/>
  <sheetViews>
    <sheetView showGridLines="0" zoomScale="90" zoomScaleNormal="90" workbookViewId="0">
      <pane ySplit="6" topLeftCell="A7" activePane="bottomLeft" state="frozen"/>
      <selection pane="bottomLeft" activeCell="C83" sqref="C83"/>
    </sheetView>
  </sheetViews>
  <sheetFormatPr defaultColWidth="14.42578125" defaultRowHeight="15"/>
  <cols>
    <col min="1" max="1" width="1.7109375" style="156" customWidth="1"/>
    <col min="2" max="2" width="7.85546875" style="137" customWidth="1"/>
    <col min="3" max="3" width="80.42578125" style="138" customWidth="1"/>
    <col min="4" max="7" width="7" style="207" customWidth="1"/>
    <col min="8" max="8" width="13.140625" style="207" customWidth="1"/>
    <col min="9" max="9" width="1.140625" style="207" customWidth="1"/>
    <col min="10" max="15" width="4.5703125" style="207" customWidth="1"/>
    <col min="16" max="16" width="1.140625" style="207" customWidth="1"/>
    <col min="17" max="17" width="5.7109375" style="207" customWidth="1"/>
    <col min="18" max="18" width="6.140625" style="207" customWidth="1"/>
    <col min="19" max="20" width="5.7109375" style="207" customWidth="1"/>
    <col min="21" max="21" width="7" style="207" customWidth="1"/>
    <col min="22" max="22" width="5.7109375" style="207" customWidth="1"/>
    <col min="23" max="23" width="6.140625" style="207" customWidth="1"/>
    <col min="24" max="25" width="5.7109375" style="207" customWidth="1"/>
    <col min="26" max="26" width="7" style="207" customWidth="1"/>
    <col min="27" max="27" width="5.7109375" style="207" customWidth="1"/>
    <col min="28" max="28" width="6.140625" style="207" customWidth="1"/>
    <col min="29" max="30" width="5.7109375" style="207" customWidth="1"/>
    <col min="31" max="31" width="7" style="207" customWidth="1"/>
    <col min="32" max="32" width="5.7109375" style="207" customWidth="1"/>
    <col min="33" max="33" width="6.140625" style="207" customWidth="1"/>
    <col min="34" max="35" width="5.7109375" style="207" customWidth="1"/>
    <col min="36" max="36" width="7" style="207" customWidth="1"/>
    <col min="37" max="37" width="1.5703125" style="139" customWidth="1"/>
    <col min="38" max="45" width="9.42578125" style="139" customWidth="1"/>
    <col min="46" max="48" width="9.42578125" style="138" customWidth="1"/>
    <col min="49" max="1013" width="14.42578125" style="138"/>
    <col min="1014" max="16384" width="14.42578125" style="21"/>
  </cols>
  <sheetData>
    <row r="1" spans="1:45" s="139" customFormat="1" ht="6" customHeight="1" thickBot="1">
      <c r="A1" s="298"/>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row>
    <row r="2" spans="1:45" s="216" customFormat="1" ht="42" customHeight="1">
      <c r="A2" s="208"/>
      <c r="B2" s="209"/>
      <c r="C2" s="210"/>
      <c r="D2" s="211"/>
      <c r="E2" s="211"/>
      <c r="F2" s="211"/>
      <c r="G2" s="211"/>
      <c r="H2" s="211"/>
      <c r="I2" s="211"/>
      <c r="J2" s="211"/>
      <c r="K2" s="211"/>
      <c r="L2" s="211"/>
      <c r="M2" s="211"/>
      <c r="N2" s="211"/>
      <c r="O2" s="211"/>
      <c r="P2" s="211"/>
      <c r="Q2" s="212"/>
      <c r="R2" s="212"/>
      <c r="S2" s="212"/>
      <c r="T2" s="213"/>
      <c r="U2" s="213"/>
      <c r="V2" s="212"/>
      <c r="W2" s="212"/>
      <c r="X2" s="212"/>
      <c r="Y2" s="213"/>
      <c r="Z2" s="213"/>
      <c r="AA2" s="212"/>
      <c r="AB2" s="212"/>
      <c r="AC2" s="212"/>
      <c r="AD2" s="213"/>
      <c r="AE2" s="213"/>
      <c r="AF2" s="212"/>
      <c r="AG2" s="212"/>
      <c r="AH2" s="212"/>
      <c r="AI2" s="213"/>
      <c r="AJ2" s="213"/>
      <c r="AK2" s="214"/>
      <c r="AL2" s="215"/>
      <c r="AM2" s="215"/>
      <c r="AN2" s="215"/>
      <c r="AO2" s="215"/>
      <c r="AP2" s="215"/>
      <c r="AQ2" s="215"/>
      <c r="AR2" s="215"/>
      <c r="AS2" s="215"/>
    </row>
    <row r="3" spans="1:45" s="216" customFormat="1" ht="42" customHeight="1" thickBot="1">
      <c r="A3" s="208"/>
      <c r="B3" s="209"/>
      <c r="C3" s="210"/>
      <c r="D3" s="211"/>
      <c r="E3" s="211"/>
      <c r="F3" s="211"/>
      <c r="G3" s="211"/>
      <c r="H3" s="211"/>
      <c r="I3" s="211"/>
      <c r="J3" s="211"/>
      <c r="K3" s="211"/>
      <c r="L3" s="211"/>
      <c r="M3" s="211"/>
      <c r="N3" s="211"/>
      <c r="O3" s="211"/>
      <c r="P3" s="211"/>
      <c r="Q3" s="212"/>
      <c r="R3" s="212"/>
      <c r="S3" s="212"/>
      <c r="T3" s="213"/>
      <c r="U3" s="213"/>
      <c r="V3" s="212"/>
      <c r="W3" s="212"/>
      <c r="X3" s="212"/>
      <c r="Y3" s="213"/>
      <c r="Z3" s="213"/>
      <c r="AA3" s="212"/>
      <c r="AB3" s="212"/>
      <c r="AC3" s="212"/>
      <c r="AD3" s="213"/>
      <c r="AE3" s="213"/>
      <c r="AF3" s="212"/>
      <c r="AG3" s="212"/>
      <c r="AH3" s="212"/>
      <c r="AI3" s="217"/>
      <c r="AJ3" s="213"/>
      <c r="AK3" s="214"/>
      <c r="AL3" s="215"/>
      <c r="AM3" s="215"/>
      <c r="AN3" s="215"/>
      <c r="AO3" s="215"/>
      <c r="AP3" s="215"/>
      <c r="AQ3" s="215"/>
      <c r="AR3" s="215"/>
      <c r="AS3" s="215"/>
    </row>
    <row r="4" spans="1:45" s="216" customFormat="1" ht="29.25" customHeight="1" thickBot="1">
      <c r="A4" s="208"/>
      <c r="B4" s="209"/>
      <c r="C4" s="218" t="s">
        <v>114</v>
      </c>
      <c r="D4" s="299" t="s">
        <v>115</v>
      </c>
      <c r="E4" s="300"/>
      <c r="F4" s="300"/>
      <c r="G4" s="300"/>
      <c r="H4" s="301"/>
      <c r="I4" s="219"/>
      <c r="J4" s="302"/>
      <c r="K4" s="302"/>
      <c r="L4" s="302"/>
      <c r="M4" s="302"/>
      <c r="N4" s="302"/>
      <c r="O4" s="302"/>
      <c r="P4" s="219"/>
      <c r="Q4" s="212"/>
      <c r="R4" s="212"/>
      <c r="S4" s="212"/>
      <c r="T4" s="313" t="s">
        <v>150</v>
      </c>
      <c r="U4" s="314"/>
      <c r="V4" s="220"/>
      <c r="W4" s="212"/>
      <c r="X4" s="212"/>
      <c r="Y4" s="213"/>
      <c r="Z4" s="213"/>
      <c r="AA4" s="212"/>
      <c r="AB4" s="212"/>
      <c r="AC4" s="212"/>
      <c r="AD4" s="315" t="s">
        <v>150</v>
      </c>
      <c r="AE4" s="316"/>
      <c r="AF4" s="220"/>
      <c r="AG4" s="212"/>
      <c r="AH4" s="212"/>
      <c r="AI4" s="313" t="s">
        <v>150</v>
      </c>
      <c r="AJ4" s="314"/>
      <c r="AK4" s="221"/>
      <c r="AL4" s="215"/>
      <c r="AM4" s="215"/>
      <c r="AN4" s="215"/>
      <c r="AO4" s="215"/>
      <c r="AP4" s="215"/>
      <c r="AQ4" s="215"/>
      <c r="AR4" s="215"/>
      <c r="AS4" s="215"/>
    </row>
    <row r="5" spans="1:45" s="216" customFormat="1" ht="27" customHeight="1" thickBot="1">
      <c r="A5" s="303"/>
      <c r="B5" s="304" t="s">
        <v>149</v>
      </c>
      <c r="C5" s="311" t="str">
        <f>Concurso!Y2</f>
        <v>PM-CE/CFO/2022 - PÓS EDITAL</v>
      </c>
      <c r="D5" s="305" t="s">
        <v>116</v>
      </c>
      <c r="E5" s="307" t="s">
        <v>117</v>
      </c>
      <c r="F5" s="307" t="s">
        <v>118</v>
      </c>
      <c r="G5" s="307" t="s">
        <v>119</v>
      </c>
      <c r="H5" s="309" t="s">
        <v>148</v>
      </c>
      <c r="I5" s="219"/>
      <c r="J5" s="302" t="s">
        <v>120</v>
      </c>
      <c r="K5" s="302"/>
      <c r="L5" s="302"/>
      <c r="M5" s="302"/>
      <c r="N5" s="302"/>
      <c r="O5" s="302"/>
      <c r="P5" s="219"/>
      <c r="Q5" s="295" t="s">
        <v>87</v>
      </c>
      <c r="R5" s="297" t="s">
        <v>121</v>
      </c>
      <c r="S5" s="294" t="s">
        <v>122</v>
      </c>
      <c r="T5" s="295" t="s">
        <v>89</v>
      </c>
      <c r="U5" s="296" t="s">
        <v>113</v>
      </c>
      <c r="V5" s="295" t="s">
        <v>87</v>
      </c>
      <c r="W5" s="297" t="s">
        <v>121</v>
      </c>
      <c r="X5" s="294" t="s">
        <v>122</v>
      </c>
      <c r="Y5" s="295" t="s">
        <v>89</v>
      </c>
      <c r="Z5" s="296" t="s">
        <v>113</v>
      </c>
      <c r="AA5" s="295" t="s">
        <v>87</v>
      </c>
      <c r="AB5" s="297" t="s">
        <v>121</v>
      </c>
      <c r="AC5" s="294" t="s">
        <v>122</v>
      </c>
      <c r="AD5" s="295" t="s">
        <v>89</v>
      </c>
      <c r="AE5" s="296" t="s">
        <v>113</v>
      </c>
      <c r="AF5" s="295" t="s">
        <v>87</v>
      </c>
      <c r="AG5" s="297" t="s">
        <v>121</v>
      </c>
      <c r="AH5" s="294" t="s">
        <v>122</v>
      </c>
      <c r="AI5" s="295" t="s">
        <v>89</v>
      </c>
      <c r="AJ5" s="296" t="s">
        <v>113</v>
      </c>
      <c r="AK5" s="214"/>
      <c r="AL5" s="215"/>
      <c r="AM5" s="215"/>
      <c r="AN5" s="215"/>
      <c r="AO5" s="215"/>
      <c r="AP5" s="215"/>
      <c r="AQ5" s="215"/>
      <c r="AR5" s="215"/>
      <c r="AS5" s="215"/>
    </row>
    <row r="6" spans="1:45" s="216" customFormat="1" ht="22.5" customHeight="1" thickBot="1">
      <c r="A6" s="303"/>
      <c r="B6" s="304"/>
      <c r="C6" s="312"/>
      <c r="D6" s="306"/>
      <c r="E6" s="308"/>
      <c r="F6" s="308"/>
      <c r="G6" s="308"/>
      <c r="H6" s="310"/>
      <c r="I6" s="222"/>
      <c r="J6" s="223" t="s">
        <v>123</v>
      </c>
      <c r="K6" s="223" t="s">
        <v>124</v>
      </c>
      <c r="L6" s="223" t="s">
        <v>125</v>
      </c>
      <c r="M6" s="223" t="s">
        <v>126</v>
      </c>
      <c r="N6" s="223" t="s">
        <v>127</v>
      </c>
      <c r="O6" s="223" t="s">
        <v>128</v>
      </c>
      <c r="P6" s="222"/>
      <c r="Q6" s="295"/>
      <c r="R6" s="297"/>
      <c r="S6" s="294"/>
      <c r="T6" s="295"/>
      <c r="U6" s="296"/>
      <c r="V6" s="295"/>
      <c r="W6" s="297"/>
      <c r="X6" s="294"/>
      <c r="Y6" s="295"/>
      <c r="Z6" s="296"/>
      <c r="AA6" s="295"/>
      <c r="AB6" s="297"/>
      <c r="AC6" s="294"/>
      <c r="AD6" s="295"/>
      <c r="AE6" s="296"/>
      <c r="AF6" s="295"/>
      <c r="AG6" s="297"/>
      <c r="AH6" s="294"/>
      <c r="AI6" s="295"/>
      <c r="AJ6" s="296"/>
      <c r="AK6" s="214"/>
      <c r="AL6" s="215"/>
      <c r="AM6" s="215"/>
      <c r="AN6" s="215"/>
      <c r="AO6" s="215"/>
      <c r="AP6" s="215"/>
      <c r="AQ6" s="215"/>
      <c r="AR6" s="215"/>
      <c r="AS6" s="215"/>
    </row>
    <row r="7" spans="1:45" ht="21">
      <c r="A7" s="183"/>
      <c r="B7" s="184"/>
      <c r="C7" s="185" t="str">
        <f>Concurso!D5</f>
        <v>PORTUGUÊS</v>
      </c>
      <c r="D7" s="198"/>
      <c r="E7" s="198"/>
      <c r="F7" s="198"/>
      <c r="G7" s="198"/>
      <c r="H7" s="198"/>
      <c r="I7" s="199"/>
      <c r="J7" s="200"/>
      <c r="K7" s="201"/>
      <c r="L7" s="201"/>
      <c r="M7" s="202"/>
      <c r="N7" s="202"/>
      <c r="O7" s="202"/>
      <c r="P7" s="199"/>
      <c r="Q7" s="203"/>
      <c r="R7" s="203"/>
      <c r="S7" s="203"/>
      <c r="T7" s="204">
        <f>R7-S7</f>
        <v>0</v>
      </c>
      <c r="U7" s="186">
        <f>IF(Q7,T7/Q7,0)</f>
        <v>0</v>
      </c>
      <c r="V7" s="203"/>
      <c r="W7" s="203"/>
      <c r="X7" s="203"/>
      <c r="Y7" s="204">
        <f>W7-X7</f>
        <v>0</v>
      </c>
      <c r="Z7" s="186">
        <f>IF(V7,Y7/V7,0)</f>
        <v>0</v>
      </c>
      <c r="AA7" s="203"/>
      <c r="AB7" s="203"/>
      <c r="AC7" s="203"/>
      <c r="AD7" s="204">
        <f>AB7-AC7</f>
        <v>0</v>
      </c>
      <c r="AE7" s="186">
        <f>IF(AA7,AD7/AA7,0)</f>
        <v>0</v>
      </c>
      <c r="AF7" s="203"/>
      <c r="AG7" s="203"/>
      <c r="AH7" s="203"/>
      <c r="AI7" s="204">
        <f>AG7-AH7</f>
        <v>0</v>
      </c>
      <c r="AJ7" s="186">
        <f>IF(AF7,AI7/AF7,0)</f>
        <v>0</v>
      </c>
      <c r="AK7" s="140"/>
    </row>
    <row r="8" spans="1:45" ht="63">
      <c r="A8" s="183"/>
      <c r="B8" s="187">
        <v>5</v>
      </c>
      <c r="C8" s="197" t="s">
        <v>167</v>
      </c>
      <c r="D8" s="198"/>
      <c r="E8" s="198"/>
      <c r="F8" s="198"/>
      <c r="G8" s="198"/>
      <c r="H8" s="198"/>
      <c r="I8" s="199"/>
      <c r="J8" s="200"/>
      <c r="K8" s="201"/>
      <c r="L8" s="201"/>
      <c r="M8" s="202"/>
      <c r="N8" s="202"/>
      <c r="O8" s="202"/>
      <c r="P8" s="199"/>
      <c r="Q8" s="203"/>
      <c r="R8" s="203"/>
      <c r="S8" s="203"/>
      <c r="T8" s="204">
        <f t="shared" ref="T8:T39" si="0">R8-S8</f>
        <v>0</v>
      </c>
      <c r="U8" s="186">
        <f t="shared" ref="U8:U39" si="1">IF(Q8,T8/Q8,0)</f>
        <v>0</v>
      </c>
      <c r="V8" s="203"/>
      <c r="W8" s="203"/>
      <c r="X8" s="203"/>
      <c r="Y8" s="204">
        <f t="shared" ref="Y8:Y39" si="2">W8-X8</f>
        <v>0</v>
      </c>
      <c r="Z8" s="186">
        <f t="shared" ref="Z8:Z39" si="3">IF(V8,Y8/V8,0)</f>
        <v>0</v>
      </c>
      <c r="AA8" s="203"/>
      <c r="AB8" s="203"/>
      <c r="AC8" s="203"/>
      <c r="AD8" s="204">
        <f t="shared" ref="AD8:AD39" si="4">AB8-AC8</f>
        <v>0</v>
      </c>
      <c r="AE8" s="186">
        <f t="shared" ref="AE8:AE39" si="5">IF(AA8,AD8/AA8,0)</f>
        <v>0</v>
      </c>
      <c r="AF8" s="203"/>
      <c r="AG8" s="203"/>
      <c r="AH8" s="203"/>
      <c r="AI8" s="204">
        <f t="shared" ref="AI8:AI39" si="6">AG8-AH8</f>
        <v>0</v>
      </c>
      <c r="AJ8" s="186">
        <f t="shared" ref="AJ8:AJ39" si="7">IF(AF8,AI8/AF8,0)</f>
        <v>0</v>
      </c>
      <c r="AK8" s="140"/>
    </row>
    <row r="9" spans="1:45" ht="21">
      <c r="A9" s="183"/>
      <c r="B9" s="229">
        <v>3</v>
      </c>
      <c r="C9" s="197" t="s">
        <v>168</v>
      </c>
      <c r="D9" s="198"/>
      <c r="E9" s="198"/>
      <c r="F9" s="198"/>
      <c r="G9" s="198"/>
      <c r="H9" s="198"/>
      <c r="I9" s="199"/>
      <c r="J9" s="200"/>
      <c r="K9" s="201"/>
      <c r="L9" s="201"/>
      <c r="M9" s="202"/>
      <c r="N9" s="202"/>
      <c r="O9" s="202"/>
      <c r="P9" s="199"/>
      <c r="Q9" s="203"/>
      <c r="R9" s="203"/>
      <c r="S9" s="203"/>
      <c r="T9" s="204">
        <f t="shared" si="0"/>
        <v>0</v>
      </c>
      <c r="U9" s="186">
        <f t="shared" si="1"/>
        <v>0</v>
      </c>
      <c r="V9" s="203"/>
      <c r="W9" s="203"/>
      <c r="X9" s="203"/>
      <c r="Y9" s="204">
        <f t="shared" si="2"/>
        <v>0</v>
      </c>
      <c r="Z9" s="186">
        <f t="shared" si="3"/>
        <v>0</v>
      </c>
      <c r="AA9" s="203"/>
      <c r="AB9" s="203"/>
      <c r="AC9" s="203"/>
      <c r="AD9" s="204">
        <f t="shared" si="4"/>
        <v>0</v>
      </c>
      <c r="AE9" s="186">
        <f t="shared" si="5"/>
        <v>0</v>
      </c>
      <c r="AF9" s="203"/>
      <c r="AG9" s="203"/>
      <c r="AH9" s="203"/>
      <c r="AI9" s="204">
        <f t="shared" si="6"/>
        <v>0</v>
      </c>
      <c r="AJ9" s="186">
        <f t="shared" si="7"/>
        <v>0</v>
      </c>
      <c r="AK9" s="140"/>
    </row>
    <row r="10" spans="1:45" ht="21">
      <c r="A10" s="183"/>
      <c r="B10" s="229">
        <v>3</v>
      </c>
      <c r="C10" s="197" t="s">
        <v>169</v>
      </c>
      <c r="D10" s="198"/>
      <c r="E10" s="198"/>
      <c r="F10" s="198"/>
      <c r="G10" s="198"/>
      <c r="H10" s="198"/>
      <c r="I10" s="199"/>
      <c r="J10" s="200"/>
      <c r="K10" s="201"/>
      <c r="L10" s="201"/>
      <c r="M10" s="202"/>
      <c r="N10" s="202"/>
      <c r="O10" s="202"/>
      <c r="P10" s="199"/>
      <c r="Q10" s="203"/>
      <c r="R10" s="203"/>
      <c r="S10" s="203"/>
      <c r="T10" s="204">
        <f t="shared" si="0"/>
        <v>0</v>
      </c>
      <c r="U10" s="186">
        <f t="shared" si="1"/>
        <v>0</v>
      </c>
      <c r="V10" s="203"/>
      <c r="W10" s="203"/>
      <c r="X10" s="203"/>
      <c r="Y10" s="204">
        <f t="shared" si="2"/>
        <v>0</v>
      </c>
      <c r="Z10" s="186">
        <f t="shared" si="3"/>
        <v>0</v>
      </c>
      <c r="AA10" s="203"/>
      <c r="AB10" s="203"/>
      <c r="AC10" s="203"/>
      <c r="AD10" s="204">
        <f t="shared" si="4"/>
        <v>0</v>
      </c>
      <c r="AE10" s="186">
        <f t="shared" si="5"/>
        <v>0</v>
      </c>
      <c r="AF10" s="203"/>
      <c r="AG10" s="203"/>
      <c r="AH10" s="203"/>
      <c r="AI10" s="204">
        <f t="shared" si="6"/>
        <v>0</v>
      </c>
      <c r="AJ10" s="186">
        <f t="shared" si="7"/>
        <v>0</v>
      </c>
      <c r="AK10" s="140"/>
    </row>
    <row r="11" spans="1:45" ht="21">
      <c r="A11" s="183"/>
      <c r="B11" s="187">
        <v>5</v>
      </c>
      <c r="C11" s="197" t="s">
        <v>170</v>
      </c>
      <c r="D11" s="198"/>
      <c r="E11" s="198"/>
      <c r="F11" s="198"/>
      <c r="G11" s="198"/>
      <c r="H11" s="198"/>
      <c r="I11" s="199"/>
      <c r="J11" s="200"/>
      <c r="K11" s="201"/>
      <c r="L11" s="201"/>
      <c r="M11" s="202"/>
      <c r="N11" s="202"/>
      <c r="O11" s="202"/>
      <c r="P11" s="199"/>
      <c r="Q11" s="203"/>
      <c r="R11" s="203"/>
      <c r="S11" s="203"/>
      <c r="T11" s="204">
        <f t="shared" si="0"/>
        <v>0</v>
      </c>
      <c r="U11" s="186">
        <f t="shared" si="1"/>
        <v>0</v>
      </c>
      <c r="V11" s="203"/>
      <c r="W11" s="203"/>
      <c r="X11" s="203"/>
      <c r="Y11" s="204">
        <f t="shared" si="2"/>
        <v>0</v>
      </c>
      <c r="Z11" s="186">
        <f t="shared" si="3"/>
        <v>0</v>
      </c>
      <c r="AA11" s="203"/>
      <c r="AB11" s="203"/>
      <c r="AC11" s="203"/>
      <c r="AD11" s="204">
        <f t="shared" si="4"/>
        <v>0</v>
      </c>
      <c r="AE11" s="186">
        <f t="shared" si="5"/>
        <v>0</v>
      </c>
      <c r="AF11" s="203"/>
      <c r="AG11" s="203"/>
      <c r="AH11" s="203"/>
      <c r="AI11" s="204">
        <f t="shared" si="6"/>
        <v>0</v>
      </c>
      <c r="AJ11" s="186">
        <f t="shared" si="7"/>
        <v>0</v>
      </c>
      <c r="AK11" s="140"/>
    </row>
    <row r="12" spans="1:45" ht="21">
      <c r="A12" s="183"/>
      <c r="B12" s="229">
        <v>3</v>
      </c>
      <c r="C12" s="197" t="s">
        <v>171</v>
      </c>
      <c r="D12" s="198"/>
      <c r="E12" s="198"/>
      <c r="F12" s="198"/>
      <c r="G12" s="198"/>
      <c r="H12" s="198"/>
      <c r="I12" s="199"/>
      <c r="J12" s="200"/>
      <c r="K12" s="201"/>
      <c r="L12" s="201"/>
      <c r="M12" s="202"/>
      <c r="N12" s="202"/>
      <c r="O12" s="202"/>
      <c r="P12" s="199"/>
      <c r="Q12" s="203"/>
      <c r="R12" s="203"/>
      <c r="S12" s="203"/>
      <c r="T12" s="204">
        <f t="shared" si="0"/>
        <v>0</v>
      </c>
      <c r="U12" s="186">
        <f t="shared" si="1"/>
        <v>0</v>
      </c>
      <c r="V12" s="203"/>
      <c r="W12" s="203"/>
      <c r="X12" s="203"/>
      <c r="Y12" s="204">
        <f t="shared" si="2"/>
        <v>0</v>
      </c>
      <c r="Z12" s="186">
        <f t="shared" si="3"/>
        <v>0</v>
      </c>
      <c r="AA12" s="203"/>
      <c r="AB12" s="203"/>
      <c r="AC12" s="203"/>
      <c r="AD12" s="204">
        <f t="shared" si="4"/>
        <v>0</v>
      </c>
      <c r="AE12" s="186">
        <f t="shared" si="5"/>
        <v>0</v>
      </c>
      <c r="AF12" s="203"/>
      <c r="AG12" s="203"/>
      <c r="AH12" s="203"/>
      <c r="AI12" s="204">
        <f t="shared" si="6"/>
        <v>0</v>
      </c>
      <c r="AJ12" s="186">
        <f t="shared" si="7"/>
        <v>0</v>
      </c>
      <c r="AK12" s="140"/>
    </row>
    <row r="13" spans="1:45" ht="21">
      <c r="A13" s="183"/>
      <c r="B13" s="229">
        <v>3</v>
      </c>
      <c r="C13" s="197" t="s">
        <v>172</v>
      </c>
      <c r="D13" s="198"/>
      <c r="E13" s="198"/>
      <c r="F13" s="198"/>
      <c r="G13" s="198"/>
      <c r="H13" s="198"/>
      <c r="I13" s="199"/>
      <c r="J13" s="200"/>
      <c r="K13" s="201"/>
      <c r="L13" s="201"/>
      <c r="M13" s="202"/>
      <c r="N13" s="202"/>
      <c r="O13" s="202"/>
      <c r="P13" s="199"/>
      <c r="Q13" s="203"/>
      <c r="R13" s="203"/>
      <c r="S13" s="203"/>
      <c r="T13" s="204">
        <f t="shared" si="0"/>
        <v>0</v>
      </c>
      <c r="U13" s="186">
        <f t="shared" si="1"/>
        <v>0</v>
      </c>
      <c r="V13" s="203"/>
      <c r="W13" s="203"/>
      <c r="X13" s="203"/>
      <c r="Y13" s="204">
        <f t="shared" si="2"/>
        <v>0</v>
      </c>
      <c r="Z13" s="186">
        <f t="shared" si="3"/>
        <v>0</v>
      </c>
      <c r="AA13" s="203"/>
      <c r="AB13" s="203"/>
      <c r="AC13" s="203"/>
      <c r="AD13" s="204">
        <f t="shared" si="4"/>
        <v>0</v>
      </c>
      <c r="AE13" s="186">
        <f t="shared" si="5"/>
        <v>0</v>
      </c>
      <c r="AF13" s="203"/>
      <c r="AG13" s="203"/>
      <c r="AH13" s="203"/>
      <c r="AI13" s="204">
        <f t="shared" si="6"/>
        <v>0</v>
      </c>
      <c r="AJ13" s="186">
        <f t="shared" si="7"/>
        <v>0</v>
      </c>
      <c r="AK13" s="140"/>
    </row>
    <row r="14" spans="1:45" ht="21">
      <c r="A14" s="183"/>
      <c r="B14" s="187">
        <v>5</v>
      </c>
      <c r="C14" s="197" t="s">
        <v>173</v>
      </c>
      <c r="D14" s="198"/>
      <c r="E14" s="198"/>
      <c r="F14" s="198"/>
      <c r="G14" s="198"/>
      <c r="H14" s="198"/>
      <c r="I14" s="199"/>
      <c r="J14" s="200"/>
      <c r="K14" s="201"/>
      <c r="L14" s="201"/>
      <c r="M14" s="202"/>
      <c r="N14" s="202"/>
      <c r="O14" s="202"/>
      <c r="P14" s="199"/>
      <c r="Q14" s="203"/>
      <c r="R14" s="203"/>
      <c r="S14" s="203"/>
      <c r="T14" s="204">
        <f t="shared" si="0"/>
        <v>0</v>
      </c>
      <c r="U14" s="186">
        <f t="shared" si="1"/>
        <v>0</v>
      </c>
      <c r="V14" s="203"/>
      <c r="W14" s="203"/>
      <c r="X14" s="203"/>
      <c r="Y14" s="204">
        <f t="shared" si="2"/>
        <v>0</v>
      </c>
      <c r="Z14" s="186">
        <f t="shared" si="3"/>
        <v>0</v>
      </c>
      <c r="AA14" s="203"/>
      <c r="AB14" s="203"/>
      <c r="AC14" s="203"/>
      <c r="AD14" s="204">
        <f t="shared" si="4"/>
        <v>0</v>
      </c>
      <c r="AE14" s="186">
        <f t="shared" si="5"/>
        <v>0</v>
      </c>
      <c r="AF14" s="203"/>
      <c r="AG14" s="203"/>
      <c r="AH14" s="203"/>
      <c r="AI14" s="204">
        <f t="shared" si="6"/>
        <v>0</v>
      </c>
      <c r="AJ14" s="186">
        <f t="shared" si="7"/>
        <v>0</v>
      </c>
      <c r="AK14" s="140"/>
    </row>
    <row r="15" spans="1:45" ht="21">
      <c r="A15" s="183"/>
      <c r="B15" s="187">
        <v>5</v>
      </c>
      <c r="C15" s="197" t="s">
        <v>174</v>
      </c>
      <c r="D15" s="198"/>
      <c r="E15" s="198"/>
      <c r="F15" s="198"/>
      <c r="G15" s="198"/>
      <c r="H15" s="198"/>
      <c r="I15" s="199"/>
      <c r="J15" s="200"/>
      <c r="K15" s="201"/>
      <c r="L15" s="201"/>
      <c r="M15" s="202"/>
      <c r="N15" s="202"/>
      <c r="O15" s="202"/>
      <c r="P15" s="199"/>
      <c r="Q15" s="203"/>
      <c r="R15" s="203"/>
      <c r="S15" s="203"/>
      <c r="T15" s="204">
        <f t="shared" si="0"/>
        <v>0</v>
      </c>
      <c r="U15" s="186">
        <f t="shared" si="1"/>
        <v>0</v>
      </c>
      <c r="V15" s="203"/>
      <c r="W15" s="203"/>
      <c r="X15" s="203"/>
      <c r="Y15" s="204">
        <f t="shared" si="2"/>
        <v>0</v>
      </c>
      <c r="Z15" s="186">
        <f t="shared" si="3"/>
        <v>0</v>
      </c>
      <c r="AA15" s="203"/>
      <c r="AB15" s="203"/>
      <c r="AC15" s="203"/>
      <c r="AD15" s="204">
        <f t="shared" si="4"/>
        <v>0</v>
      </c>
      <c r="AE15" s="186">
        <f t="shared" si="5"/>
        <v>0</v>
      </c>
      <c r="AF15" s="203"/>
      <c r="AG15" s="203"/>
      <c r="AH15" s="203"/>
      <c r="AI15" s="204">
        <f t="shared" si="6"/>
        <v>0</v>
      </c>
      <c r="AJ15" s="186">
        <f t="shared" si="7"/>
        <v>0</v>
      </c>
      <c r="AK15" s="140"/>
    </row>
    <row r="16" spans="1:45" ht="21">
      <c r="A16" s="183"/>
      <c r="B16" s="187">
        <v>5</v>
      </c>
      <c r="C16" s="197" t="s">
        <v>175</v>
      </c>
      <c r="D16" s="198"/>
      <c r="E16" s="198"/>
      <c r="F16" s="198"/>
      <c r="G16" s="198"/>
      <c r="H16" s="198"/>
      <c r="I16" s="199"/>
      <c r="J16" s="200"/>
      <c r="K16" s="201"/>
      <c r="L16" s="201"/>
      <c r="M16" s="202"/>
      <c r="N16" s="202"/>
      <c r="O16" s="202"/>
      <c r="P16" s="199"/>
      <c r="Q16" s="203"/>
      <c r="R16" s="203"/>
      <c r="S16" s="203"/>
      <c r="T16" s="204">
        <f t="shared" si="0"/>
        <v>0</v>
      </c>
      <c r="U16" s="186">
        <f t="shared" si="1"/>
        <v>0</v>
      </c>
      <c r="V16" s="203"/>
      <c r="W16" s="203"/>
      <c r="X16" s="203"/>
      <c r="Y16" s="204">
        <f t="shared" si="2"/>
        <v>0</v>
      </c>
      <c r="Z16" s="186">
        <f t="shared" si="3"/>
        <v>0</v>
      </c>
      <c r="AA16" s="203"/>
      <c r="AB16" s="203"/>
      <c r="AC16" s="203"/>
      <c r="AD16" s="204">
        <f t="shared" si="4"/>
        <v>0</v>
      </c>
      <c r="AE16" s="186">
        <f t="shared" si="5"/>
        <v>0</v>
      </c>
      <c r="AF16" s="203"/>
      <c r="AG16" s="203"/>
      <c r="AH16" s="203"/>
      <c r="AI16" s="204">
        <f t="shared" si="6"/>
        <v>0</v>
      </c>
      <c r="AJ16" s="186">
        <f t="shared" si="7"/>
        <v>0</v>
      </c>
      <c r="AK16" s="140"/>
    </row>
    <row r="17" spans="1:37" ht="21">
      <c r="A17" s="183"/>
      <c r="B17" s="187">
        <v>5</v>
      </c>
      <c r="C17" s="197" t="s">
        <v>176</v>
      </c>
      <c r="D17" s="198"/>
      <c r="E17" s="198"/>
      <c r="F17" s="198"/>
      <c r="G17" s="198"/>
      <c r="H17" s="198"/>
      <c r="I17" s="199"/>
      <c r="J17" s="200"/>
      <c r="K17" s="201"/>
      <c r="L17" s="201"/>
      <c r="M17" s="202"/>
      <c r="N17" s="202"/>
      <c r="O17" s="202"/>
      <c r="P17" s="199"/>
      <c r="Q17" s="203"/>
      <c r="R17" s="203"/>
      <c r="S17" s="203"/>
      <c r="T17" s="204">
        <f t="shared" si="0"/>
        <v>0</v>
      </c>
      <c r="U17" s="186">
        <f t="shared" si="1"/>
        <v>0</v>
      </c>
      <c r="V17" s="203"/>
      <c r="W17" s="203"/>
      <c r="X17" s="203"/>
      <c r="Y17" s="204">
        <f t="shared" si="2"/>
        <v>0</v>
      </c>
      <c r="Z17" s="186">
        <f t="shared" si="3"/>
        <v>0</v>
      </c>
      <c r="AA17" s="203"/>
      <c r="AB17" s="203"/>
      <c r="AC17" s="203"/>
      <c r="AD17" s="204">
        <f t="shared" si="4"/>
        <v>0</v>
      </c>
      <c r="AE17" s="186">
        <f t="shared" si="5"/>
        <v>0</v>
      </c>
      <c r="AF17" s="203"/>
      <c r="AG17" s="203"/>
      <c r="AH17" s="203"/>
      <c r="AI17" s="204">
        <f t="shared" si="6"/>
        <v>0</v>
      </c>
      <c r="AJ17" s="186">
        <f t="shared" si="7"/>
        <v>0</v>
      </c>
      <c r="AK17" s="140"/>
    </row>
    <row r="18" spans="1:37" ht="21">
      <c r="A18" s="183"/>
      <c r="B18" s="187">
        <v>5</v>
      </c>
      <c r="C18" s="197" t="s">
        <v>177</v>
      </c>
      <c r="D18" s="198"/>
      <c r="E18" s="198"/>
      <c r="F18" s="198"/>
      <c r="G18" s="198"/>
      <c r="H18" s="198"/>
      <c r="I18" s="199"/>
      <c r="J18" s="200"/>
      <c r="K18" s="201"/>
      <c r="L18" s="201"/>
      <c r="M18" s="202"/>
      <c r="N18" s="202"/>
      <c r="O18" s="202"/>
      <c r="P18" s="199"/>
      <c r="Q18" s="203"/>
      <c r="R18" s="203"/>
      <c r="S18" s="203"/>
      <c r="T18" s="204">
        <f t="shared" si="0"/>
        <v>0</v>
      </c>
      <c r="U18" s="186">
        <f t="shared" si="1"/>
        <v>0</v>
      </c>
      <c r="V18" s="203"/>
      <c r="W18" s="203"/>
      <c r="X18" s="203"/>
      <c r="Y18" s="204">
        <f t="shared" si="2"/>
        <v>0</v>
      </c>
      <c r="Z18" s="186">
        <f t="shared" si="3"/>
        <v>0</v>
      </c>
      <c r="AA18" s="203"/>
      <c r="AB18" s="203"/>
      <c r="AC18" s="203"/>
      <c r="AD18" s="204">
        <f t="shared" si="4"/>
        <v>0</v>
      </c>
      <c r="AE18" s="186">
        <f t="shared" si="5"/>
        <v>0</v>
      </c>
      <c r="AF18" s="203"/>
      <c r="AG18" s="203"/>
      <c r="AH18" s="203"/>
      <c r="AI18" s="204">
        <f t="shared" si="6"/>
        <v>0</v>
      </c>
      <c r="AJ18" s="186">
        <f t="shared" si="7"/>
        <v>0</v>
      </c>
      <c r="AK18" s="140"/>
    </row>
    <row r="19" spans="1:37" ht="20.100000000000001" customHeight="1">
      <c r="A19" s="183"/>
      <c r="B19" s="184"/>
      <c r="C19" s="185" t="str">
        <f>Concurso!D6</f>
        <v>RAC. LÓGICO</v>
      </c>
      <c r="D19" s="198"/>
      <c r="E19" s="198"/>
      <c r="F19" s="198"/>
      <c r="G19" s="198"/>
      <c r="H19" s="198"/>
      <c r="I19" s="199"/>
      <c r="J19" s="200"/>
      <c r="K19" s="201"/>
      <c r="L19" s="201"/>
      <c r="M19" s="202"/>
      <c r="N19" s="202"/>
      <c r="O19" s="202"/>
      <c r="P19" s="199"/>
      <c r="Q19" s="203"/>
      <c r="R19" s="203"/>
      <c r="S19" s="203"/>
      <c r="T19" s="204">
        <f t="shared" si="0"/>
        <v>0</v>
      </c>
      <c r="U19" s="186">
        <f t="shared" si="1"/>
        <v>0</v>
      </c>
      <c r="V19" s="203"/>
      <c r="W19" s="203"/>
      <c r="X19" s="203"/>
      <c r="Y19" s="204">
        <f t="shared" si="2"/>
        <v>0</v>
      </c>
      <c r="Z19" s="186">
        <f t="shared" si="3"/>
        <v>0</v>
      </c>
      <c r="AA19" s="203"/>
      <c r="AB19" s="203"/>
      <c r="AC19" s="203"/>
      <c r="AD19" s="204">
        <f t="shared" si="4"/>
        <v>0</v>
      </c>
      <c r="AE19" s="186">
        <f t="shared" si="5"/>
        <v>0</v>
      </c>
      <c r="AF19" s="203"/>
      <c r="AG19" s="203"/>
      <c r="AH19" s="203"/>
      <c r="AI19" s="204">
        <f t="shared" si="6"/>
        <v>0</v>
      </c>
      <c r="AJ19" s="186">
        <f t="shared" si="7"/>
        <v>0</v>
      </c>
      <c r="AK19" s="140"/>
    </row>
    <row r="20" spans="1:37" ht="47.25">
      <c r="A20" s="183"/>
      <c r="B20" s="187">
        <v>5</v>
      </c>
      <c r="C20" s="188" t="s">
        <v>178</v>
      </c>
      <c r="D20" s="198"/>
      <c r="E20" s="198"/>
      <c r="F20" s="198"/>
      <c r="G20" s="198"/>
      <c r="H20" s="198"/>
      <c r="I20" s="199"/>
      <c r="J20" s="200"/>
      <c r="K20" s="201"/>
      <c r="L20" s="201"/>
      <c r="M20" s="202"/>
      <c r="N20" s="202"/>
      <c r="O20" s="202"/>
      <c r="P20" s="199"/>
      <c r="Q20" s="203"/>
      <c r="R20" s="203"/>
      <c r="S20" s="203"/>
      <c r="T20" s="204">
        <f t="shared" si="0"/>
        <v>0</v>
      </c>
      <c r="U20" s="186">
        <f t="shared" si="1"/>
        <v>0</v>
      </c>
      <c r="V20" s="203"/>
      <c r="W20" s="203"/>
      <c r="X20" s="203"/>
      <c r="Y20" s="204">
        <f t="shared" si="2"/>
        <v>0</v>
      </c>
      <c r="Z20" s="186">
        <f t="shared" si="3"/>
        <v>0</v>
      </c>
      <c r="AA20" s="203"/>
      <c r="AB20" s="203"/>
      <c r="AC20" s="203"/>
      <c r="AD20" s="204">
        <f t="shared" si="4"/>
        <v>0</v>
      </c>
      <c r="AE20" s="186">
        <f t="shared" si="5"/>
        <v>0</v>
      </c>
      <c r="AF20" s="203"/>
      <c r="AG20" s="203"/>
      <c r="AH20" s="203"/>
      <c r="AI20" s="204">
        <f t="shared" si="6"/>
        <v>0</v>
      </c>
      <c r="AJ20" s="186">
        <f t="shared" si="7"/>
        <v>0</v>
      </c>
      <c r="AK20" s="140"/>
    </row>
    <row r="21" spans="1:37" ht="50.25" customHeight="1">
      <c r="A21" s="183"/>
      <c r="B21" s="187">
        <v>5</v>
      </c>
      <c r="C21" s="188" t="s">
        <v>179</v>
      </c>
      <c r="D21" s="198"/>
      <c r="E21" s="198"/>
      <c r="F21" s="198"/>
      <c r="G21" s="198"/>
      <c r="H21" s="198"/>
      <c r="I21" s="199"/>
      <c r="J21" s="200"/>
      <c r="K21" s="201"/>
      <c r="L21" s="201"/>
      <c r="M21" s="202"/>
      <c r="N21" s="202"/>
      <c r="O21" s="202"/>
      <c r="P21" s="199"/>
      <c r="Q21" s="203"/>
      <c r="R21" s="203"/>
      <c r="S21" s="203"/>
      <c r="T21" s="204">
        <f t="shared" si="0"/>
        <v>0</v>
      </c>
      <c r="U21" s="186">
        <f t="shared" si="1"/>
        <v>0</v>
      </c>
      <c r="V21" s="203"/>
      <c r="W21" s="203"/>
      <c r="X21" s="203"/>
      <c r="Y21" s="204">
        <f t="shared" si="2"/>
        <v>0</v>
      </c>
      <c r="Z21" s="186">
        <f t="shared" si="3"/>
        <v>0</v>
      </c>
      <c r="AA21" s="203"/>
      <c r="AB21" s="203"/>
      <c r="AC21" s="203"/>
      <c r="AD21" s="204">
        <f t="shared" si="4"/>
        <v>0</v>
      </c>
      <c r="AE21" s="186">
        <f t="shared" si="5"/>
        <v>0</v>
      </c>
      <c r="AF21" s="203"/>
      <c r="AG21" s="203"/>
      <c r="AH21" s="203"/>
      <c r="AI21" s="204">
        <f t="shared" si="6"/>
        <v>0</v>
      </c>
      <c r="AJ21" s="186">
        <f t="shared" si="7"/>
        <v>0</v>
      </c>
      <c r="AK21" s="140"/>
    </row>
    <row r="22" spans="1:37" ht="20.100000000000001" customHeight="1">
      <c r="A22" s="183"/>
      <c r="B22" s="187">
        <v>5</v>
      </c>
      <c r="C22" s="188" t="s">
        <v>180</v>
      </c>
      <c r="D22" s="198"/>
      <c r="E22" s="198"/>
      <c r="F22" s="198"/>
      <c r="G22" s="198"/>
      <c r="H22" s="198"/>
      <c r="I22" s="199"/>
      <c r="J22" s="200"/>
      <c r="K22" s="201"/>
      <c r="L22" s="201"/>
      <c r="M22" s="202"/>
      <c r="N22" s="202"/>
      <c r="O22" s="202"/>
      <c r="P22" s="199"/>
      <c r="Q22" s="203"/>
      <c r="R22" s="203"/>
      <c r="S22" s="203"/>
      <c r="T22" s="204">
        <f t="shared" si="0"/>
        <v>0</v>
      </c>
      <c r="U22" s="186">
        <f t="shared" si="1"/>
        <v>0</v>
      </c>
      <c r="V22" s="203"/>
      <c r="W22" s="203"/>
      <c r="X22" s="203"/>
      <c r="Y22" s="204">
        <f t="shared" si="2"/>
        <v>0</v>
      </c>
      <c r="Z22" s="186">
        <f t="shared" si="3"/>
        <v>0</v>
      </c>
      <c r="AA22" s="203"/>
      <c r="AB22" s="203"/>
      <c r="AC22" s="203"/>
      <c r="AD22" s="204">
        <f t="shared" si="4"/>
        <v>0</v>
      </c>
      <c r="AE22" s="186">
        <f t="shared" si="5"/>
        <v>0</v>
      </c>
      <c r="AF22" s="203"/>
      <c r="AG22" s="203"/>
      <c r="AH22" s="203"/>
      <c r="AI22" s="204">
        <f t="shared" si="6"/>
        <v>0</v>
      </c>
      <c r="AJ22" s="186">
        <f t="shared" si="7"/>
        <v>0</v>
      </c>
      <c r="AK22" s="140"/>
    </row>
    <row r="23" spans="1:37" ht="20.100000000000001" customHeight="1">
      <c r="A23" s="183"/>
      <c r="B23" s="229">
        <v>3</v>
      </c>
      <c r="C23" s="188" t="s">
        <v>181</v>
      </c>
      <c r="D23" s="198"/>
      <c r="E23" s="198"/>
      <c r="F23" s="198"/>
      <c r="G23" s="198"/>
      <c r="H23" s="198"/>
      <c r="I23" s="199"/>
      <c r="J23" s="200"/>
      <c r="K23" s="201"/>
      <c r="L23" s="201"/>
      <c r="M23" s="202"/>
      <c r="N23" s="202"/>
      <c r="O23" s="202"/>
      <c r="P23" s="199"/>
      <c r="Q23" s="203"/>
      <c r="R23" s="203"/>
      <c r="S23" s="203"/>
      <c r="T23" s="204">
        <f t="shared" si="0"/>
        <v>0</v>
      </c>
      <c r="U23" s="186">
        <f t="shared" si="1"/>
        <v>0</v>
      </c>
      <c r="V23" s="203"/>
      <c r="W23" s="203"/>
      <c r="X23" s="203"/>
      <c r="Y23" s="204">
        <f t="shared" si="2"/>
        <v>0</v>
      </c>
      <c r="Z23" s="186">
        <f t="shared" si="3"/>
        <v>0</v>
      </c>
      <c r="AA23" s="203"/>
      <c r="AB23" s="203"/>
      <c r="AC23" s="203"/>
      <c r="AD23" s="204">
        <f t="shared" si="4"/>
        <v>0</v>
      </c>
      <c r="AE23" s="186">
        <f t="shared" si="5"/>
        <v>0</v>
      </c>
      <c r="AF23" s="203"/>
      <c r="AG23" s="203"/>
      <c r="AH23" s="203"/>
      <c r="AI23" s="204">
        <f t="shared" si="6"/>
        <v>0</v>
      </c>
      <c r="AJ23" s="186">
        <f t="shared" si="7"/>
        <v>0</v>
      </c>
      <c r="AK23" s="140"/>
    </row>
    <row r="24" spans="1:37" ht="20.100000000000001" customHeight="1">
      <c r="A24" s="183"/>
      <c r="B24" s="184"/>
      <c r="C24" s="185" t="str">
        <f>Concurso!D7</f>
        <v>ATUALIDADES / HISTÓRIA CE</v>
      </c>
      <c r="D24" s="198"/>
      <c r="E24" s="198"/>
      <c r="F24" s="198"/>
      <c r="G24" s="198"/>
      <c r="H24" s="198"/>
      <c r="I24" s="199"/>
      <c r="J24" s="200"/>
      <c r="K24" s="201"/>
      <c r="L24" s="201"/>
      <c r="M24" s="202"/>
      <c r="N24" s="202"/>
      <c r="O24" s="202"/>
      <c r="P24" s="199"/>
      <c r="Q24" s="203"/>
      <c r="R24" s="203"/>
      <c r="S24" s="203"/>
      <c r="T24" s="204">
        <f t="shared" si="0"/>
        <v>0</v>
      </c>
      <c r="U24" s="186">
        <f t="shared" si="1"/>
        <v>0</v>
      </c>
      <c r="V24" s="203"/>
      <c r="W24" s="203"/>
      <c r="X24" s="203"/>
      <c r="Y24" s="204">
        <f t="shared" si="2"/>
        <v>0</v>
      </c>
      <c r="Z24" s="186">
        <f t="shared" si="3"/>
        <v>0</v>
      </c>
      <c r="AA24" s="203"/>
      <c r="AB24" s="203"/>
      <c r="AC24" s="203"/>
      <c r="AD24" s="204">
        <f t="shared" si="4"/>
        <v>0</v>
      </c>
      <c r="AE24" s="186">
        <f t="shared" si="5"/>
        <v>0</v>
      </c>
      <c r="AF24" s="203"/>
      <c r="AG24" s="203"/>
      <c r="AH24" s="203"/>
      <c r="AI24" s="204">
        <f t="shared" si="6"/>
        <v>0</v>
      </c>
      <c r="AJ24" s="186">
        <f t="shared" si="7"/>
        <v>0</v>
      </c>
      <c r="AK24" s="140"/>
    </row>
    <row r="25" spans="1:37" ht="110.25">
      <c r="A25" s="183"/>
      <c r="B25" s="187">
        <v>5</v>
      </c>
      <c r="C25" s="188" t="s">
        <v>182</v>
      </c>
      <c r="D25" s="198"/>
      <c r="E25" s="198"/>
      <c r="F25" s="198"/>
      <c r="G25" s="198"/>
      <c r="H25" s="198"/>
      <c r="I25" s="199"/>
      <c r="J25" s="200"/>
      <c r="K25" s="201"/>
      <c r="L25" s="201"/>
      <c r="M25" s="202"/>
      <c r="N25" s="202"/>
      <c r="O25" s="202"/>
      <c r="P25" s="199"/>
      <c r="Q25" s="203"/>
      <c r="R25" s="203"/>
      <c r="S25" s="203"/>
      <c r="T25" s="204">
        <f t="shared" si="0"/>
        <v>0</v>
      </c>
      <c r="U25" s="186">
        <f t="shared" si="1"/>
        <v>0</v>
      </c>
      <c r="V25" s="203"/>
      <c r="W25" s="203"/>
      <c r="X25" s="203"/>
      <c r="Y25" s="204">
        <f t="shared" si="2"/>
        <v>0</v>
      </c>
      <c r="Z25" s="186">
        <f t="shared" si="3"/>
        <v>0</v>
      </c>
      <c r="AA25" s="203"/>
      <c r="AB25" s="203"/>
      <c r="AC25" s="203"/>
      <c r="AD25" s="204">
        <f t="shared" si="4"/>
        <v>0</v>
      </c>
      <c r="AE25" s="186">
        <f t="shared" si="5"/>
        <v>0</v>
      </c>
      <c r="AF25" s="203"/>
      <c r="AG25" s="203"/>
      <c r="AH25" s="203"/>
      <c r="AI25" s="204">
        <f t="shared" si="6"/>
        <v>0</v>
      </c>
      <c r="AJ25" s="186">
        <f t="shared" si="7"/>
        <v>0</v>
      </c>
      <c r="AK25" s="140"/>
    </row>
    <row r="26" spans="1:37" ht="31.5">
      <c r="A26" s="183"/>
      <c r="B26" s="187">
        <v>5</v>
      </c>
      <c r="C26" s="188" t="s">
        <v>183</v>
      </c>
      <c r="D26" s="198"/>
      <c r="E26" s="198"/>
      <c r="F26" s="198"/>
      <c r="G26" s="198"/>
      <c r="H26" s="198"/>
      <c r="I26" s="199"/>
      <c r="J26" s="200"/>
      <c r="K26" s="201"/>
      <c r="L26" s="201"/>
      <c r="M26" s="202"/>
      <c r="N26" s="202"/>
      <c r="O26" s="202"/>
      <c r="P26" s="199"/>
      <c r="Q26" s="203"/>
      <c r="R26" s="203"/>
      <c r="S26" s="203"/>
      <c r="T26" s="204">
        <f t="shared" si="0"/>
        <v>0</v>
      </c>
      <c r="U26" s="186">
        <f t="shared" si="1"/>
        <v>0</v>
      </c>
      <c r="V26" s="203"/>
      <c r="W26" s="203"/>
      <c r="X26" s="203"/>
      <c r="Y26" s="204">
        <f t="shared" si="2"/>
        <v>0</v>
      </c>
      <c r="Z26" s="186">
        <f t="shared" si="3"/>
        <v>0</v>
      </c>
      <c r="AA26" s="203"/>
      <c r="AB26" s="203"/>
      <c r="AC26" s="203"/>
      <c r="AD26" s="204">
        <f t="shared" si="4"/>
        <v>0</v>
      </c>
      <c r="AE26" s="186">
        <f t="shared" si="5"/>
        <v>0</v>
      </c>
      <c r="AF26" s="203"/>
      <c r="AG26" s="203"/>
      <c r="AH26" s="203"/>
      <c r="AI26" s="204">
        <f t="shared" si="6"/>
        <v>0</v>
      </c>
      <c r="AJ26" s="186">
        <f t="shared" si="7"/>
        <v>0</v>
      </c>
      <c r="AK26" s="140"/>
    </row>
    <row r="27" spans="1:37" ht="31.5">
      <c r="A27" s="183"/>
      <c r="B27" s="187">
        <v>5</v>
      </c>
      <c r="C27" s="188" t="s">
        <v>184</v>
      </c>
      <c r="D27" s="198"/>
      <c r="E27" s="198"/>
      <c r="F27" s="198"/>
      <c r="G27" s="198"/>
      <c r="H27" s="198"/>
      <c r="I27" s="199"/>
      <c r="J27" s="200"/>
      <c r="K27" s="201"/>
      <c r="L27" s="201"/>
      <c r="M27" s="202"/>
      <c r="N27" s="202"/>
      <c r="O27" s="202"/>
      <c r="P27" s="199"/>
      <c r="Q27" s="203"/>
      <c r="R27" s="203"/>
      <c r="S27" s="203"/>
      <c r="T27" s="204">
        <f t="shared" si="0"/>
        <v>0</v>
      </c>
      <c r="U27" s="186">
        <f t="shared" si="1"/>
        <v>0</v>
      </c>
      <c r="V27" s="203"/>
      <c r="W27" s="203"/>
      <c r="X27" s="203"/>
      <c r="Y27" s="204">
        <f t="shared" si="2"/>
        <v>0</v>
      </c>
      <c r="Z27" s="186">
        <f t="shared" si="3"/>
        <v>0</v>
      </c>
      <c r="AA27" s="203"/>
      <c r="AB27" s="203"/>
      <c r="AC27" s="203"/>
      <c r="AD27" s="204">
        <f t="shared" si="4"/>
        <v>0</v>
      </c>
      <c r="AE27" s="186">
        <f t="shared" si="5"/>
        <v>0</v>
      </c>
      <c r="AF27" s="203"/>
      <c r="AG27" s="203"/>
      <c r="AH27" s="203"/>
      <c r="AI27" s="204">
        <f t="shared" si="6"/>
        <v>0</v>
      </c>
      <c r="AJ27" s="186">
        <f t="shared" si="7"/>
        <v>0</v>
      </c>
      <c r="AK27" s="140"/>
    </row>
    <row r="28" spans="1:37" ht="31.5">
      <c r="A28" s="183"/>
      <c r="B28" s="187">
        <v>5</v>
      </c>
      <c r="C28" s="188" t="s">
        <v>185</v>
      </c>
      <c r="D28" s="198"/>
      <c r="E28" s="198"/>
      <c r="F28" s="198"/>
      <c r="G28" s="198"/>
      <c r="H28" s="198"/>
      <c r="I28" s="199"/>
      <c r="J28" s="200"/>
      <c r="K28" s="201"/>
      <c r="L28" s="201"/>
      <c r="M28" s="202"/>
      <c r="N28" s="202"/>
      <c r="O28" s="202"/>
      <c r="P28" s="199"/>
      <c r="Q28" s="203"/>
      <c r="R28" s="203"/>
      <c r="S28" s="203"/>
      <c r="T28" s="204">
        <f t="shared" si="0"/>
        <v>0</v>
      </c>
      <c r="U28" s="186">
        <f t="shared" si="1"/>
        <v>0</v>
      </c>
      <c r="V28" s="203"/>
      <c r="W28" s="203"/>
      <c r="X28" s="203"/>
      <c r="Y28" s="204">
        <f t="shared" si="2"/>
        <v>0</v>
      </c>
      <c r="Z28" s="186">
        <f t="shared" si="3"/>
        <v>0</v>
      </c>
      <c r="AA28" s="203"/>
      <c r="AB28" s="203"/>
      <c r="AC28" s="203"/>
      <c r="AD28" s="204">
        <f t="shared" si="4"/>
        <v>0</v>
      </c>
      <c r="AE28" s="186">
        <f t="shared" si="5"/>
        <v>0</v>
      </c>
      <c r="AF28" s="203"/>
      <c r="AG28" s="203"/>
      <c r="AH28" s="203"/>
      <c r="AI28" s="204">
        <f t="shared" si="6"/>
        <v>0</v>
      </c>
      <c r="AJ28" s="186">
        <f t="shared" si="7"/>
        <v>0</v>
      </c>
      <c r="AK28" s="140"/>
    </row>
    <row r="29" spans="1:37" ht="31.5">
      <c r="A29" s="183"/>
      <c r="B29" s="187">
        <v>5</v>
      </c>
      <c r="C29" s="188" t="s">
        <v>186</v>
      </c>
      <c r="D29" s="198"/>
      <c r="E29" s="198"/>
      <c r="F29" s="198"/>
      <c r="G29" s="198"/>
      <c r="H29" s="198"/>
      <c r="I29" s="199"/>
      <c r="J29" s="200"/>
      <c r="K29" s="201"/>
      <c r="L29" s="201"/>
      <c r="M29" s="202"/>
      <c r="N29" s="202"/>
      <c r="O29" s="202"/>
      <c r="P29" s="199"/>
      <c r="Q29" s="203"/>
      <c r="R29" s="203"/>
      <c r="S29" s="203"/>
      <c r="T29" s="204">
        <f t="shared" si="0"/>
        <v>0</v>
      </c>
      <c r="U29" s="186">
        <f t="shared" si="1"/>
        <v>0</v>
      </c>
      <c r="V29" s="203"/>
      <c r="W29" s="203"/>
      <c r="X29" s="203"/>
      <c r="Y29" s="204">
        <f t="shared" si="2"/>
        <v>0</v>
      </c>
      <c r="Z29" s="186">
        <f t="shared" si="3"/>
        <v>0</v>
      </c>
      <c r="AA29" s="203"/>
      <c r="AB29" s="203"/>
      <c r="AC29" s="203"/>
      <c r="AD29" s="204">
        <f t="shared" si="4"/>
        <v>0</v>
      </c>
      <c r="AE29" s="186">
        <f t="shared" si="5"/>
        <v>0</v>
      </c>
      <c r="AF29" s="203"/>
      <c r="AG29" s="203"/>
      <c r="AH29" s="203"/>
      <c r="AI29" s="204">
        <f t="shared" si="6"/>
        <v>0</v>
      </c>
      <c r="AJ29" s="186">
        <f t="shared" si="7"/>
        <v>0</v>
      </c>
      <c r="AK29" s="140"/>
    </row>
    <row r="30" spans="1:37" ht="21">
      <c r="A30" s="183"/>
      <c r="B30" s="187">
        <v>5</v>
      </c>
      <c r="C30" s="188" t="s">
        <v>187</v>
      </c>
      <c r="D30" s="198"/>
      <c r="E30" s="198"/>
      <c r="F30" s="198"/>
      <c r="G30" s="198"/>
      <c r="H30" s="198"/>
      <c r="I30" s="199"/>
      <c r="J30" s="200"/>
      <c r="K30" s="201"/>
      <c r="L30" s="201"/>
      <c r="M30" s="202"/>
      <c r="N30" s="202"/>
      <c r="O30" s="202"/>
      <c r="P30" s="199"/>
      <c r="Q30" s="203"/>
      <c r="R30" s="203"/>
      <c r="S30" s="203"/>
      <c r="T30" s="204">
        <f t="shared" si="0"/>
        <v>0</v>
      </c>
      <c r="U30" s="186">
        <f t="shared" si="1"/>
        <v>0</v>
      </c>
      <c r="V30" s="203"/>
      <c r="W30" s="203"/>
      <c r="X30" s="203"/>
      <c r="Y30" s="204">
        <f t="shared" si="2"/>
        <v>0</v>
      </c>
      <c r="Z30" s="186">
        <f t="shared" si="3"/>
        <v>0</v>
      </c>
      <c r="AA30" s="203"/>
      <c r="AB30" s="203"/>
      <c r="AC30" s="203"/>
      <c r="AD30" s="204">
        <f t="shared" si="4"/>
        <v>0</v>
      </c>
      <c r="AE30" s="186">
        <f t="shared" si="5"/>
        <v>0</v>
      </c>
      <c r="AF30" s="203"/>
      <c r="AG30" s="203"/>
      <c r="AH30" s="203"/>
      <c r="AI30" s="204">
        <f t="shared" si="6"/>
        <v>0</v>
      </c>
      <c r="AJ30" s="186">
        <f t="shared" si="7"/>
        <v>0</v>
      </c>
      <c r="AK30" s="140"/>
    </row>
    <row r="31" spans="1:37" ht="21">
      <c r="A31" s="183"/>
      <c r="B31" s="187">
        <v>5</v>
      </c>
      <c r="C31" s="188" t="s">
        <v>188</v>
      </c>
      <c r="D31" s="198"/>
      <c r="E31" s="198"/>
      <c r="F31" s="198"/>
      <c r="G31" s="198"/>
      <c r="H31" s="198"/>
      <c r="I31" s="199"/>
      <c r="J31" s="200"/>
      <c r="K31" s="201"/>
      <c r="L31" s="201"/>
      <c r="M31" s="202"/>
      <c r="N31" s="202"/>
      <c r="O31" s="202"/>
      <c r="P31" s="199"/>
      <c r="Q31" s="203"/>
      <c r="R31" s="203"/>
      <c r="S31" s="203"/>
      <c r="T31" s="204">
        <f t="shared" si="0"/>
        <v>0</v>
      </c>
      <c r="U31" s="186">
        <f t="shared" si="1"/>
        <v>0</v>
      </c>
      <c r="V31" s="203"/>
      <c r="W31" s="203"/>
      <c r="X31" s="203"/>
      <c r="Y31" s="204">
        <f t="shared" si="2"/>
        <v>0</v>
      </c>
      <c r="Z31" s="186">
        <f t="shared" si="3"/>
        <v>0</v>
      </c>
      <c r="AA31" s="203"/>
      <c r="AB31" s="203"/>
      <c r="AC31" s="203"/>
      <c r="AD31" s="204">
        <f t="shared" si="4"/>
        <v>0</v>
      </c>
      <c r="AE31" s="186">
        <f t="shared" si="5"/>
        <v>0</v>
      </c>
      <c r="AF31" s="203"/>
      <c r="AG31" s="203"/>
      <c r="AH31" s="203"/>
      <c r="AI31" s="204">
        <f t="shared" si="6"/>
        <v>0</v>
      </c>
      <c r="AJ31" s="186">
        <f t="shared" si="7"/>
        <v>0</v>
      </c>
      <c r="AK31" s="140"/>
    </row>
    <row r="32" spans="1:37" ht="20.100000000000001" customHeight="1">
      <c r="A32" s="183"/>
      <c r="B32" s="184"/>
      <c r="C32" s="185" t="str">
        <f>Concurso!D8</f>
        <v>ADMIN. PÚBLICA / ÉTICA</v>
      </c>
      <c r="D32" s="198"/>
      <c r="E32" s="198"/>
      <c r="F32" s="198"/>
      <c r="G32" s="198"/>
      <c r="H32" s="198"/>
      <c r="I32" s="199"/>
      <c r="J32" s="200"/>
      <c r="K32" s="201"/>
      <c r="L32" s="201"/>
      <c r="M32" s="202"/>
      <c r="N32" s="202"/>
      <c r="O32" s="202"/>
      <c r="P32" s="199"/>
      <c r="Q32" s="203"/>
      <c r="R32" s="203"/>
      <c r="S32" s="203"/>
      <c r="T32" s="204">
        <f t="shared" si="0"/>
        <v>0</v>
      </c>
      <c r="U32" s="186">
        <f t="shared" si="1"/>
        <v>0</v>
      </c>
      <c r="V32" s="203"/>
      <c r="W32" s="203"/>
      <c r="X32" s="203"/>
      <c r="Y32" s="204">
        <f t="shared" si="2"/>
        <v>0</v>
      </c>
      <c r="Z32" s="186">
        <f t="shared" si="3"/>
        <v>0</v>
      </c>
      <c r="AA32" s="203"/>
      <c r="AB32" s="203"/>
      <c r="AC32" s="203"/>
      <c r="AD32" s="204">
        <f t="shared" si="4"/>
        <v>0</v>
      </c>
      <c r="AE32" s="186">
        <f t="shared" si="5"/>
        <v>0</v>
      </c>
      <c r="AF32" s="203"/>
      <c r="AG32" s="203"/>
      <c r="AH32" s="203"/>
      <c r="AI32" s="204">
        <f t="shared" si="6"/>
        <v>0</v>
      </c>
      <c r="AJ32" s="186">
        <f t="shared" si="7"/>
        <v>0</v>
      </c>
      <c r="AK32" s="140"/>
    </row>
    <row r="33" spans="1:37" ht="31.5">
      <c r="A33" s="183"/>
      <c r="B33" s="230"/>
      <c r="C33" s="188" t="s">
        <v>189</v>
      </c>
      <c r="D33" s="198"/>
      <c r="E33" s="198"/>
      <c r="F33" s="198"/>
      <c r="G33" s="198"/>
      <c r="H33" s="198"/>
      <c r="I33" s="199"/>
      <c r="J33" s="200"/>
      <c r="K33" s="201"/>
      <c r="L33" s="201"/>
      <c r="M33" s="202"/>
      <c r="N33" s="202"/>
      <c r="O33" s="202"/>
      <c r="P33" s="199"/>
      <c r="Q33" s="203"/>
      <c r="R33" s="203"/>
      <c r="S33" s="203"/>
      <c r="T33" s="204">
        <f t="shared" si="0"/>
        <v>0</v>
      </c>
      <c r="U33" s="186">
        <f t="shared" si="1"/>
        <v>0</v>
      </c>
      <c r="V33" s="203"/>
      <c r="W33" s="203"/>
      <c r="X33" s="203"/>
      <c r="Y33" s="204">
        <f t="shared" si="2"/>
        <v>0</v>
      </c>
      <c r="Z33" s="186">
        <f t="shared" si="3"/>
        <v>0</v>
      </c>
      <c r="AA33" s="203"/>
      <c r="AB33" s="203"/>
      <c r="AC33" s="203"/>
      <c r="AD33" s="204">
        <f t="shared" si="4"/>
        <v>0</v>
      </c>
      <c r="AE33" s="186">
        <f t="shared" si="5"/>
        <v>0</v>
      </c>
      <c r="AF33" s="203"/>
      <c r="AG33" s="203"/>
      <c r="AH33" s="203"/>
      <c r="AI33" s="204">
        <f t="shared" si="6"/>
        <v>0</v>
      </c>
      <c r="AJ33" s="186">
        <f t="shared" si="7"/>
        <v>0</v>
      </c>
      <c r="AK33" s="140"/>
    </row>
    <row r="34" spans="1:37" ht="22.5" customHeight="1">
      <c r="A34" s="183"/>
      <c r="B34" s="230"/>
      <c r="C34" s="188" t="s">
        <v>190</v>
      </c>
      <c r="D34" s="198"/>
      <c r="E34" s="198"/>
      <c r="F34" s="198"/>
      <c r="G34" s="198"/>
      <c r="H34" s="198"/>
      <c r="I34" s="199"/>
      <c r="J34" s="200"/>
      <c r="K34" s="201"/>
      <c r="L34" s="201"/>
      <c r="M34" s="202"/>
      <c r="N34" s="202"/>
      <c r="O34" s="202"/>
      <c r="P34" s="199"/>
      <c r="Q34" s="203"/>
      <c r="R34" s="203"/>
      <c r="S34" s="203"/>
      <c r="T34" s="204">
        <f t="shared" si="0"/>
        <v>0</v>
      </c>
      <c r="U34" s="186">
        <f t="shared" si="1"/>
        <v>0</v>
      </c>
      <c r="V34" s="203"/>
      <c r="W34" s="203"/>
      <c r="X34" s="203"/>
      <c r="Y34" s="204">
        <f t="shared" si="2"/>
        <v>0</v>
      </c>
      <c r="Z34" s="186">
        <f t="shared" si="3"/>
        <v>0</v>
      </c>
      <c r="AA34" s="203"/>
      <c r="AB34" s="203"/>
      <c r="AC34" s="203"/>
      <c r="AD34" s="204">
        <f t="shared" si="4"/>
        <v>0</v>
      </c>
      <c r="AE34" s="186">
        <f t="shared" si="5"/>
        <v>0</v>
      </c>
      <c r="AF34" s="203"/>
      <c r="AG34" s="203"/>
      <c r="AH34" s="203"/>
      <c r="AI34" s="204">
        <f t="shared" si="6"/>
        <v>0</v>
      </c>
      <c r="AJ34" s="186">
        <f t="shared" si="7"/>
        <v>0</v>
      </c>
      <c r="AK34" s="140"/>
    </row>
    <row r="35" spans="1:37" ht="47.25">
      <c r="A35" s="183"/>
      <c r="B35" s="230"/>
      <c r="C35" s="188" t="s">
        <v>191</v>
      </c>
      <c r="D35" s="198"/>
      <c r="E35" s="198"/>
      <c r="F35" s="198"/>
      <c r="G35" s="198"/>
      <c r="H35" s="198"/>
      <c r="I35" s="199"/>
      <c r="J35" s="200"/>
      <c r="K35" s="201"/>
      <c r="L35" s="201"/>
      <c r="M35" s="202"/>
      <c r="N35" s="202"/>
      <c r="O35" s="202"/>
      <c r="P35" s="199"/>
      <c r="Q35" s="203"/>
      <c r="R35" s="203"/>
      <c r="S35" s="203"/>
      <c r="T35" s="204">
        <f t="shared" si="0"/>
        <v>0</v>
      </c>
      <c r="U35" s="186">
        <f t="shared" si="1"/>
        <v>0</v>
      </c>
      <c r="V35" s="203"/>
      <c r="W35" s="203"/>
      <c r="X35" s="203"/>
      <c r="Y35" s="204">
        <f t="shared" si="2"/>
        <v>0</v>
      </c>
      <c r="Z35" s="186">
        <f t="shared" si="3"/>
        <v>0</v>
      </c>
      <c r="AA35" s="203"/>
      <c r="AB35" s="203"/>
      <c r="AC35" s="203"/>
      <c r="AD35" s="204">
        <f t="shared" si="4"/>
        <v>0</v>
      </c>
      <c r="AE35" s="186">
        <f t="shared" si="5"/>
        <v>0</v>
      </c>
      <c r="AF35" s="203"/>
      <c r="AG35" s="203"/>
      <c r="AH35" s="203"/>
      <c r="AI35" s="204">
        <f t="shared" si="6"/>
        <v>0</v>
      </c>
      <c r="AJ35" s="186">
        <f t="shared" si="7"/>
        <v>0</v>
      </c>
      <c r="AK35" s="140"/>
    </row>
    <row r="36" spans="1:37" ht="21">
      <c r="A36" s="183"/>
      <c r="B36" s="230"/>
      <c r="C36" s="188" t="s">
        <v>192</v>
      </c>
      <c r="D36" s="198"/>
      <c r="E36" s="198"/>
      <c r="F36" s="198"/>
      <c r="G36" s="198"/>
      <c r="H36" s="198"/>
      <c r="I36" s="199"/>
      <c r="J36" s="200"/>
      <c r="K36" s="201"/>
      <c r="L36" s="201"/>
      <c r="M36" s="202"/>
      <c r="N36" s="202"/>
      <c r="O36" s="202"/>
      <c r="P36" s="199"/>
      <c r="Q36" s="203"/>
      <c r="R36" s="203"/>
      <c r="S36" s="203"/>
      <c r="T36" s="204">
        <f t="shared" si="0"/>
        <v>0</v>
      </c>
      <c r="U36" s="186">
        <f t="shared" si="1"/>
        <v>0</v>
      </c>
      <c r="V36" s="203"/>
      <c r="W36" s="203"/>
      <c r="X36" s="203"/>
      <c r="Y36" s="204">
        <f t="shared" si="2"/>
        <v>0</v>
      </c>
      <c r="Z36" s="186">
        <f t="shared" si="3"/>
        <v>0</v>
      </c>
      <c r="AA36" s="203"/>
      <c r="AB36" s="203"/>
      <c r="AC36" s="203"/>
      <c r="AD36" s="204">
        <f t="shared" si="4"/>
        <v>0</v>
      </c>
      <c r="AE36" s="186">
        <f t="shared" si="5"/>
        <v>0</v>
      </c>
      <c r="AF36" s="203"/>
      <c r="AG36" s="203"/>
      <c r="AH36" s="203"/>
      <c r="AI36" s="204">
        <f t="shared" si="6"/>
        <v>0</v>
      </c>
      <c r="AJ36" s="186">
        <f t="shared" si="7"/>
        <v>0</v>
      </c>
      <c r="AK36" s="140"/>
    </row>
    <row r="37" spans="1:37" ht="21">
      <c r="A37" s="183"/>
      <c r="B37" s="230"/>
      <c r="C37" s="188" t="s">
        <v>193</v>
      </c>
      <c r="D37" s="198"/>
      <c r="E37" s="198"/>
      <c r="F37" s="198"/>
      <c r="G37" s="198"/>
      <c r="H37" s="198"/>
      <c r="I37" s="199"/>
      <c r="J37" s="200"/>
      <c r="K37" s="201"/>
      <c r="L37" s="201"/>
      <c r="M37" s="202"/>
      <c r="N37" s="202"/>
      <c r="O37" s="202"/>
      <c r="P37" s="199"/>
      <c r="Q37" s="203"/>
      <c r="R37" s="203"/>
      <c r="S37" s="203"/>
      <c r="T37" s="204">
        <f t="shared" si="0"/>
        <v>0</v>
      </c>
      <c r="U37" s="186">
        <f t="shared" si="1"/>
        <v>0</v>
      </c>
      <c r="V37" s="203"/>
      <c r="W37" s="203"/>
      <c r="X37" s="203"/>
      <c r="Y37" s="204">
        <f t="shared" si="2"/>
        <v>0</v>
      </c>
      <c r="Z37" s="186">
        <f t="shared" si="3"/>
        <v>0</v>
      </c>
      <c r="AA37" s="203"/>
      <c r="AB37" s="203"/>
      <c r="AC37" s="203"/>
      <c r="AD37" s="204">
        <f t="shared" si="4"/>
        <v>0</v>
      </c>
      <c r="AE37" s="186">
        <f t="shared" si="5"/>
        <v>0</v>
      </c>
      <c r="AF37" s="203"/>
      <c r="AG37" s="203"/>
      <c r="AH37" s="203"/>
      <c r="AI37" s="204">
        <f t="shared" si="6"/>
        <v>0</v>
      </c>
      <c r="AJ37" s="186">
        <f t="shared" si="7"/>
        <v>0</v>
      </c>
      <c r="AK37" s="140"/>
    </row>
    <row r="38" spans="1:37" ht="21">
      <c r="A38" s="183"/>
      <c r="B38" s="230"/>
      <c r="C38" s="188" t="s">
        <v>194</v>
      </c>
      <c r="D38" s="198"/>
      <c r="E38" s="198"/>
      <c r="F38" s="198"/>
      <c r="G38" s="198"/>
      <c r="H38" s="198"/>
      <c r="I38" s="199"/>
      <c r="J38" s="200"/>
      <c r="K38" s="201"/>
      <c r="L38" s="201"/>
      <c r="M38" s="202"/>
      <c r="N38" s="202"/>
      <c r="O38" s="202"/>
      <c r="P38" s="199"/>
      <c r="Q38" s="203"/>
      <c r="R38" s="203"/>
      <c r="S38" s="203"/>
      <c r="T38" s="204">
        <f t="shared" si="0"/>
        <v>0</v>
      </c>
      <c r="U38" s="186">
        <f t="shared" si="1"/>
        <v>0</v>
      </c>
      <c r="V38" s="203"/>
      <c r="W38" s="203"/>
      <c r="X38" s="203"/>
      <c r="Y38" s="204">
        <f t="shared" si="2"/>
        <v>0</v>
      </c>
      <c r="Z38" s="186">
        <f t="shared" si="3"/>
        <v>0</v>
      </c>
      <c r="AA38" s="203"/>
      <c r="AB38" s="203"/>
      <c r="AC38" s="203"/>
      <c r="AD38" s="204">
        <f t="shared" si="4"/>
        <v>0</v>
      </c>
      <c r="AE38" s="186">
        <f t="shared" si="5"/>
        <v>0</v>
      </c>
      <c r="AF38" s="203"/>
      <c r="AG38" s="203"/>
      <c r="AH38" s="203"/>
      <c r="AI38" s="204">
        <f t="shared" si="6"/>
        <v>0</v>
      </c>
      <c r="AJ38" s="186">
        <f t="shared" si="7"/>
        <v>0</v>
      </c>
      <c r="AK38" s="140"/>
    </row>
    <row r="39" spans="1:37" ht="21">
      <c r="A39" s="183"/>
      <c r="B39" s="230"/>
      <c r="C39" s="188" t="s">
        <v>195</v>
      </c>
      <c r="D39" s="198"/>
      <c r="E39" s="198"/>
      <c r="F39" s="198"/>
      <c r="G39" s="198"/>
      <c r="H39" s="198"/>
      <c r="I39" s="199"/>
      <c r="J39" s="200"/>
      <c r="K39" s="201"/>
      <c r="L39" s="201"/>
      <c r="M39" s="202"/>
      <c r="N39" s="202"/>
      <c r="O39" s="202"/>
      <c r="P39" s="199"/>
      <c r="Q39" s="203"/>
      <c r="R39" s="203"/>
      <c r="S39" s="203"/>
      <c r="T39" s="204">
        <f t="shared" si="0"/>
        <v>0</v>
      </c>
      <c r="U39" s="186">
        <f t="shared" si="1"/>
        <v>0</v>
      </c>
      <c r="V39" s="203"/>
      <c r="W39" s="203"/>
      <c r="X39" s="203"/>
      <c r="Y39" s="204">
        <f t="shared" si="2"/>
        <v>0</v>
      </c>
      <c r="Z39" s="186">
        <f t="shared" si="3"/>
        <v>0</v>
      </c>
      <c r="AA39" s="203"/>
      <c r="AB39" s="203"/>
      <c r="AC39" s="203"/>
      <c r="AD39" s="204">
        <f t="shared" si="4"/>
        <v>0</v>
      </c>
      <c r="AE39" s="186">
        <f t="shared" si="5"/>
        <v>0</v>
      </c>
      <c r="AF39" s="203"/>
      <c r="AG39" s="203"/>
      <c r="AH39" s="203"/>
      <c r="AI39" s="204">
        <f t="shared" si="6"/>
        <v>0</v>
      </c>
      <c r="AJ39" s="186">
        <f t="shared" si="7"/>
        <v>0</v>
      </c>
      <c r="AK39" s="140"/>
    </row>
    <row r="40" spans="1:37" ht="47.25">
      <c r="A40" s="183"/>
      <c r="B40" s="230"/>
      <c r="C40" s="188" t="s">
        <v>196</v>
      </c>
      <c r="D40" s="198"/>
      <c r="E40" s="198"/>
      <c r="F40" s="198"/>
      <c r="G40" s="198"/>
      <c r="H40" s="198"/>
      <c r="I40" s="199"/>
      <c r="J40" s="200"/>
      <c r="K40" s="201"/>
      <c r="L40" s="201"/>
      <c r="M40" s="202"/>
      <c r="N40" s="202"/>
      <c r="O40" s="202"/>
      <c r="P40" s="199"/>
      <c r="Q40" s="203"/>
      <c r="R40" s="203"/>
      <c r="S40" s="203"/>
      <c r="T40" s="204">
        <f t="shared" ref="T40:T73" si="8">R40-S40</f>
        <v>0</v>
      </c>
      <c r="U40" s="186">
        <f t="shared" ref="U40:U73" si="9">IF(Q40,T40/Q40,0)</f>
        <v>0</v>
      </c>
      <c r="V40" s="203"/>
      <c r="W40" s="203"/>
      <c r="X40" s="203"/>
      <c r="Y40" s="204">
        <f t="shared" ref="Y40:Y73" si="10">W40-X40</f>
        <v>0</v>
      </c>
      <c r="Z40" s="186">
        <f t="shared" ref="Z40:Z73" si="11">IF(V40,Y40/V40,0)</f>
        <v>0</v>
      </c>
      <c r="AA40" s="203"/>
      <c r="AB40" s="203"/>
      <c r="AC40" s="203"/>
      <c r="AD40" s="204">
        <f t="shared" ref="AD40:AD73" si="12">AB40-AC40</f>
        <v>0</v>
      </c>
      <c r="AE40" s="186">
        <f t="shared" ref="AE40:AE73" si="13">IF(AA40,AD40/AA40,0)</f>
        <v>0</v>
      </c>
      <c r="AF40" s="203"/>
      <c r="AG40" s="203"/>
      <c r="AH40" s="203"/>
      <c r="AI40" s="204">
        <f t="shared" ref="AI40:AI73" si="14">AG40-AH40</f>
        <v>0</v>
      </c>
      <c r="AJ40" s="186">
        <f t="shared" ref="AJ40:AJ73" si="15">IF(AF40,AI40/AF40,0)</f>
        <v>0</v>
      </c>
      <c r="AK40" s="140"/>
    </row>
    <row r="41" spans="1:37" ht="21">
      <c r="A41" s="183"/>
      <c r="B41" s="230"/>
      <c r="C41" s="188" t="s">
        <v>197</v>
      </c>
      <c r="D41" s="198"/>
      <c r="E41" s="198"/>
      <c r="F41" s="198"/>
      <c r="G41" s="198"/>
      <c r="H41" s="198"/>
      <c r="I41" s="199"/>
      <c r="J41" s="200"/>
      <c r="K41" s="201"/>
      <c r="L41" s="201"/>
      <c r="M41" s="202"/>
      <c r="N41" s="202"/>
      <c r="O41" s="202"/>
      <c r="P41" s="199"/>
      <c r="Q41" s="203"/>
      <c r="R41" s="203"/>
      <c r="S41" s="203"/>
      <c r="T41" s="204">
        <f t="shared" si="8"/>
        <v>0</v>
      </c>
      <c r="U41" s="186">
        <f t="shared" si="9"/>
        <v>0</v>
      </c>
      <c r="V41" s="203"/>
      <c r="W41" s="203"/>
      <c r="X41" s="203"/>
      <c r="Y41" s="204">
        <f t="shared" si="10"/>
        <v>0</v>
      </c>
      <c r="Z41" s="186">
        <f t="shared" si="11"/>
        <v>0</v>
      </c>
      <c r="AA41" s="203"/>
      <c r="AB41" s="203"/>
      <c r="AC41" s="203"/>
      <c r="AD41" s="204">
        <f t="shared" si="12"/>
        <v>0</v>
      </c>
      <c r="AE41" s="186">
        <f t="shared" si="13"/>
        <v>0</v>
      </c>
      <c r="AF41" s="203"/>
      <c r="AG41" s="203"/>
      <c r="AH41" s="203"/>
      <c r="AI41" s="204">
        <f t="shared" si="14"/>
        <v>0</v>
      </c>
      <c r="AJ41" s="186">
        <f t="shared" si="15"/>
        <v>0</v>
      </c>
      <c r="AK41" s="140"/>
    </row>
    <row r="42" spans="1:37" ht="21">
      <c r="A42" s="183"/>
      <c r="B42" s="230"/>
      <c r="C42" s="188" t="s">
        <v>198</v>
      </c>
      <c r="D42" s="198"/>
      <c r="E42" s="198"/>
      <c r="F42" s="198"/>
      <c r="G42" s="198"/>
      <c r="H42" s="198"/>
      <c r="I42" s="199"/>
      <c r="J42" s="200"/>
      <c r="K42" s="201"/>
      <c r="L42" s="201"/>
      <c r="M42" s="202"/>
      <c r="N42" s="202"/>
      <c r="O42" s="202"/>
      <c r="P42" s="199"/>
      <c r="Q42" s="203"/>
      <c r="R42" s="203"/>
      <c r="S42" s="203"/>
      <c r="T42" s="204">
        <f t="shared" si="8"/>
        <v>0</v>
      </c>
      <c r="U42" s="186">
        <f t="shared" si="9"/>
        <v>0</v>
      </c>
      <c r="V42" s="203"/>
      <c r="W42" s="203"/>
      <c r="X42" s="203"/>
      <c r="Y42" s="204">
        <f t="shared" si="10"/>
        <v>0</v>
      </c>
      <c r="Z42" s="186">
        <f t="shared" si="11"/>
        <v>0</v>
      </c>
      <c r="AA42" s="203"/>
      <c r="AB42" s="203"/>
      <c r="AC42" s="203"/>
      <c r="AD42" s="204">
        <f t="shared" si="12"/>
        <v>0</v>
      </c>
      <c r="AE42" s="186">
        <f t="shared" si="13"/>
        <v>0</v>
      </c>
      <c r="AF42" s="203"/>
      <c r="AG42" s="203"/>
      <c r="AH42" s="203"/>
      <c r="AI42" s="204">
        <f t="shared" si="14"/>
        <v>0</v>
      </c>
      <c r="AJ42" s="186">
        <f t="shared" si="15"/>
        <v>0</v>
      </c>
      <c r="AK42" s="140"/>
    </row>
    <row r="43" spans="1:37" ht="21">
      <c r="A43" s="183"/>
      <c r="B43" s="230"/>
      <c r="C43" s="188" t="s">
        <v>199</v>
      </c>
      <c r="D43" s="198"/>
      <c r="E43" s="198"/>
      <c r="F43" s="198"/>
      <c r="G43" s="198"/>
      <c r="H43" s="198"/>
      <c r="I43" s="199"/>
      <c r="J43" s="200"/>
      <c r="K43" s="201"/>
      <c r="L43" s="201"/>
      <c r="M43" s="202"/>
      <c r="N43" s="202"/>
      <c r="O43" s="202"/>
      <c r="P43" s="199"/>
      <c r="Q43" s="203"/>
      <c r="R43" s="203"/>
      <c r="S43" s="203"/>
      <c r="T43" s="204">
        <f t="shared" si="8"/>
        <v>0</v>
      </c>
      <c r="U43" s="186">
        <f t="shared" si="9"/>
        <v>0</v>
      </c>
      <c r="V43" s="203"/>
      <c r="W43" s="203"/>
      <c r="X43" s="203"/>
      <c r="Y43" s="204">
        <f t="shared" si="10"/>
        <v>0</v>
      </c>
      <c r="Z43" s="186">
        <f t="shared" si="11"/>
        <v>0</v>
      </c>
      <c r="AA43" s="203"/>
      <c r="AB43" s="203"/>
      <c r="AC43" s="203"/>
      <c r="AD43" s="204">
        <f t="shared" si="12"/>
        <v>0</v>
      </c>
      <c r="AE43" s="186">
        <f t="shared" si="13"/>
        <v>0</v>
      </c>
      <c r="AF43" s="203"/>
      <c r="AG43" s="203"/>
      <c r="AH43" s="203"/>
      <c r="AI43" s="204">
        <f t="shared" si="14"/>
        <v>0</v>
      </c>
      <c r="AJ43" s="186">
        <f t="shared" si="15"/>
        <v>0</v>
      </c>
      <c r="AK43" s="140"/>
    </row>
    <row r="44" spans="1:37" ht="20.100000000000001" customHeight="1">
      <c r="A44" s="183"/>
      <c r="B44" s="184"/>
      <c r="C44" s="185" t="s">
        <v>159</v>
      </c>
      <c r="D44" s="198"/>
      <c r="E44" s="198"/>
      <c r="F44" s="198"/>
      <c r="G44" s="198"/>
      <c r="H44" s="198"/>
      <c r="I44" s="199"/>
      <c r="J44" s="200"/>
      <c r="K44" s="201"/>
      <c r="L44" s="201"/>
      <c r="M44" s="202"/>
      <c r="N44" s="202"/>
      <c r="O44" s="202"/>
      <c r="P44" s="199"/>
      <c r="Q44" s="203"/>
      <c r="R44" s="203"/>
      <c r="S44" s="203"/>
      <c r="T44" s="204">
        <f t="shared" si="8"/>
        <v>0</v>
      </c>
      <c r="U44" s="186">
        <f t="shared" si="9"/>
        <v>0</v>
      </c>
      <c r="V44" s="203"/>
      <c r="W44" s="203"/>
      <c r="X44" s="203"/>
      <c r="Y44" s="204">
        <f t="shared" si="10"/>
        <v>0</v>
      </c>
      <c r="Z44" s="186">
        <f t="shared" si="11"/>
        <v>0</v>
      </c>
      <c r="AA44" s="203"/>
      <c r="AB44" s="203"/>
      <c r="AC44" s="203"/>
      <c r="AD44" s="204">
        <f t="shared" si="12"/>
        <v>0</v>
      </c>
      <c r="AE44" s="186">
        <f t="shared" si="13"/>
        <v>0</v>
      </c>
      <c r="AF44" s="203"/>
      <c r="AG44" s="203"/>
      <c r="AH44" s="203"/>
      <c r="AI44" s="204">
        <f t="shared" si="14"/>
        <v>0</v>
      </c>
      <c r="AJ44" s="186">
        <f t="shared" si="15"/>
        <v>0</v>
      </c>
      <c r="AK44" s="140"/>
    </row>
    <row r="45" spans="1:37" ht="31.5">
      <c r="A45" s="183"/>
      <c r="B45" s="187">
        <v>5</v>
      </c>
      <c r="C45" s="188" t="s">
        <v>200</v>
      </c>
      <c r="D45" s="198"/>
      <c r="E45" s="198"/>
      <c r="F45" s="198"/>
      <c r="G45" s="198"/>
      <c r="H45" s="198"/>
      <c r="I45" s="199"/>
      <c r="J45" s="200"/>
      <c r="K45" s="201"/>
      <c r="L45" s="201"/>
      <c r="M45" s="202"/>
      <c r="N45" s="202"/>
      <c r="O45" s="202"/>
      <c r="P45" s="199"/>
      <c r="Q45" s="203"/>
      <c r="R45" s="203"/>
      <c r="S45" s="203"/>
      <c r="T45" s="204">
        <f t="shared" si="8"/>
        <v>0</v>
      </c>
      <c r="U45" s="186">
        <f t="shared" si="9"/>
        <v>0</v>
      </c>
      <c r="V45" s="203"/>
      <c r="W45" s="203"/>
      <c r="X45" s="203"/>
      <c r="Y45" s="204">
        <f t="shared" si="10"/>
        <v>0</v>
      </c>
      <c r="Z45" s="186">
        <f t="shared" si="11"/>
        <v>0</v>
      </c>
      <c r="AA45" s="203"/>
      <c r="AB45" s="203"/>
      <c r="AC45" s="203"/>
      <c r="AD45" s="204">
        <f t="shared" si="12"/>
        <v>0</v>
      </c>
      <c r="AE45" s="186">
        <f t="shared" si="13"/>
        <v>0</v>
      </c>
      <c r="AF45" s="203"/>
      <c r="AG45" s="203"/>
      <c r="AH45" s="203"/>
      <c r="AI45" s="204">
        <f t="shared" si="14"/>
        <v>0</v>
      </c>
      <c r="AJ45" s="186">
        <f t="shared" si="15"/>
        <v>0</v>
      </c>
      <c r="AK45" s="140"/>
    </row>
    <row r="46" spans="1:37" ht="31.5">
      <c r="A46" s="183"/>
      <c r="B46" s="187">
        <v>5</v>
      </c>
      <c r="C46" s="264" t="s">
        <v>201</v>
      </c>
      <c r="D46" s="198"/>
      <c r="E46" s="198"/>
      <c r="F46" s="198"/>
      <c r="G46" s="198"/>
      <c r="H46" s="198"/>
      <c r="I46" s="199"/>
      <c r="J46" s="200"/>
      <c r="K46" s="201"/>
      <c r="L46" s="201"/>
      <c r="M46" s="202"/>
      <c r="N46" s="202"/>
      <c r="O46" s="202"/>
      <c r="P46" s="199"/>
      <c r="Q46" s="203"/>
      <c r="R46" s="203"/>
      <c r="S46" s="203"/>
      <c r="T46" s="204">
        <f t="shared" si="8"/>
        <v>0</v>
      </c>
      <c r="U46" s="186">
        <f t="shared" si="9"/>
        <v>0</v>
      </c>
      <c r="V46" s="203"/>
      <c r="W46" s="203"/>
      <c r="X46" s="203"/>
      <c r="Y46" s="204">
        <f t="shared" si="10"/>
        <v>0</v>
      </c>
      <c r="Z46" s="186">
        <f t="shared" si="11"/>
        <v>0</v>
      </c>
      <c r="AA46" s="203"/>
      <c r="AB46" s="203"/>
      <c r="AC46" s="203"/>
      <c r="AD46" s="204">
        <f t="shared" si="12"/>
        <v>0</v>
      </c>
      <c r="AE46" s="186">
        <f t="shared" si="13"/>
        <v>0</v>
      </c>
      <c r="AF46" s="203"/>
      <c r="AG46" s="203"/>
      <c r="AH46" s="203"/>
      <c r="AI46" s="204">
        <f t="shared" si="14"/>
        <v>0</v>
      </c>
      <c r="AJ46" s="186">
        <f t="shared" si="15"/>
        <v>0</v>
      </c>
      <c r="AK46" s="140"/>
    </row>
    <row r="47" spans="1:37" ht="31.5">
      <c r="A47" s="183"/>
      <c r="B47" s="229">
        <v>3</v>
      </c>
      <c r="C47" s="264" t="s">
        <v>202</v>
      </c>
      <c r="D47" s="198"/>
      <c r="E47" s="198"/>
      <c r="F47" s="198"/>
      <c r="G47" s="198"/>
      <c r="H47" s="198"/>
      <c r="I47" s="199"/>
      <c r="J47" s="200"/>
      <c r="K47" s="201"/>
      <c r="L47" s="201"/>
      <c r="M47" s="202"/>
      <c r="N47" s="202"/>
      <c r="O47" s="202"/>
      <c r="P47" s="199"/>
      <c r="Q47" s="203"/>
      <c r="R47" s="203"/>
      <c r="S47" s="203"/>
      <c r="T47" s="204">
        <f t="shared" si="8"/>
        <v>0</v>
      </c>
      <c r="U47" s="186">
        <f t="shared" si="9"/>
        <v>0</v>
      </c>
      <c r="V47" s="203"/>
      <c r="W47" s="203"/>
      <c r="X47" s="203"/>
      <c r="Y47" s="204">
        <f t="shared" si="10"/>
        <v>0</v>
      </c>
      <c r="Z47" s="186">
        <f t="shared" si="11"/>
        <v>0</v>
      </c>
      <c r="AA47" s="203"/>
      <c r="AB47" s="203"/>
      <c r="AC47" s="203"/>
      <c r="AD47" s="204">
        <f t="shared" si="12"/>
        <v>0</v>
      </c>
      <c r="AE47" s="186">
        <f t="shared" si="13"/>
        <v>0</v>
      </c>
      <c r="AF47" s="203"/>
      <c r="AG47" s="203"/>
      <c r="AH47" s="203"/>
      <c r="AI47" s="204">
        <f t="shared" si="14"/>
        <v>0</v>
      </c>
      <c r="AJ47" s="186">
        <f t="shared" si="15"/>
        <v>0</v>
      </c>
      <c r="AK47" s="140"/>
    </row>
    <row r="48" spans="1:37" ht="24.75" customHeight="1">
      <c r="A48" s="183"/>
      <c r="B48" s="187">
        <v>5</v>
      </c>
      <c r="C48" s="264" t="s">
        <v>203</v>
      </c>
      <c r="D48" s="198"/>
      <c r="E48" s="198"/>
      <c r="F48" s="198"/>
      <c r="G48" s="198"/>
      <c r="H48" s="198"/>
      <c r="I48" s="199"/>
      <c r="J48" s="200"/>
      <c r="K48" s="201"/>
      <c r="L48" s="201"/>
      <c r="M48" s="202"/>
      <c r="N48" s="202"/>
      <c r="O48" s="202"/>
      <c r="P48" s="199"/>
      <c r="Q48" s="203"/>
      <c r="R48" s="203"/>
      <c r="S48" s="203"/>
      <c r="T48" s="204">
        <f t="shared" si="8"/>
        <v>0</v>
      </c>
      <c r="U48" s="186">
        <f t="shared" si="9"/>
        <v>0</v>
      </c>
      <c r="V48" s="203"/>
      <c r="W48" s="203"/>
      <c r="X48" s="203"/>
      <c r="Y48" s="204">
        <f t="shared" si="10"/>
        <v>0</v>
      </c>
      <c r="Z48" s="186">
        <f t="shared" si="11"/>
        <v>0</v>
      </c>
      <c r="AA48" s="203"/>
      <c r="AB48" s="203"/>
      <c r="AC48" s="203"/>
      <c r="AD48" s="204">
        <f t="shared" si="12"/>
        <v>0</v>
      </c>
      <c r="AE48" s="186">
        <f t="shared" si="13"/>
        <v>0</v>
      </c>
      <c r="AF48" s="203"/>
      <c r="AG48" s="203"/>
      <c r="AH48" s="203"/>
      <c r="AI48" s="204">
        <f t="shared" si="14"/>
        <v>0</v>
      </c>
      <c r="AJ48" s="186">
        <f t="shared" si="15"/>
        <v>0</v>
      </c>
      <c r="AK48" s="140"/>
    </row>
    <row r="49" spans="1:37" ht="21">
      <c r="A49" s="183"/>
      <c r="B49" s="229">
        <v>3</v>
      </c>
      <c r="C49" s="264" t="s">
        <v>204</v>
      </c>
      <c r="D49" s="198"/>
      <c r="E49" s="198"/>
      <c r="F49" s="198"/>
      <c r="G49" s="198"/>
      <c r="H49" s="198"/>
      <c r="I49" s="199"/>
      <c r="J49" s="200"/>
      <c r="K49" s="201"/>
      <c r="L49" s="201"/>
      <c r="M49" s="202"/>
      <c r="N49" s="202"/>
      <c r="O49" s="202"/>
      <c r="P49" s="199"/>
      <c r="Q49" s="203"/>
      <c r="R49" s="203"/>
      <c r="S49" s="203"/>
      <c r="T49" s="204">
        <f t="shared" si="8"/>
        <v>0</v>
      </c>
      <c r="U49" s="186">
        <f t="shared" si="9"/>
        <v>0</v>
      </c>
      <c r="V49" s="203"/>
      <c r="W49" s="203"/>
      <c r="X49" s="203"/>
      <c r="Y49" s="204">
        <f t="shared" si="10"/>
        <v>0</v>
      </c>
      <c r="Z49" s="186">
        <f t="shared" si="11"/>
        <v>0</v>
      </c>
      <c r="AA49" s="203"/>
      <c r="AB49" s="203"/>
      <c r="AC49" s="203"/>
      <c r="AD49" s="204">
        <f t="shared" si="12"/>
        <v>0</v>
      </c>
      <c r="AE49" s="186">
        <f t="shared" si="13"/>
        <v>0</v>
      </c>
      <c r="AF49" s="203"/>
      <c r="AG49" s="203"/>
      <c r="AH49" s="203"/>
      <c r="AI49" s="204">
        <f t="shared" si="14"/>
        <v>0</v>
      </c>
      <c r="AJ49" s="186">
        <f t="shared" si="15"/>
        <v>0</v>
      </c>
      <c r="AK49" s="140"/>
    </row>
    <row r="50" spans="1:37" ht="23.25" customHeight="1">
      <c r="A50" s="183"/>
      <c r="B50" s="229">
        <v>3</v>
      </c>
      <c r="C50" s="264" t="s">
        <v>205</v>
      </c>
      <c r="D50" s="198"/>
      <c r="E50" s="198"/>
      <c r="F50" s="198"/>
      <c r="G50" s="198"/>
      <c r="H50" s="198"/>
      <c r="I50" s="199"/>
      <c r="J50" s="200"/>
      <c r="K50" s="201"/>
      <c r="L50" s="201"/>
      <c r="M50" s="202"/>
      <c r="N50" s="202"/>
      <c r="O50" s="202"/>
      <c r="P50" s="199"/>
      <c r="Q50" s="203"/>
      <c r="R50" s="203"/>
      <c r="S50" s="203"/>
      <c r="T50" s="204">
        <f t="shared" si="8"/>
        <v>0</v>
      </c>
      <c r="U50" s="186">
        <f t="shared" si="9"/>
        <v>0</v>
      </c>
      <c r="V50" s="203"/>
      <c r="W50" s="203"/>
      <c r="X50" s="203"/>
      <c r="Y50" s="204">
        <f t="shared" si="10"/>
        <v>0</v>
      </c>
      <c r="Z50" s="186">
        <f t="shared" si="11"/>
        <v>0</v>
      </c>
      <c r="AA50" s="203"/>
      <c r="AB50" s="203"/>
      <c r="AC50" s="203"/>
      <c r="AD50" s="204">
        <f t="shared" si="12"/>
        <v>0</v>
      </c>
      <c r="AE50" s="186">
        <f t="shared" si="13"/>
        <v>0</v>
      </c>
      <c r="AF50" s="203"/>
      <c r="AG50" s="203"/>
      <c r="AH50" s="203"/>
      <c r="AI50" s="204">
        <f t="shared" si="14"/>
        <v>0</v>
      </c>
      <c r="AJ50" s="186">
        <f t="shared" si="15"/>
        <v>0</v>
      </c>
      <c r="AK50" s="140"/>
    </row>
    <row r="51" spans="1:37" ht="21">
      <c r="A51" s="183"/>
      <c r="B51" s="187">
        <v>5</v>
      </c>
      <c r="C51" s="264" t="s">
        <v>206</v>
      </c>
      <c r="D51" s="198"/>
      <c r="E51" s="198"/>
      <c r="F51" s="198"/>
      <c r="G51" s="198"/>
      <c r="H51" s="198"/>
      <c r="I51" s="199"/>
      <c r="J51" s="200"/>
      <c r="K51" s="201"/>
      <c r="L51" s="201"/>
      <c r="M51" s="202"/>
      <c r="N51" s="202"/>
      <c r="O51" s="202"/>
      <c r="P51" s="199"/>
      <c r="Q51" s="203"/>
      <c r="R51" s="203"/>
      <c r="S51" s="203"/>
      <c r="T51" s="204">
        <f t="shared" si="8"/>
        <v>0</v>
      </c>
      <c r="U51" s="186">
        <f t="shared" si="9"/>
        <v>0</v>
      </c>
      <c r="V51" s="203"/>
      <c r="W51" s="203"/>
      <c r="X51" s="203"/>
      <c r="Y51" s="204">
        <f t="shared" si="10"/>
        <v>0</v>
      </c>
      <c r="Z51" s="186">
        <f t="shared" si="11"/>
        <v>0</v>
      </c>
      <c r="AA51" s="203"/>
      <c r="AB51" s="203"/>
      <c r="AC51" s="203"/>
      <c r="AD51" s="204">
        <f t="shared" si="12"/>
        <v>0</v>
      </c>
      <c r="AE51" s="186">
        <f t="shared" si="13"/>
        <v>0</v>
      </c>
      <c r="AF51" s="203"/>
      <c r="AG51" s="203"/>
      <c r="AH51" s="203"/>
      <c r="AI51" s="204">
        <f t="shared" si="14"/>
        <v>0</v>
      </c>
      <c r="AJ51" s="186">
        <f t="shared" si="15"/>
        <v>0</v>
      </c>
      <c r="AK51" s="140"/>
    </row>
    <row r="52" spans="1:37" ht="21">
      <c r="A52" s="183"/>
      <c r="B52" s="187">
        <v>5</v>
      </c>
      <c r="C52" s="264" t="s">
        <v>207</v>
      </c>
      <c r="D52" s="198"/>
      <c r="E52" s="198"/>
      <c r="F52" s="198"/>
      <c r="G52" s="198"/>
      <c r="H52" s="198"/>
      <c r="I52" s="199"/>
      <c r="J52" s="200"/>
      <c r="K52" s="201"/>
      <c r="L52" s="201"/>
      <c r="M52" s="202"/>
      <c r="N52" s="202"/>
      <c r="O52" s="202"/>
      <c r="P52" s="199"/>
      <c r="Q52" s="203"/>
      <c r="R52" s="203"/>
      <c r="S52" s="203"/>
      <c r="T52" s="204">
        <f t="shared" si="8"/>
        <v>0</v>
      </c>
      <c r="U52" s="186">
        <f t="shared" si="9"/>
        <v>0</v>
      </c>
      <c r="V52" s="203"/>
      <c r="W52" s="203"/>
      <c r="X52" s="203"/>
      <c r="Y52" s="204">
        <f t="shared" si="10"/>
        <v>0</v>
      </c>
      <c r="Z52" s="186">
        <f t="shared" si="11"/>
        <v>0</v>
      </c>
      <c r="AA52" s="203"/>
      <c r="AB52" s="203"/>
      <c r="AC52" s="203"/>
      <c r="AD52" s="204">
        <f t="shared" si="12"/>
        <v>0</v>
      </c>
      <c r="AE52" s="186">
        <f t="shared" si="13"/>
        <v>0</v>
      </c>
      <c r="AF52" s="203"/>
      <c r="AG52" s="203"/>
      <c r="AH52" s="203"/>
      <c r="AI52" s="204">
        <f t="shared" si="14"/>
        <v>0</v>
      </c>
      <c r="AJ52" s="186">
        <f t="shared" si="15"/>
        <v>0</v>
      </c>
      <c r="AK52" s="140"/>
    </row>
    <row r="53" spans="1:37" ht="20.100000000000001" customHeight="1">
      <c r="A53" s="183"/>
      <c r="B53" s="184"/>
      <c r="C53" s="185" t="s">
        <v>156</v>
      </c>
      <c r="D53" s="198"/>
      <c r="E53" s="198"/>
      <c r="F53" s="198"/>
      <c r="G53" s="198"/>
      <c r="H53" s="198"/>
      <c r="I53" s="199"/>
      <c r="J53" s="200"/>
      <c r="K53" s="201"/>
      <c r="L53" s="201"/>
      <c r="M53" s="202"/>
      <c r="N53" s="202"/>
      <c r="O53" s="202"/>
      <c r="P53" s="199"/>
      <c r="Q53" s="203"/>
      <c r="R53" s="203"/>
      <c r="S53" s="203"/>
      <c r="T53" s="204">
        <f t="shared" si="8"/>
        <v>0</v>
      </c>
      <c r="U53" s="186">
        <f t="shared" si="9"/>
        <v>0</v>
      </c>
      <c r="V53" s="203"/>
      <c r="W53" s="203"/>
      <c r="X53" s="203"/>
      <c r="Y53" s="204">
        <f t="shared" si="10"/>
        <v>0</v>
      </c>
      <c r="Z53" s="186">
        <f t="shared" si="11"/>
        <v>0</v>
      </c>
      <c r="AA53" s="203"/>
      <c r="AB53" s="203"/>
      <c r="AC53" s="203"/>
      <c r="AD53" s="204">
        <f t="shared" si="12"/>
        <v>0</v>
      </c>
      <c r="AE53" s="186">
        <f t="shared" si="13"/>
        <v>0</v>
      </c>
      <c r="AF53" s="203"/>
      <c r="AG53" s="203"/>
      <c r="AH53" s="203"/>
      <c r="AI53" s="204">
        <f t="shared" si="14"/>
        <v>0</v>
      </c>
      <c r="AJ53" s="186">
        <f t="shared" si="15"/>
        <v>0</v>
      </c>
      <c r="AK53" s="140"/>
    </row>
    <row r="54" spans="1:37" ht="20.100000000000001" customHeight="1">
      <c r="A54" s="183"/>
      <c r="B54" s="187">
        <v>5</v>
      </c>
      <c r="C54" s="188" t="s">
        <v>208</v>
      </c>
      <c r="D54" s="198"/>
      <c r="E54" s="198"/>
      <c r="F54" s="198"/>
      <c r="G54" s="198"/>
      <c r="H54" s="198"/>
      <c r="I54" s="199"/>
      <c r="J54" s="200"/>
      <c r="K54" s="201"/>
      <c r="L54" s="201"/>
      <c r="M54" s="202"/>
      <c r="N54" s="202"/>
      <c r="O54" s="202"/>
      <c r="P54" s="199"/>
      <c r="Q54" s="203"/>
      <c r="R54" s="203"/>
      <c r="S54" s="203"/>
      <c r="T54" s="204">
        <f t="shared" si="8"/>
        <v>0</v>
      </c>
      <c r="U54" s="186">
        <f t="shared" si="9"/>
        <v>0</v>
      </c>
      <c r="V54" s="203"/>
      <c r="W54" s="203"/>
      <c r="X54" s="203"/>
      <c r="Y54" s="204">
        <f t="shared" si="10"/>
        <v>0</v>
      </c>
      <c r="Z54" s="186">
        <f t="shared" si="11"/>
        <v>0</v>
      </c>
      <c r="AA54" s="203"/>
      <c r="AB54" s="203"/>
      <c r="AC54" s="203"/>
      <c r="AD54" s="204">
        <f t="shared" si="12"/>
        <v>0</v>
      </c>
      <c r="AE54" s="186">
        <f t="shared" si="13"/>
        <v>0</v>
      </c>
      <c r="AF54" s="203"/>
      <c r="AG54" s="203"/>
      <c r="AH54" s="203"/>
      <c r="AI54" s="204">
        <f t="shared" si="14"/>
        <v>0</v>
      </c>
      <c r="AJ54" s="186">
        <f t="shared" si="15"/>
        <v>0</v>
      </c>
      <c r="AK54" s="140"/>
    </row>
    <row r="55" spans="1:37" ht="20.100000000000001" customHeight="1">
      <c r="A55" s="183"/>
      <c r="B55" s="187">
        <v>5</v>
      </c>
      <c r="C55" s="188" t="s">
        <v>209</v>
      </c>
      <c r="D55" s="198"/>
      <c r="E55" s="198"/>
      <c r="F55" s="198"/>
      <c r="G55" s="198"/>
      <c r="H55" s="198"/>
      <c r="I55" s="199"/>
      <c r="J55" s="200"/>
      <c r="K55" s="201"/>
      <c r="L55" s="201"/>
      <c r="M55" s="202"/>
      <c r="N55" s="202"/>
      <c r="O55" s="202"/>
      <c r="P55" s="199"/>
      <c r="Q55" s="203"/>
      <c r="R55" s="203"/>
      <c r="S55" s="203"/>
      <c r="T55" s="204">
        <f t="shared" si="8"/>
        <v>0</v>
      </c>
      <c r="U55" s="186">
        <f t="shared" si="9"/>
        <v>0</v>
      </c>
      <c r="V55" s="203"/>
      <c r="W55" s="203"/>
      <c r="X55" s="203"/>
      <c r="Y55" s="204">
        <f t="shared" si="10"/>
        <v>0</v>
      </c>
      <c r="Z55" s="186">
        <f t="shared" si="11"/>
        <v>0</v>
      </c>
      <c r="AA55" s="203"/>
      <c r="AB55" s="203"/>
      <c r="AC55" s="203"/>
      <c r="AD55" s="204">
        <f t="shared" si="12"/>
        <v>0</v>
      </c>
      <c r="AE55" s="186">
        <f t="shared" si="13"/>
        <v>0</v>
      </c>
      <c r="AF55" s="203"/>
      <c r="AG55" s="203"/>
      <c r="AH55" s="203"/>
      <c r="AI55" s="204">
        <f t="shared" si="14"/>
        <v>0</v>
      </c>
      <c r="AJ55" s="186">
        <f t="shared" si="15"/>
        <v>0</v>
      </c>
      <c r="AK55" s="140"/>
    </row>
    <row r="56" spans="1:37" ht="20.100000000000001" customHeight="1">
      <c r="A56" s="183"/>
      <c r="B56" s="187">
        <v>5</v>
      </c>
      <c r="C56" s="188" t="s">
        <v>210</v>
      </c>
      <c r="D56" s="198"/>
      <c r="E56" s="198"/>
      <c r="F56" s="198"/>
      <c r="G56" s="198"/>
      <c r="H56" s="198"/>
      <c r="I56" s="199"/>
      <c r="J56" s="200"/>
      <c r="K56" s="201"/>
      <c r="L56" s="201"/>
      <c r="M56" s="202"/>
      <c r="N56" s="202"/>
      <c r="O56" s="202"/>
      <c r="P56" s="199"/>
      <c r="Q56" s="203"/>
      <c r="R56" s="203"/>
      <c r="S56" s="203"/>
      <c r="T56" s="204">
        <f t="shared" si="8"/>
        <v>0</v>
      </c>
      <c r="U56" s="186">
        <f t="shared" si="9"/>
        <v>0</v>
      </c>
      <c r="V56" s="203"/>
      <c r="W56" s="203"/>
      <c r="X56" s="203"/>
      <c r="Y56" s="204">
        <f t="shared" si="10"/>
        <v>0</v>
      </c>
      <c r="Z56" s="186">
        <f t="shared" si="11"/>
        <v>0</v>
      </c>
      <c r="AA56" s="203"/>
      <c r="AB56" s="203"/>
      <c r="AC56" s="203"/>
      <c r="AD56" s="204">
        <f t="shared" si="12"/>
        <v>0</v>
      </c>
      <c r="AE56" s="186">
        <f t="shared" si="13"/>
        <v>0</v>
      </c>
      <c r="AF56" s="203"/>
      <c r="AG56" s="203"/>
      <c r="AH56" s="203"/>
      <c r="AI56" s="204">
        <f t="shared" si="14"/>
        <v>0</v>
      </c>
      <c r="AJ56" s="186">
        <f t="shared" si="15"/>
        <v>0</v>
      </c>
      <c r="AK56" s="140"/>
    </row>
    <row r="57" spans="1:37" ht="20.100000000000001" customHeight="1">
      <c r="A57" s="183"/>
      <c r="B57" s="187">
        <v>5</v>
      </c>
      <c r="C57" s="188" t="s">
        <v>211</v>
      </c>
      <c r="D57" s="198"/>
      <c r="E57" s="198"/>
      <c r="F57" s="198"/>
      <c r="G57" s="198"/>
      <c r="H57" s="198"/>
      <c r="I57" s="199"/>
      <c r="J57" s="200"/>
      <c r="K57" s="201"/>
      <c r="L57" s="201"/>
      <c r="M57" s="202"/>
      <c r="N57" s="202"/>
      <c r="O57" s="202"/>
      <c r="P57" s="199"/>
      <c r="Q57" s="203"/>
      <c r="R57" s="203"/>
      <c r="S57" s="203"/>
      <c r="T57" s="204">
        <f t="shared" si="8"/>
        <v>0</v>
      </c>
      <c r="U57" s="186">
        <f t="shared" si="9"/>
        <v>0</v>
      </c>
      <c r="V57" s="203"/>
      <c r="W57" s="203"/>
      <c r="X57" s="203"/>
      <c r="Y57" s="204">
        <f t="shared" si="10"/>
        <v>0</v>
      </c>
      <c r="Z57" s="186">
        <f t="shared" si="11"/>
        <v>0</v>
      </c>
      <c r="AA57" s="203"/>
      <c r="AB57" s="203"/>
      <c r="AC57" s="203"/>
      <c r="AD57" s="204">
        <f t="shared" si="12"/>
        <v>0</v>
      </c>
      <c r="AE57" s="186">
        <f t="shared" si="13"/>
        <v>0</v>
      </c>
      <c r="AF57" s="203"/>
      <c r="AG57" s="203"/>
      <c r="AH57" s="203"/>
      <c r="AI57" s="204">
        <f t="shared" si="14"/>
        <v>0</v>
      </c>
      <c r="AJ57" s="186">
        <f t="shared" si="15"/>
        <v>0</v>
      </c>
      <c r="AK57" s="140"/>
    </row>
    <row r="58" spans="1:37" ht="20.100000000000001" customHeight="1">
      <c r="A58" s="183"/>
      <c r="B58" s="187">
        <v>5</v>
      </c>
      <c r="C58" s="188" t="s">
        <v>212</v>
      </c>
      <c r="D58" s="198"/>
      <c r="E58" s="198"/>
      <c r="F58" s="198"/>
      <c r="G58" s="198"/>
      <c r="H58" s="198"/>
      <c r="I58" s="199"/>
      <c r="J58" s="200"/>
      <c r="K58" s="201"/>
      <c r="L58" s="201"/>
      <c r="M58" s="202"/>
      <c r="N58" s="202"/>
      <c r="O58" s="202"/>
      <c r="P58" s="199"/>
      <c r="Q58" s="203"/>
      <c r="R58" s="203"/>
      <c r="S58" s="203"/>
      <c r="T58" s="204">
        <f t="shared" si="8"/>
        <v>0</v>
      </c>
      <c r="U58" s="186">
        <f t="shared" si="9"/>
        <v>0</v>
      </c>
      <c r="V58" s="203"/>
      <c r="W58" s="203"/>
      <c r="X58" s="203"/>
      <c r="Y58" s="204">
        <f t="shared" si="10"/>
        <v>0</v>
      </c>
      <c r="Z58" s="186">
        <f t="shared" si="11"/>
        <v>0</v>
      </c>
      <c r="AA58" s="203"/>
      <c r="AB58" s="203"/>
      <c r="AC58" s="203"/>
      <c r="AD58" s="204">
        <f t="shared" si="12"/>
        <v>0</v>
      </c>
      <c r="AE58" s="186">
        <f t="shared" si="13"/>
        <v>0</v>
      </c>
      <c r="AF58" s="203"/>
      <c r="AG58" s="203"/>
      <c r="AH58" s="203"/>
      <c r="AI58" s="204">
        <f t="shared" si="14"/>
        <v>0</v>
      </c>
      <c r="AJ58" s="186">
        <f t="shared" si="15"/>
        <v>0</v>
      </c>
      <c r="AK58" s="140"/>
    </row>
    <row r="59" spans="1:37" ht="20.100000000000001" customHeight="1">
      <c r="A59" s="183"/>
      <c r="B59" s="187">
        <v>5</v>
      </c>
      <c r="C59" s="188" t="s">
        <v>213</v>
      </c>
      <c r="D59" s="198"/>
      <c r="E59" s="198"/>
      <c r="F59" s="198"/>
      <c r="G59" s="198"/>
      <c r="H59" s="198"/>
      <c r="I59" s="199"/>
      <c r="J59" s="200"/>
      <c r="K59" s="201"/>
      <c r="L59" s="201"/>
      <c r="M59" s="202"/>
      <c r="N59" s="202"/>
      <c r="O59" s="202"/>
      <c r="P59" s="199"/>
      <c r="Q59" s="203"/>
      <c r="R59" s="203"/>
      <c r="S59" s="203"/>
      <c r="T59" s="204">
        <f t="shared" si="8"/>
        <v>0</v>
      </c>
      <c r="U59" s="186">
        <f t="shared" si="9"/>
        <v>0</v>
      </c>
      <c r="V59" s="203"/>
      <c r="W59" s="203"/>
      <c r="X59" s="203"/>
      <c r="Y59" s="204">
        <f t="shared" si="10"/>
        <v>0</v>
      </c>
      <c r="Z59" s="186">
        <f t="shared" si="11"/>
        <v>0</v>
      </c>
      <c r="AA59" s="203"/>
      <c r="AB59" s="203"/>
      <c r="AC59" s="203"/>
      <c r="AD59" s="204">
        <f t="shared" si="12"/>
        <v>0</v>
      </c>
      <c r="AE59" s="186">
        <f t="shared" si="13"/>
        <v>0</v>
      </c>
      <c r="AF59" s="203"/>
      <c r="AG59" s="203"/>
      <c r="AH59" s="203"/>
      <c r="AI59" s="204">
        <f t="shared" si="14"/>
        <v>0</v>
      </c>
      <c r="AJ59" s="186">
        <f t="shared" si="15"/>
        <v>0</v>
      </c>
      <c r="AK59" s="140"/>
    </row>
    <row r="60" spans="1:37" ht="20.100000000000001" customHeight="1">
      <c r="A60" s="183"/>
      <c r="B60" s="187">
        <v>5</v>
      </c>
      <c r="C60" s="188" t="s">
        <v>214</v>
      </c>
      <c r="D60" s="198"/>
      <c r="E60" s="198"/>
      <c r="F60" s="198"/>
      <c r="G60" s="198"/>
      <c r="H60" s="198"/>
      <c r="I60" s="199"/>
      <c r="J60" s="200"/>
      <c r="K60" s="201"/>
      <c r="L60" s="201"/>
      <c r="M60" s="202"/>
      <c r="N60" s="202"/>
      <c r="O60" s="202"/>
      <c r="P60" s="199"/>
      <c r="Q60" s="203"/>
      <c r="R60" s="203"/>
      <c r="S60" s="203"/>
      <c r="T60" s="204">
        <f t="shared" si="8"/>
        <v>0</v>
      </c>
      <c r="U60" s="186">
        <f t="shared" si="9"/>
        <v>0</v>
      </c>
      <c r="V60" s="203"/>
      <c r="W60" s="203"/>
      <c r="X60" s="203"/>
      <c r="Y60" s="204">
        <f t="shared" si="10"/>
        <v>0</v>
      </c>
      <c r="Z60" s="186">
        <f t="shared" si="11"/>
        <v>0</v>
      </c>
      <c r="AA60" s="203"/>
      <c r="AB60" s="203"/>
      <c r="AC60" s="203"/>
      <c r="AD60" s="204">
        <f t="shared" si="12"/>
        <v>0</v>
      </c>
      <c r="AE60" s="186">
        <f t="shared" si="13"/>
        <v>0</v>
      </c>
      <c r="AF60" s="203"/>
      <c r="AG60" s="203"/>
      <c r="AH60" s="203"/>
      <c r="AI60" s="204">
        <f t="shared" si="14"/>
        <v>0</v>
      </c>
      <c r="AJ60" s="186">
        <f t="shared" si="15"/>
        <v>0</v>
      </c>
      <c r="AK60" s="140"/>
    </row>
    <row r="61" spans="1:37" ht="20.100000000000001" customHeight="1">
      <c r="A61" s="183"/>
      <c r="B61" s="187">
        <v>5</v>
      </c>
      <c r="C61" s="188" t="s">
        <v>215</v>
      </c>
      <c r="D61" s="198"/>
      <c r="E61" s="198"/>
      <c r="F61" s="198"/>
      <c r="G61" s="198"/>
      <c r="H61" s="198"/>
      <c r="I61" s="199"/>
      <c r="J61" s="200"/>
      <c r="K61" s="201"/>
      <c r="L61" s="201"/>
      <c r="M61" s="202"/>
      <c r="N61" s="202"/>
      <c r="O61" s="202"/>
      <c r="P61" s="199"/>
      <c r="Q61" s="203"/>
      <c r="R61" s="203"/>
      <c r="S61" s="203"/>
      <c r="T61" s="204">
        <f t="shared" si="8"/>
        <v>0</v>
      </c>
      <c r="U61" s="186">
        <f t="shared" si="9"/>
        <v>0</v>
      </c>
      <c r="V61" s="203"/>
      <c r="W61" s="203"/>
      <c r="X61" s="203"/>
      <c r="Y61" s="204">
        <f t="shared" si="10"/>
        <v>0</v>
      </c>
      <c r="Z61" s="186">
        <f t="shared" si="11"/>
        <v>0</v>
      </c>
      <c r="AA61" s="203"/>
      <c r="AB61" s="203"/>
      <c r="AC61" s="203"/>
      <c r="AD61" s="204">
        <f t="shared" si="12"/>
        <v>0</v>
      </c>
      <c r="AE61" s="186">
        <f t="shared" si="13"/>
        <v>0</v>
      </c>
      <c r="AF61" s="203"/>
      <c r="AG61" s="203"/>
      <c r="AH61" s="203"/>
      <c r="AI61" s="204">
        <f t="shared" si="14"/>
        <v>0</v>
      </c>
      <c r="AJ61" s="186">
        <f t="shared" si="15"/>
        <v>0</v>
      </c>
      <c r="AK61" s="140"/>
    </row>
    <row r="62" spans="1:37" ht="20.100000000000001" customHeight="1">
      <c r="A62" s="183"/>
      <c r="B62" s="187">
        <v>5</v>
      </c>
      <c r="C62" s="188" t="s">
        <v>216</v>
      </c>
      <c r="D62" s="198"/>
      <c r="E62" s="198"/>
      <c r="F62" s="198"/>
      <c r="G62" s="198"/>
      <c r="H62" s="198"/>
      <c r="I62" s="199"/>
      <c r="J62" s="200"/>
      <c r="K62" s="201"/>
      <c r="L62" s="201"/>
      <c r="M62" s="202"/>
      <c r="N62" s="202"/>
      <c r="O62" s="202"/>
      <c r="P62" s="199"/>
      <c r="Q62" s="203"/>
      <c r="R62" s="203"/>
      <c r="S62" s="203"/>
      <c r="T62" s="204">
        <f t="shared" si="8"/>
        <v>0</v>
      </c>
      <c r="U62" s="186">
        <f t="shared" si="9"/>
        <v>0</v>
      </c>
      <c r="V62" s="203"/>
      <c r="W62" s="203"/>
      <c r="X62" s="203"/>
      <c r="Y62" s="204">
        <f t="shared" si="10"/>
        <v>0</v>
      </c>
      <c r="Z62" s="186">
        <f t="shared" si="11"/>
        <v>0</v>
      </c>
      <c r="AA62" s="203"/>
      <c r="AB62" s="203"/>
      <c r="AC62" s="203"/>
      <c r="AD62" s="204">
        <f t="shared" si="12"/>
        <v>0</v>
      </c>
      <c r="AE62" s="186">
        <f t="shared" si="13"/>
        <v>0</v>
      </c>
      <c r="AF62" s="203"/>
      <c r="AG62" s="203"/>
      <c r="AH62" s="203"/>
      <c r="AI62" s="204">
        <f t="shared" si="14"/>
        <v>0</v>
      </c>
      <c r="AJ62" s="186">
        <f t="shared" si="15"/>
        <v>0</v>
      </c>
      <c r="AK62" s="140"/>
    </row>
    <row r="63" spans="1:37" ht="20.100000000000001" customHeight="1">
      <c r="A63" s="183"/>
      <c r="B63" s="187">
        <v>5</v>
      </c>
      <c r="C63" s="188" t="s">
        <v>217</v>
      </c>
      <c r="D63" s="198"/>
      <c r="E63" s="198"/>
      <c r="F63" s="198"/>
      <c r="G63" s="198"/>
      <c r="H63" s="198"/>
      <c r="I63" s="199"/>
      <c r="J63" s="200"/>
      <c r="K63" s="201"/>
      <c r="L63" s="201"/>
      <c r="M63" s="202"/>
      <c r="N63" s="202"/>
      <c r="O63" s="202"/>
      <c r="P63" s="199"/>
      <c r="Q63" s="203"/>
      <c r="R63" s="203"/>
      <c r="S63" s="203"/>
      <c r="T63" s="204">
        <f t="shared" si="8"/>
        <v>0</v>
      </c>
      <c r="U63" s="186">
        <f t="shared" si="9"/>
        <v>0</v>
      </c>
      <c r="V63" s="203"/>
      <c r="W63" s="203"/>
      <c r="X63" s="203"/>
      <c r="Y63" s="204">
        <f t="shared" si="10"/>
        <v>0</v>
      </c>
      <c r="Z63" s="186">
        <f t="shared" si="11"/>
        <v>0</v>
      </c>
      <c r="AA63" s="203"/>
      <c r="AB63" s="203"/>
      <c r="AC63" s="203"/>
      <c r="AD63" s="204">
        <f t="shared" si="12"/>
        <v>0</v>
      </c>
      <c r="AE63" s="186">
        <f t="shared" si="13"/>
        <v>0</v>
      </c>
      <c r="AF63" s="203"/>
      <c r="AG63" s="203"/>
      <c r="AH63" s="203"/>
      <c r="AI63" s="204">
        <f t="shared" si="14"/>
        <v>0</v>
      </c>
      <c r="AJ63" s="186">
        <f t="shared" si="15"/>
        <v>0</v>
      </c>
      <c r="AK63" s="140"/>
    </row>
    <row r="64" spans="1:37" ht="31.5">
      <c r="A64" s="183"/>
      <c r="B64" s="187">
        <v>5</v>
      </c>
      <c r="C64" s="188" t="s">
        <v>218</v>
      </c>
      <c r="D64" s="198"/>
      <c r="E64" s="198"/>
      <c r="F64" s="198"/>
      <c r="G64" s="198"/>
      <c r="H64" s="198"/>
      <c r="I64" s="199"/>
      <c r="J64" s="200"/>
      <c r="K64" s="201"/>
      <c r="L64" s="201"/>
      <c r="M64" s="202"/>
      <c r="N64" s="202"/>
      <c r="O64" s="202"/>
      <c r="P64" s="199"/>
      <c r="Q64" s="203"/>
      <c r="R64" s="203"/>
      <c r="S64" s="203"/>
      <c r="T64" s="204">
        <f t="shared" si="8"/>
        <v>0</v>
      </c>
      <c r="U64" s="186">
        <f t="shared" si="9"/>
        <v>0</v>
      </c>
      <c r="V64" s="203"/>
      <c r="W64" s="203"/>
      <c r="X64" s="203"/>
      <c r="Y64" s="204">
        <f t="shared" si="10"/>
        <v>0</v>
      </c>
      <c r="Z64" s="186">
        <f t="shared" si="11"/>
        <v>0</v>
      </c>
      <c r="AA64" s="203"/>
      <c r="AB64" s="203"/>
      <c r="AC64" s="203"/>
      <c r="AD64" s="204">
        <f t="shared" si="12"/>
        <v>0</v>
      </c>
      <c r="AE64" s="186">
        <f t="shared" si="13"/>
        <v>0</v>
      </c>
      <c r="AF64" s="203"/>
      <c r="AG64" s="203"/>
      <c r="AH64" s="203"/>
      <c r="AI64" s="204">
        <f t="shared" si="14"/>
        <v>0</v>
      </c>
      <c r="AJ64" s="186">
        <f t="shared" si="15"/>
        <v>0</v>
      </c>
      <c r="AK64" s="140"/>
    </row>
    <row r="65" spans="1:37" ht="20.100000000000001" customHeight="1">
      <c r="A65" s="183"/>
      <c r="B65" s="187">
        <v>5</v>
      </c>
      <c r="C65" s="188" t="s">
        <v>219</v>
      </c>
      <c r="D65" s="198"/>
      <c r="E65" s="198"/>
      <c r="F65" s="198"/>
      <c r="G65" s="198"/>
      <c r="H65" s="198"/>
      <c r="I65" s="199"/>
      <c r="J65" s="200"/>
      <c r="K65" s="201"/>
      <c r="L65" s="201"/>
      <c r="M65" s="202"/>
      <c r="N65" s="202"/>
      <c r="O65" s="202"/>
      <c r="P65" s="199"/>
      <c r="Q65" s="203"/>
      <c r="R65" s="203"/>
      <c r="S65" s="203"/>
      <c r="T65" s="204">
        <f t="shared" si="8"/>
        <v>0</v>
      </c>
      <c r="U65" s="186">
        <f t="shared" si="9"/>
        <v>0</v>
      </c>
      <c r="V65" s="203"/>
      <c r="W65" s="203"/>
      <c r="X65" s="203"/>
      <c r="Y65" s="204">
        <f t="shared" si="10"/>
        <v>0</v>
      </c>
      <c r="Z65" s="186">
        <f t="shared" si="11"/>
        <v>0</v>
      </c>
      <c r="AA65" s="203"/>
      <c r="AB65" s="203"/>
      <c r="AC65" s="203"/>
      <c r="AD65" s="204">
        <f t="shared" si="12"/>
        <v>0</v>
      </c>
      <c r="AE65" s="186">
        <f t="shared" si="13"/>
        <v>0</v>
      </c>
      <c r="AF65" s="203"/>
      <c r="AG65" s="203"/>
      <c r="AH65" s="203"/>
      <c r="AI65" s="204">
        <f t="shared" si="14"/>
        <v>0</v>
      </c>
      <c r="AJ65" s="186">
        <f t="shared" si="15"/>
        <v>0</v>
      </c>
      <c r="AK65" s="140"/>
    </row>
    <row r="66" spans="1:37" ht="20.100000000000001" customHeight="1">
      <c r="A66" s="183"/>
      <c r="B66" s="184"/>
      <c r="C66" s="185" t="s">
        <v>220</v>
      </c>
      <c r="D66" s="198"/>
      <c r="E66" s="198"/>
      <c r="F66" s="198"/>
      <c r="G66" s="198"/>
      <c r="H66" s="198"/>
      <c r="I66" s="199"/>
      <c r="J66" s="200"/>
      <c r="K66" s="201"/>
      <c r="L66" s="201"/>
      <c r="M66" s="202"/>
      <c r="N66" s="202"/>
      <c r="O66" s="202"/>
      <c r="P66" s="199"/>
      <c r="Q66" s="203"/>
      <c r="R66" s="203"/>
      <c r="S66" s="203"/>
      <c r="T66" s="204">
        <f t="shared" si="8"/>
        <v>0</v>
      </c>
      <c r="U66" s="186">
        <f t="shared" si="9"/>
        <v>0</v>
      </c>
      <c r="V66" s="203"/>
      <c r="W66" s="203"/>
      <c r="X66" s="203"/>
      <c r="Y66" s="204">
        <f t="shared" si="10"/>
        <v>0</v>
      </c>
      <c r="Z66" s="186">
        <f t="shared" si="11"/>
        <v>0</v>
      </c>
      <c r="AA66" s="203"/>
      <c r="AB66" s="203"/>
      <c r="AC66" s="203"/>
      <c r="AD66" s="204">
        <f t="shared" si="12"/>
        <v>0</v>
      </c>
      <c r="AE66" s="186">
        <f t="shared" si="13"/>
        <v>0</v>
      </c>
      <c r="AF66" s="203"/>
      <c r="AG66" s="203"/>
      <c r="AH66" s="203"/>
      <c r="AI66" s="204">
        <f t="shared" si="14"/>
        <v>0</v>
      </c>
      <c r="AJ66" s="186">
        <f t="shared" si="15"/>
        <v>0</v>
      </c>
      <c r="AK66" s="140"/>
    </row>
    <row r="67" spans="1:37" ht="20.100000000000001" customHeight="1">
      <c r="A67" s="183"/>
      <c r="B67" s="187">
        <v>5</v>
      </c>
      <c r="C67" s="188" t="s">
        <v>221</v>
      </c>
      <c r="D67" s="198"/>
      <c r="E67" s="198"/>
      <c r="F67" s="198"/>
      <c r="G67" s="198"/>
      <c r="H67" s="198"/>
      <c r="I67" s="199"/>
      <c r="J67" s="200"/>
      <c r="K67" s="201"/>
      <c r="L67" s="201"/>
      <c r="M67" s="202"/>
      <c r="N67" s="202"/>
      <c r="O67" s="202"/>
      <c r="P67" s="199"/>
      <c r="Q67" s="203"/>
      <c r="R67" s="203"/>
      <c r="S67" s="203"/>
      <c r="T67" s="204">
        <f t="shared" si="8"/>
        <v>0</v>
      </c>
      <c r="U67" s="186">
        <f t="shared" si="9"/>
        <v>0</v>
      </c>
      <c r="V67" s="203"/>
      <c r="W67" s="203"/>
      <c r="X67" s="203"/>
      <c r="Y67" s="204">
        <f t="shared" si="10"/>
        <v>0</v>
      </c>
      <c r="Z67" s="186">
        <f t="shared" si="11"/>
        <v>0</v>
      </c>
      <c r="AA67" s="203"/>
      <c r="AB67" s="203"/>
      <c r="AC67" s="203"/>
      <c r="AD67" s="204">
        <f t="shared" si="12"/>
        <v>0</v>
      </c>
      <c r="AE67" s="186">
        <f t="shared" si="13"/>
        <v>0</v>
      </c>
      <c r="AF67" s="203"/>
      <c r="AG67" s="203"/>
      <c r="AH67" s="203"/>
      <c r="AI67" s="204">
        <f t="shared" si="14"/>
        <v>0</v>
      </c>
      <c r="AJ67" s="186">
        <f t="shared" si="15"/>
        <v>0</v>
      </c>
      <c r="AK67" s="140"/>
    </row>
    <row r="68" spans="1:37" ht="20.100000000000001" customHeight="1">
      <c r="A68" s="183"/>
      <c r="B68" s="187">
        <v>5</v>
      </c>
      <c r="C68" s="188" t="s">
        <v>222</v>
      </c>
      <c r="D68" s="198"/>
      <c r="E68" s="198"/>
      <c r="F68" s="198"/>
      <c r="G68" s="198"/>
      <c r="H68" s="198"/>
      <c r="I68" s="199"/>
      <c r="J68" s="200"/>
      <c r="K68" s="201"/>
      <c r="L68" s="201"/>
      <c r="M68" s="202"/>
      <c r="N68" s="202"/>
      <c r="O68" s="202"/>
      <c r="P68" s="199"/>
      <c r="Q68" s="203"/>
      <c r="R68" s="203"/>
      <c r="S68" s="203"/>
      <c r="T68" s="204">
        <f t="shared" si="8"/>
        <v>0</v>
      </c>
      <c r="U68" s="186">
        <f t="shared" si="9"/>
        <v>0</v>
      </c>
      <c r="V68" s="203"/>
      <c r="W68" s="203"/>
      <c r="X68" s="203"/>
      <c r="Y68" s="204">
        <f t="shared" si="10"/>
        <v>0</v>
      </c>
      <c r="Z68" s="186">
        <f t="shared" si="11"/>
        <v>0</v>
      </c>
      <c r="AA68" s="203"/>
      <c r="AB68" s="203"/>
      <c r="AC68" s="203"/>
      <c r="AD68" s="204">
        <f t="shared" si="12"/>
        <v>0</v>
      </c>
      <c r="AE68" s="186">
        <f t="shared" si="13"/>
        <v>0</v>
      </c>
      <c r="AF68" s="203"/>
      <c r="AG68" s="203"/>
      <c r="AH68" s="203"/>
      <c r="AI68" s="204">
        <f t="shared" si="14"/>
        <v>0</v>
      </c>
      <c r="AJ68" s="186">
        <f t="shared" si="15"/>
        <v>0</v>
      </c>
      <c r="AK68" s="140"/>
    </row>
    <row r="69" spans="1:37" ht="20.100000000000001" customHeight="1">
      <c r="A69" s="183"/>
      <c r="B69" s="187">
        <v>5</v>
      </c>
      <c r="C69" s="188" t="s">
        <v>223</v>
      </c>
      <c r="D69" s="198"/>
      <c r="E69" s="198"/>
      <c r="F69" s="198"/>
      <c r="G69" s="198"/>
      <c r="H69" s="198"/>
      <c r="I69" s="199"/>
      <c r="J69" s="200"/>
      <c r="K69" s="201"/>
      <c r="L69" s="201"/>
      <c r="M69" s="202"/>
      <c r="N69" s="202"/>
      <c r="O69" s="202"/>
      <c r="P69" s="199"/>
      <c r="Q69" s="203"/>
      <c r="R69" s="203"/>
      <c r="S69" s="203"/>
      <c r="T69" s="204">
        <f t="shared" si="8"/>
        <v>0</v>
      </c>
      <c r="U69" s="186">
        <f t="shared" si="9"/>
        <v>0</v>
      </c>
      <c r="V69" s="203"/>
      <c r="W69" s="203"/>
      <c r="X69" s="203"/>
      <c r="Y69" s="204">
        <f t="shared" si="10"/>
        <v>0</v>
      </c>
      <c r="Z69" s="186">
        <f t="shared" si="11"/>
        <v>0</v>
      </c>
      <c r="AA69" s="203"/>
      <c r="AB69" s="203"/>
      <c r="AC69" s="203"/>
      <c r="AD69" s="204">
        <f t="shared" si="12"/>
        <v>0</v>
      </c>
      <c r="AE69" s="186">
        <f t="shared" si="13"/>
        <v>0</v>
      </c>
      <c r="AF69" s="203"/>
      <c r="AG69" s="203"/>
      <c r="AH69" s="203"/>
      <c r="AI69" s="204">
        <f t="shared" si="14"/>
        <v>0</v>
      </c>
      <c r="AJ69" s="186">
        <f t="shared" si="15"/>
        <v>0</v>
      </c>
      <c r="AK69" s="140"/>
    </row>
    <row r="70" spans="1:37" ht="20.100000000000001" customHeight="1">
      <c r="A70" s="183"/>
      <c r="B70" s="187">
        <v>5</v>
      </c>
      <c r="C70" s="188" t="s">
        <v>224</v>
      </c>
      <c r="D70" s="198"/>
      <c r="E70" s="198"/>
      <c r="F70" s="198"/>
      <c r="G70" s="198"/>
      <c r="H70" s="198"/>
      <c r="I70" s="199"/>
      <c r="J70" s="200"/>
      <c r="K70" s="201"/>
      <c r="L70" s="201"/>
      <c r="M70" s="202"/>
      <c r="N70" s="202"/>
      <c r="O70" s="202"/>
      <c r="P70" s="199"/>
      <c r="Q70" s="203"/>
      <c r="R70" s="203"/>
      <c r="S70" s="203"/>
      <c r="T70" s="204">
        <f t="shared" si="8"/>
        <v>0</v>
      </c>
      <c r="U70" s="186">
        <f t="shared" si="9"/>
        <v>0</v>
      </c>
      <c r="V70" s="203"/>
      <c r="W70" s="203"/>
      <c r="X70" s="203"/>
      <c r="Y70" s="204">
        <f t="shared" si="10"/>
        <v>0</v>
      </c>
      <c r="Z70" s="186">
        <f t="shared" si="11"/>
        <v>0</v>
      </c>
      <c r="AA70" s="203"/>
      <c r="AB70" s="203"/>
      <c r="AC70" s="203"/>
      <c r="AD70" s="204">
        <f t="shared" si="12"/>
        <v>0</v>
      </c>
      <c r="AE70" s="186">
        <f t="shared" si="13"/>
        <v>0</v>
      </c>
      <c r="AF70" s="203"/>
      <c r="AG70" s="203"/>
      <c r="AH70" s="203"/>
      <c r="AI70" s="204">
        <f t="shared" si="14"/>
        <v>0</v>
      </c>
      <c r="AJ70" s="186">
        <f t="shared" si="15"/>
        <v>0</v>
      </c>
      <c r="AK70" s="140"/>
    </row>
    <row r="71" spans="1:37" ht="31.5">
      <c r="A71" s="183"/>
      <c r="B71" s="187">
        <v>5</v>
      </c>
      <c r="C71" s="188" t="s">
        <v>225</v>
      </c>
      <c r="D71" s="198"/>
      <c r="E71" s="198"/>
      <c r="F71" s="198"/>
      <c r="G71" s="198"/>
      <c r="H71" s="198"/>
      <c r="I71" s="199"/>
      <c r="J71" s="200"/>
      <c r="K71" s="201"/>
      <c r="L71" s="201"/>
      <c r="M71" s="202"/>
      <c r="N71" s="202"/>
      <c r="O71" s="202"/>
      <c r="P71" s="199"/>
      <c r="Q71" s="203"/>
      <c r="R71" s="203"/>
      <c r="S71" s="203"/>
      <c r="T71" s="204">
        <f t="shared" si="8"/>
        <v>0</v>
      </c>
      <c r="U71" s="186">
        <f t="shared" si="9"/>
        <v>0</v>
      </c>
      <c r="V71" s="203"/>
      <c r="W71" s="203"/>
      <c r="X71" s="203"/>
      <c r="Y71" s="204">
        <f t="shared" si="10"/>
        <v>0</v>
      </c>
      <c r="Z71" s="186">
        <f t="shared" si="11"/>
        <v>0</v>
      </c>
      <c r="AA71" s="203"/>
      <c r="AB71" s="203"/>
      <c r="AC71" s="203"/>
      <c r="AD71" s="204">
        <f t="shared" si="12"/>
        <v>0</v>
      </c>
      <c r="AE71" s="186">
        <f t="shared" si="13"/>
        <v>0</v>
      </c>
      <c r="AF71" s="203"/>
      <c r="AG71" s="203"/>
      <c r="AH71" s="203"/>
      <c r="AI71" s="204">
        <f t="shared" si="14"/>
        <v>0</v>
      </c>
      <c r="AJ71" s="186">
        <f t="shared" si="15"/>
        <v>0</v>
      </c>
      <c r="AK71" s="140"/>
    </row>
    <row r="72" spans="1:37" ht="20.100000000000001" customHeight="1">
      <c r="A72" s="183"/>
      <c r="B72" s="187">
        <v>5</v>
      </c>
      <c r="C72" s="188" t="s">
        <v>226</v>
      </c>
      <c r="D72" s="198"/>
      <c r="E72" s="198"/>
      <c r="F72" s="198"/>
      <c r="G72" s="198"/>
      <c r="H72" s="198"/>
      <c r="I72" s="199"/>
      <c r="J72" s="200"/>
      <c r="K72" s="201"/>
      <c r="L72" s="201"/>
      <c r="M72" s="202"/>
      <c r="N72" s="202"/>
      <c r="O72" s="202"/>
      <c r="P72" s="199"/>
      <c r="Q72" s="203"/>
      <c r="R72" s="203"/>
      <c r="S72" s="203"/>
      <c r="T72" s="204">
        <f t="shared" si="8"/>
        <v>0</v>
      </c>
      <c r="U72" s="186">
        <f t="shared" si="9"/>
        <v>0</v>
      </c>
      <c r="V72" s="203"/>
      <c r="W72" s="203"/>
      <c r="X72" s="203"/>
      <c r="Y72" s="204">
        <f t="shared" si="10"/>
        <v>0</v>
      </c>
      <c r="Z72" s="186">
        <f t="shared" si="11"/>
        <v>0</v>
      </c>
      <c r="AA72" s="203"/>
      <c r="AB72" s="203"/>
      <c r="AC72" s="203"/>
      <c r="AD72" s="204">
        <f t="shared" si="12"/>
        <v>0</v>
      </c>
      <c r="AE72" s="186">
        <f t="shared" si="13"/>
        <v>0</v>
      </c>
      <c r="AF72" s="203"/>
      <c r="AG72" s="203"/>
      <c r="AH72" s="203"/>
      <c r="AI72" s="204">
        <f t="shared" si="14"/>
        <v>0</v>
      </c>
      <c r="AJ72" s="186">
        <f t="shared" si="15"/>
        <v>0</v>
      </c>
      <c r="AK72" s="140"/>
    </row>
    <row r="73" spans="1:37" ht="20.100000000000001" customHeight="1">
      <c r="A73" s="183"/>
      <c r="B73" s="187">
        <v>5</v>
      </c>
      <c r="C73" s="188" t="s">
        <v>227</v>
      </c>
      <c r="D73" s="198"/>
      <c r="E73" s="198"/>
      <c r="F73" s="198"/>
      <c r="G73" s="198"/>
      <c r="H73" s="198"/>
      <c r="I73" s="199"/>
      <c r="J73" s="200"/>
      <c r="K73" s="201"/>
      <c r="L73" s="201"/>
      <c r="M73" s="202"/>
      <c r="N73" s="202"/>
      <c r="O73" s="202"/>
      <c r="P73" s="199"/>
      <c r="Q73" s="203"/>
      <c r="R73" s="203"/>
      <c r="S73" s="203"/>
      <c r="T73" s="204">
        <f t="shared" si="8"/>
        <v>0</v>
      </c>
      <c r="U73" s="186">
        <f t="shared" si="9"/>
        <v>0</v>
      </c>
      <c r="V73" s="203"/>
      <c r="W73" s="203"/>
      <c r="X73" s="203"/>
      <c r="Y73" s="204">
        <f t="shared" si="10"/>
        <v>0</v>
      </c>
      <c r="Z73" s="186">
        <f t="shared" si="11"/>
        <v>0</v>
      </c>
      <c r="AA73" s="203"/>
      <c r="AB73" s="203"/>
      <c r="AC73" s="203"/>
      <c r="AD73" s="204">
        <f t="shared" si="12"/>
        <v>0</v>
      </c>
      <c r="AE73" s="186">
        <f t="shared" si="13"/>
        <v>0</v>
      </c>
      <c r="AF73" s="203"/>
      <c r="AG73" s="203"/>
      <c r="AH73" s="203"/>
      <c r="AI73" s="204">
        <f t="shared" si="14"/>
        <v>0</v>
      </c>
      <c r="AJ73" s="186">
        <f t="shared" si="15"/>
        <v>0</v>
      </c>
      <c r="AK73" s="140"/>
    </row>
    <row r="74" spans="1:37" ht="20.100000000000001" customHeight="1">
      <c r="A74" s="183"/>
      <c r="B74" s="187">
        <v>5</v>
      </c>
      <c r="C74" s="188" t="s">
        <v>228</v>
      </c>
      <c r="D74" s="198"/>
      <c r="E74" s="198"/>
      <c r="F74" s="198"/>
      <c r="G74" s="198"/>
      <c r="H74" s="198"/>
      <c r="I74" s="199"/>
      <c r="J74" s="200"/>
      <c r="K74" s="201"/>
      <c r="L74" s="201"/>
      <c r="M74" s="202"/>
      <c r="N74" s="202"/>
      <c r="O74" s="202"/>
      <c r="P74" s="199"/>
      <c r="Q74" s="203"/>
      <c r="R74" s="203"/>
      <c r="S74" s="203"/>
      <c r="T74" s="204">
        <f t="shared" ref="T74:T100" si="16">R74-S74</f>
        <v>0</v>
      </c>
      <c r="U74" s="186">
        <f t="shared" ref="U74:U100" si="17">IF(Q74,T74/Q74,0)</f>
        <v>0</v>
      </c>
      <c r="V74" s="203"/>
      <c r="W74" s="203"/>
      <c r="X74" s="203"/>
      <c r="Y74" s="204">
        <f t="shared" ref="Y74:Y100" si="18">W74-X74</f>
        <v>0</v>
      </c>
      <c r="Z74" s="186">
        <f t="shared" ref="Z74:Z100" si="19">IF(V74,Y74/V74,0)</f>
        <v>0</v>
      </c>
      <c r="AA74" s="203"/>
      <c r="AB74" s="203"/>
      <c r="AC74" s="203"/>
      <c r="AD74" s="204">
        <f t="shared" ref="AD74:AD100" si="20">AB74-AC74</f>
        <v>0</v>
      </c>
      <c r="AE74" s="186">
        <f t="shared" ref="AE74:AE100" si="21">IF(AA74,AD74/AA74,0)</f>
        <v>0</v>
      </c>
      <c r="AF74" s="203"/>
      <c r="AG74" s="203"/>
      <c r="AH74" s="203"/>
      <c r="AI74" s="204">
        <f t="shared" ref="AI74:AI100" si="22">AG74-AH74</f>
        <v>0</v>
      </c>
      <c r="AJ74" s="186">
        <f t="shared" ref="AJ74:AJ100" si="23">IF(AF74,AI74/AF74,0)</f>
        <v>0</v>
      </c>
      <c r="AK74" s="140"/>
    </row>
    <row r="75" spans="1:37" ht="20.100000000000001" customHeight="1">
      <c r="A75" s="183"/>
      <c r="B75" s="187">
        <v>5</v>
      </c>
      <c r="C75" s="188" t="s">
        <v>229</v>
      </c>
      <c r="D75" s="198"/>
      <c r="E75" s="198"/>
      <c r="F75" s="198"/>
      <c r="G75" s="198"/>
      <c r="H75" s="198"/>
      <c r="I75" s="199"/>
      <c r="J75" s="200"/>
      <c r="K75" s="201"/>
      <c r="L75" s="201"/>
      <c r="M75" s="202"/>
      <c r="N75" s="202"/>
      <c r="O75" s="202"/>
      <c r="P75" s="199"/>
      <c r="Q75" s="203"/>
      <c r="R75" s="203"/>
      <c r="S75" s="203"/>
      <c r="T75" s="204">
        <f t="shared" si="16"/>
        <v>0</v>
      </c>
      <c r="U75" s="186">
        <f t="shared" si="17"/>
        <v>0</v>
      </c>
      <c r="V75" s="203"/>
      <c r="W75" s="203"/>
      <c r="X75" s="203"/>
      <c r="Y75" s="204">
        <f t="shared" si="18"/>
        <v>0</v>
      </c>
      <c r="Z75" s="186">
        <f t="shared" si="19"/>
        <v>0</v>
      </c>
      <c r="AA75" s="203"/>
      <c r="AB75" s="203"/>
      <c r="AC75" s="203"/>
      <c r="AD75" s="204">
        <f t="shared" si="20"/>
        <v>0</v>
      </c>
      <c r="AE75" s="186">
        <f t="shared" si="21"/>
        <v>0</v>
      </c>
      <c r="AF75" s="203"/>
      <c r="AG75" s="203"/>
      <c r="AH75" s="203"/>
      <c r="AI75" s="204">
        <f t="shared" si="22"/>
        <v>0</v>
      </c>
      <c r="AJ75" s="186">
        <f t="shared" si="23"/>
        <v>0</v>
      </c>
      <c r="AK75" s="140"/>
    </row>
    <row r="76" spans="1:37" ht="20.100000000000001" customHeight="1">
      <c r="A76" s="183"/>
      <c r="B76" s="187">
        <v>5</v>
      </c>
      <c r="C76" s="188" t="s">
        <v>230</v>
      </c>
      <c r="D76" s="198"/>
      <c r="E76" s="198"/>
      <c r="F76" s="198"/>
      <c r="G76" s="198"/>
      <c r="H76" s="198"/>
      <c r="I76" s="199"/>
      <c r="J76" s="200"/>
      <c r="K76" s="201"/>
      <c r="L76" s="201"/>
      <c r="M76" s="202"/>
      <c r="N76" s="202"/>
      <c r="O76" s="202"/>
      <c r="P76" s="199"/>
      <c r="Q76" s="203"/>
      <c r="R76" s="203"/>
      <c r="S76" s="203"/>
      <c r="T76" s="204">
        <f t="shared" si="16"/>
        <v>0</v>
      </c>
      <c r="U76" s="186">
        <f t="shared" si="17"/>
        <v>0</v>
      </c>
      <c r="V76" s="203"/>
      <c r="W76" s="203"/>
      <c r="X76" s="203"/>
      <c r="Y76" s="204">
        <f t="shared" si="18"/>
        <v>0</v>
      </c>
      <c r="Z76" s="186">
        <f t="shared" si="19"/>
        <v>0</v>
      </c>
      <c r="AA76" s="203"/>
      <c r="AB76" s="203"/>
      <c r="AC76" s="203"/>
      <c r="AD76" s="204">
        <f t="shared" si="20"/>
        <v>0</v>
      </c>
      <c r="AE76" s="186">
        <f t="shared" si="21"/>
        <v>0</v>
      </c>
      <c r="AF76" s="203"/>
      <c r="AG76" s="203"/>
      <c r="AH76" s="203"/>
      <c r="AI76" s="204">
        <f t="shared" si="22"/>
        <v>0</v>
      </c>
      <c r="AJ76" s="186">
        <f t="shared" si="23"/>
        <v>0</v>
      </c>
      <c r="AK76" s="140"/>
    </row>
    <row r="77" spans="1:37" ht="20.100000000000001" customHeight="1">
      <c r="A77" s="183"/>
      <c r="B77" s="187">
        <v>5</v>
      </c>
      <c r="C77" s="188" t="s">
        <v>231</v>
      </c>
      <c r="D77" s="198"/>
      <c r="E77" s="198"/>
      <c r="F77" s="198"/>
      <c r="G77" s="198"/>
      <c r="H77" s="198"/>
      <c r="I77" s="199"/>
      <c r="J77" s="200"/>
      <c r="K77" s="201"/>
      <c r="L77" s="201"/>
      <c r="M77" s="202"/>
      <c r="N77" s="202"/>
      <c r="O77" s="202"/>
      <c r="P77" s="199"/>
      <c r="Q77" s="203"/>
      <c r="R77" s="203"/>
      <c r="S77" s="203"/>
      <c r="T77" s="204">
        <f t="shared" si="16"/>
        <v>0</v>
      </c>
      <c r="U77" s="186">
        <f t="shared" si="17"/>
        <v>0</v>
      </c>
      <c r="V77" s="203"/>
      <c r="W77" s="203"/>
      <c r="X77" s="203"/>
      <c r="Y77" s="204">
        <f t="shared" si="18"/>
        <v>0</v>
      </c>
      <c r="Z77" s="186">
        <f t="shared" si="19"/>
        <v>0</v>
      </c>
      <c r="AA77" s="203"/>
      <c r="AB77" s="203"/>
      <c r="AC77" s="203"/>
      <c r="AD77" s="204">
        <f t="shared" si="20"/>
        <v>0</v>
      </c>
      <c r="AE77" s="186">
        <f t="shared" si="21"/>
        <v>0</v>
      </c>
      <c r="AF77" s="203"/>
      <c r="AG77" s="203"/>
      <c r="AH77" s="203"/>
      <c r="AI77" s="204">
        <f t="shared" si="22"/>
        <v>0</v>
      </c>
      <c r="AJ77" s="186">
        <f t="shared" si="23"/>
        <v>0</v>
      </c>
      <c r="AK77" s="140"/>
    </row>
    <row r="78" spans="1:37" ht="20.100000000000001" customHeight="1">
      <c r="A78" s="183"/>
      <c r="B78" s="187">
        <v>5</v>
      </c>
      <c r="C78" s="188" t="s">
        <v>232</v>
      </c>
      <c r="D78" s="198"/>
      <c r="E78" s="198"/>
      <c r="F78" s="198"/>
      <c r="G78" s="198"/>
      <c r="H78" s="198"/>
      <c r="I78" s="199"/>
      <c r="J78" s="200"/>
      <c r="K78" s="201"/>
      <c r="L78" s="201"/>
      <c r="M78" s="202"/>
      <c r="N78" s="202"/>
      <c r="O78" s="202"/>
      <c r="P78" s="199"/>
      <c r="Q78" s="203"/>
      <c r="R78" s="203"/>
      <c r="S78" s="203"/>
      <c r="T78" s="204">
        <f t="shared" si="16"/>
        <v>0</v>
      </c>
      <c r="U78" s="186">
        <f t="shared" si="17"/>
        <v>0</v>
      </c>
      <c r="V78" s="203"/>
      <c r="W78" s="203"/>
      <c r="X78" s="203"/>
      <c r="Y78" s="204">
        <f t="shared" si="18"/>
        <v>0</v>
      </c>
      <c r="Z78" s="186">
        <f t="shared" si="19"/>
        <v>0</v>
      </c>
      <c r="AA78" s="203"/>
      <c r="AB78" s="203"/>
      <c r="AC78" s="203"/>
      <c r="AD78" s="204">
        <f t="shared" si="20"/>
        <v>0</v>
      </c>
      <c r="AE78" s="186">
        <f t="shared" si="21"/>
        <v>0</v>
      </c>
      <c r="AF78" s="203"/>
      <c r="AG78" s="203"/>
      <c r="AH78" s="203"/>
      <c r="AI78" s="204">
        <f t="shared" si="22"/>
        <v>0</v>
      </c>
      <c r="AJ78" s="186">
        <f t="shared" si="23"/>
        <v>0</v>
      </c>
      <c r="AK78" s="140"/>
    </row>
    <row r="79" spans="1:37" ht="20.100000000000001" customHeight="1">
      <c r="A79" s="183"/>
      <c r="B79" s="187">
        <v>5</v>
      </c>
      <c r="C79" s="188" t="s">
        <v>233</v>
      </c>
      <c r="D79" s="198"/>
      <c r="E79" s="198"/>
      <c r="F79" s="198"/>
      <c r="G79" s="198"/>
      <c r="H79" s="198"/>
      <c r="I79" s="199"/>
      <c r="J79" s="200"/>
      <c r="K79" s="201"/>
      <c r="L79" s="201"/>
      <c r="M79" s="202"/>
      <c r="N79" s="202"/>
      <c r="O79" s="202"/>
      <c r="P79" s="199"/>
      <c r="Q79" s="203"/>
      <c r="R79" s="203"/>
      <c r="S79" s="203"/>
      <c r="T79" s="204">
        <f t="shared" si="16"/>
        <v>0</v>
      </c>
      <c r="U79" s="186">
        <f t="shared" si="17"/>
        <v>0</v>
      </c>
      <c r="V79" s="203"/>
      <c r="W79" s="203"/>
      <c r="X79" s="203"/>
      <c r="Y79" s="204">
        <f t="shared" si="18"/>
        <v>0</v>
      </c>
      <c r="Z79" s="186">
        <f t="shared" si="19"/>
        <v>0</v>
      </c>
      <c r="AA79" s="203"/>
      <c r="AB79" s="203"/>
      <c r="AC79" s="203"/>
      <c r="AD79" s="204">
        <f t="shared" si="20"/>
        <v>0</v>
      </c>
      <c r="AE79" s="186">
        <f t="shared" si="21"/>
        <v>0</v>
      </c>
      <c r="AF79" s="203"/>
      <c r="AG79" s="203"/>
      <c r="AH79" s="203"/>
      <c r="AI79" s="204">
        <f t="shared" si="22"/>
        <v>0</v>
      </c>
      <c r="AJ79" s="186">
        <f t="shared" si="23"/>
        <v>0</v>
      </c>
      <c r="AK79" s="140"/>
    </row>
    <row r="80" spans="1:37" ht="20.100000000000001" customHeight="1">
      <c r="A80" s="183"/>
      <c r="B80" s="229">
        <v>3</v>
      </c>
      <c r="C80" s="188" t="s">
        <v>234</v>
      </c>
      <c r="D80" s="198"/>
      <c r="E80" s="198"/>
      <c r="F80" s="198"/>
      <c r="G80" s="198"/>
      <c r="H80" s="198"/>
      <c r="I80" s="199"/>
      <c r="J80" s="200"/>
      <c r="K80" s="201"/>
      <c r="L80" s="201"/>
      <c r="M80" s="202"/>
      <c r="N80" s="202"/>
      <c r="O80" s="202"/>
      <c r="P80" s="199"/>
      <c r="Q80" s="203"/>
      <c r="R80" s="203"/>
      <c r="S80" s="203"/>
      <c r="T80" s="204">
        <f t="shared" si="16"/>
        <v>0</v>
      </c>
      <c r="U80" s="186">
        <f t="shared" si="17"/>
        <v>0</v>
      </c>
      <c r="V80" s="203"/>
      <c r="W80" s="203"/>
      <c r="X80" s="203"/>
      <c r="Y80" s="204">
        <f t="shared" si="18"/>
        <v>0</v>
      </c>
      <c r="Z80" s="186">
        <f t="shared" si="19"/>
        <v>0</v>
      </c>
      <c r="AA80" s="203"/>
      <c r="AB80" s="203"/>
      <c r="AC80" s="203"/>
      <c r="AD80" s="204">
        <f t="shared" si="20"/>
        <v>0</v>
      </c>
      <c r="AE80" s="186">
        <f t="shared" si="21"/>
        <v>0</v>
      </c>
      <c r="AF80" s="203"/>
      <c r="AG80" s="203"/>
      <c r="AH80" s="203"/>
      <c r="AI80" s="204">
        <f t="shared" si="22"/>
        <v>0</v>
      </c>
      <c r="AJ80" s="186">
        <f t="shared" si="23"/>
        <v>0</v>
      </c>
      <c r="AK80" s="140"/>
    </row>
    <row r="81" spans="1:37" ht="20.100000000000001" customHeight="1">
      <c r="A81" s="183"/>
      <c r="B81" s="184"/>
      <c r="C81" s="185" t="s">
        <v>235</v>
      </c>
      <c r="D81" s="198"/>
      <c r="E81" s="198"/>
      <c r="F81" s="198"/>
      <c r="G81" s="198"/>
      <c r="H81" s="198"/>
      <c r="I81" s="199"/>
      <c r="J81" s="200"/>
      <c r="K81" s="201"/>
      <c r="L81" s="201"/>
      <c r="M81" s="202"/>
      <c r="N81" s="202"/>
      <c r="O81" s="202"/>
      <c r="P81" s="199"/>
      <c r="Q81" s="203"/>
      <c r="R81" s="203"/>
      <c r="S81" s="203"/>
      <c r="T81" s="204">
        <f t="shared" si="16"/>
        <v>0</v>
      </c>
      <c r="U81" s="186">
        <f t="shared" si="17"/>
        <v>0</v>
      </c>
      <c r="V81" s="203"/>
      <c r="W81" s="203"/>
      <c r="X81" s="203"/>
      <c r="Y81" s="204">
        <f t="shared" si="18"/>
        <v>0</v>
      </c>
      <c r="Z81" s="186">
        <f t="shared" si="19"/>
        <v>0</v>
      </c>
      <c r="AA81" s="203"/>
      <c r="AB81" s="203"/>
      <c r="AC81" s="203"/>
      <c r="AD81" s="204">
        <f t="shared" si="20"/>
        <v>0</v>
      </c>
      <c r="AE81" s="186">
        <f t="shared" si="21"/>
        <v>0</v>
      </c>
      <c r="AF81" s="203"/>
      <c r="AG81" s="203"/>
      <c r="AH81" s="203"/>
      <c r="AI81" s="204">
        <f t="shared" si="22"/>
        <v>0</v>
      </c>
      <c r="AJ81" s="186">
        <f t="shared" si="23"/>
        <v>0</v>
      </c>
      <c r="AK81" s="140"/>
    </row>
    <row r="82" spans="1:37" ht="21">
      <c r="A82" s="183"/>
      <c r="B82" s="266"/>
      <c r="C82" s="265" t="s">
        <v>236</v>
      </c>
      <c r="D82" s="198"/>
      <c r="E82" s="198"/>
      <c r="F82" s="198"/>
      <c r="G82" s="198"/>
      <c r="H82" s="198"/>
      <c r="I82" s="199"/>
      <c r="J82" s="200"/>
      <c r="K82" s="201"/>
      <c r="L82" s="201"/>
      <c r="M82" s="202"/>
      <c r="N82" s="202"/>
      <c r="O82" s="202"/>
      <c r="P82" s="199"/>
      <c r="Q82" s="203"/>
      <c r="R82" s="203"/>
      <c r="S82" s="203"/>
      <c r="T82" s="204">
        <f t="shared" si="16"/>
        <v>0</v>
      </c>
      <c r="U82" s="186">
        <f t="shared" si="17"/>
        <v>0</v>
      </c>
      <c r="V82" s="203"/>
      <c r="W82" s="203"/>
      <c r="X82" s="203"/>
      <c r="Y82" s="204">
        <f t="shared" si="18"/>
        <v>0</v>
      </c>
      <c r="Z82" s="186">
        <f t="shared" si="19"/>
        <v>0</v>
      </c>
      <c r="AA82" s="203"/>
      <c r="AB82" s="203"/>
      <c r="AC82" s="203"/>
      <c r="AD82" s="204">
        <f t="shared" si="20"/>
        <v>0</v>
      </c>
      <c r="AE82" s="186">
        <f t="shared" si="21"/>
        <v>0</v>
      </c>
      <c r="AF82" s="203"/>
      <c r="AG82" s="203"/>
      <c r="AH82" s="203"/>
      <c r="AI82" s="204">
        <f t="shared" si="22"/>
        <v>0</v>
      </c>
      <c r="AJ82" s="186">
        <f t="shared" si="23"/>
        <v>0</v>
      </c>
      <c r="AK82" s="140"/>
    </row>
    <row r="83" spans="1:37" ht="79.5" customHeight="1">
      <c r="A83" s="183"/>
      <c r="B83" s="187">
        <v>5</v>
      </c>
      <c r="C83" s="188" t="s">
        <v>237</v>
      </c>
      <c r="D83" s="198"/>
      <c r="E83" s="198"/>
      <c r="F83" s="198"/>
      <c r="G83" s="198"/>
      <c r="H83" s="198"/>
      <c r="I83" s="199"/>
      <c r="J83" s="200"/>
      <c r="K83" s="201"/>
      <c r="L83" s="201"/>
      <c r="M83" s="202"/>
      <c r="N83" s="202"/>
      <c r="O83" s="202"/>
      <c r="P83" s="199"/>
      <c r="Q83" s="203"/>
      <c r="R83" s="203"/>
      <c r="S83" s="203"/>
      <c r="T83" s="204">
        <f t="shared" si="16"/>
        <v>0</v>
      </c>
      <c r="U83" s="186">
        <f t="shared" si="17"/>
        <v>0</v>
      </c>
      <c r="V83" s="203"/>
      <c r="W83" s="203"/>
      <c r="X83" s="203"/>
      <c r="Y83" s="204">
        <f t="shared" si="18"/>
        <v>0</v>
      </c>
      <c r="Z83" s="186">
        <f t="shared" si="19"/>
        <v>0</v>
      </c>
      <c r="AA83" s="203"/>
      <c r="AB83" s="203"/>
      <c r="AC83" s="203"/>
      <c r="AD83" s="204">
        <f t="shared" si="20"/>
        <v>0</v>
      </c>
      <c r="AE83" s="186">
        <f t="shared" si="21"/>
        <v>0</v>
      </c>
      <c r="AF83" s="203"/>
      <c r="AG83" s="203"/>
      <c r="AH83" s="203"/>
      <c r="AI83" s="204">
        <f t="shared" si="22"/>
        <v>0</v>
      </c>
      <c r="AJ83" s="186">
        <f t="shared" si="23"/>
        <v>0</v>
      </c>
      <c r="AK83" s="140"/>
    </row>
    <row r="84" spans="1:37" ht="31.5">
      <c r="A84" s="183"/>
      <c r="B84" s="187">
        <v>5</v>
      </c>
      <c r="C84" s="188" t="s">
        <v>238</v>
      </c>
      <c r="D84" s="198"/>
      <c r="E84" s="198"/>
      <c r="F84" s="198"/>
      <c r="G84" s="198"/>
      <c r="H84" s="198"/>
      <c r="I84" s="199"/>
      <c r="J84" s="200"/>
      <c r="K84" s="201"/>
      <c r="L84" s="201"/>
      <c r="M84" s="202"/>
      <c r="N84" s="202"/>
      <c r="O84" s="202"/>
      <c r="P84" s="199"/>
      <c r="Q84" s="203"/>
      <c r="R84" s="203"/>
      <c r="S84" s="203"/>
      <c r="T84" s="204">
        <f t="shared" si="16"/>
        <v>0</v>
      </c>
      <c r="U84" s="186">
        <f t="shared" si="17"/>
        <v>0</v>
      </c>
      <c r="V84" s="203"/>
      <c r="W84" s="203"/>
      <c r="X84" s="203"/>
      <c r="Y84" s="204">
        <f t="shared" si="18"/>
        <v>0</v>
      </c>
      <c r="Z84" s="186">
        <f t="shared" si="19"/>
        <v>0</v>
      </c>
      <c r="AA84" s="203"/>
      <c r="AB84" s="203"/>
      <c r="AC84" s="203"/>
      <c r="AD84" s="204">
        <f t="shared" si="20"/>
        <v>0</v>
      </c>
      <c r="AE84" s="186">
        <f t="shared" si="21"/>
        <v>0</v>
      </c>
      <c r="AF84" s="203"/>
      <c r="AG84" s="203"/>
      <c r="AH84" s="203"/>
      <c r="AI84" s="204">
        <f t="shared" si="22"/>
        <v>0</v>
      </c>
      <c r="AJ84" s="186">
        <f t="shared" si="23"/>
        <v>0</v>
      </c>
      <c r="AK84" s="140"/>
    </row>
    <row r="85" spans="1:37" ht="31.5">
      <c r="A85" s="183"/>
      <c r="B85" s="187">
        <v>5</v>
      </c>
      <c r="C85" s="188" t="s">
        <v>239</v>
      </c>
      <c r="D85" s="198"/>
      <c r="E85" s="198"/>
      <c r="F85" s="198"/>
      <c r="G85" s="198"/>
      <c r="H85" s="198"/>
      <c r="I85" s="199"/>
      <c r="J85" s="200"/>
      <c r="K85" s="201"/>
      <c r="L85" s="201"/>
      <c r="M85" s="202"/>
      <c r="N85" s="202"/>
      <c r="O85" s="202"/>
      <c r="P85" s="199"/>
      <c r="Q85" s="203"/>
      <c r="R85" s="203"/>
      <c r="S85" s="203"/>
      <c r="T85" s="204">
        <f t="shared" si="16"/>
        <v>0</v>
      </c>
      <c r="U85" s="186">
        <f t="shared" si="17"/>
        <v>0</v>
      </c>
      <c r="V85" s="203"/>
      <c r="W85" s="203"/>
      <c r="X85" s="203"/>
      <c r="Y85" s="204">
        <f t="shared" si="18"/>
        <v>0</v>
      </c>
      <c r="Z85" s="186">
        <f t="shared" si="19"/>
        <v>0</v>
      </c>
      <c r="AA85" s="203"/>
      <c r="AB85" s="203"/>
      <c r="AC85" s="203"/>
      <c r="AD85" s="204">
        <f t="shared" si="20"/>
        <v>0</v>
      </c>
      <c r="AE85" s="186">
        <f t="shared" si="21"/>
        <v>0</v>
      </c>
      <c r="AF85" s="203"/>
      <c r="AG85" s="203"/>
      <c r="AH85" s="203"/>
      <c r="AI85" s="204">
        <f t="shared" si="22"/>
        <v>0</v>
      </c>
      <c r="AJ85" s="186">
        <f t="shared" si="23"/>
        <v>0</v>
      </c>
      <c r="AK85" s="140"/>
    </row>
    <row r="86" spans="1:37" ht="21">
      <c r="A86" s="183"/>
      <c r="B86" s="187">
        <v>5</v>
      </c>
      <c r="C86" s="188" t="s">
        <v>240</v>
      </c>
      <c r="D86" s="198"/>
      <c r="E86" s="198"/>
      <c r="F86" s="198"/>
      <c r="G86" s="198"/>
      <c r="H86" s="198"/>
      <c r="I86" s="199"/>
      <c r="J86" s="200"/>
      <c r="K86" s="201"/>
      <c r="L86" s="201"/>
      <c r="M86" s="202"/>
      <c r="N86" s="202"/>
      <c r="O86" s="202"/>
      <c r="P86" s="199"/>
      <c r="Q86" s="203"/>
      <c r="R86" s="203"/>
      <c r="S86" s="203"/>
      <c r="T86" s="204">
        <f t="shared" si="16"/>
        <v>0</v>
      </c>
      <c r="U86" s="186">
        <f t="shared" si="17"/>
        <v>0</v>
      </c>
      <c r="V86" s="203"/>
      <c r="W86" s="203"/>
      <c r="X86" s="203"/>
      <c r="Y86" s="204">
        <f t="shared" si="18"/>
        <v>0</v>
      </c>
      <c r="Z86" s="186">
        <f t="shared" si="19"/>
        <v>0</v>
      </c>
      <c r="AA86" s="203"/>
      <c r="AB86" s="203"/>
      <c r="AC86" s="203"/>
      <c r="AD86" s="204">
        <f t="shared" si="20"/>
        <v>0</v>
      </c>
      <c r="AE86" s="186">
        <f t="shared" si="21"/>
        <v>0</v>
      </c>
      <c r="AF86" s="203"/>
      <c r="AG86" s="203"/>
      <c r="AH86" s="203"/>
      <c r="AI86" s="204">
        <f t="shared" si="22"/>
        <v>0</v>
      </c>
      <c r="AJ86" s="186">
        <f t="shared" si="23"/>
        <v>0</v>
      </c>
      <c r="AK86" s="140"/>
    </row>
    <row r="87" spans="1:37" ht="21">
      <c r="A87" s="183"/>
      <c r="B87" s="187">
        <v>5</v>
      </c>
      <c r="C87" s="188" t="s">
        <v>241</v>
      </c>
      <c r="D87" s="198"/>
      <c r="E87" s="198"/>
      <c r="F87" s="198"/>
      <c r="G87" s="198"/>
      <c r="H87" s="198"/>
      <c r="I87" s="199"/>
      <c r="J87" s="200"/>
      <c r="K87" s="201"/>
      <c r="L87" s="201"/>
      <c r="M87" s="202"/>
      <c r="N87" s="202"/>
      <c r="O87" s="202"/>
      <c r="P87" s="199"/>
      <c r="Q87" s="203"/>
      <c r="R87" s="203"/>
      <c r="S87" s="203"/>
      <c r="T87" s="204">
        <f t="shared" si="16"/>
        <v>0</v>
      </c>
      <c r="U87" s="186">
        <f t="shared" si="17"/>
        <v>0</v>
      </c>
      <c r="V87" s="203"/>
      <c r="W87" s="203"/>
      <c r="X87" s="203"/>
      <c r="Y87" s="204">
        <f t="shared" si="18"/>
        <v>0</v>
      </c>
      <c r="Z87" s="186">
        <f t="shared" si="19"/>
        <v>0</v>
      </c>
      <c r="AA87" s="203"/>
      <c r="AB87" s="203"/>
      <c r="AC87" s="203"/>
      <c r="AD87" s="204">
        <f t="shared" si="20"/>
        <v>0</v>
      </c>
      <c r="AE87" s="186">
        <f t="shared" si="21"/>
        <v>0</v>
      </c>
      <c r="AF87" s="203"/>
      <c r="AG87" s="203"/>
      <c r="AH87" s="203"/>
      <c r="AI87" s="204">
        <f t="shared" si="22"/>
        <v>0</v>
      </c>
      <c r="AJ87" s="186">
        <f t="shared" si="23"/>
        <v>0</v>
      </c>
      <c r="AK87" s="140"/>
    </row>
    <row r="88" spans="1:37" ht="21">
      <c r="A88" s="183"/>
      <c r="B88" s="187">
        <v>5</v>
      </c>
      <c r="C88" s="188" t="s">
        <v>242</v>
      </c>
      <c r="D88" s="198"/>
      <c r="E88" s="198"/>
      <c r="F88" s="198"/>
      <c r="G88" s="198"/>
      <c r="H88" s="198"/>
      <c r="I88" s="199"/>
      <c r="J88" s="200"/>
      <c r="K88" s="201"/>
      <c r="L88" s="201"/>
      <c r="M88" s="202"/>
      <c r="N88" s="202"/>
      <c r="O88" s="202"/>
      <c r="P88" s="199"/>
      <c r="Q88" s="203"/>
      <c r="R88" s="203"/>
      <c r="S88" s="203"/>
      <c r="T88" s="204">
        <f t="shared" si="16"/>
        <v>0</v>
      </c>
      <c r="U88" s="186">
        <f t="shared" si="17"/>
        <v>0</v>
      </c>
      <c r="V88" s="203"/>
      <c r="W88" s="203"/>
      <c r="X88" s="203"/>
      <c r="Y88" s="204">
        <f t="shared" si="18"/>
        <v>0</v>
      </c>
      <c r="Z88" s="186">
        <f t="shared" si="19"/>
        <v>0</v>
      </c>
      <c r="AA88" s="203"/>
      <c r="AB88" s="203"/>
      <c r="AC88" s="203"/>
      <c r="AD88" s="204">
        <f t="shared" si="20"/>
        <v>0</v>
      </c>
      <c r="AE88" s="186">
        <f t="shared" si="21"/>
        <v>0</v>
      </c>
      <c r="AF88" s="203"/>
      <c r="AG88" s="203"/>
      <c r="AH88" s="203"/>
      <c r="AI88" s="204">
        <f t="shared" si="22"/>
        <v>0</v>
      </c>
      <c r="AJ88" s="186">
        <f t="shared" si="23"/>
        <v>0</v>
      </c>
      <c r="AK88" s="140"/>
    </row>
    <row r="89" spans="1:37" ht="21">
      <c r="A89" s="183"/>
      <c r="B89" s="187">
        <v>5</v>
      </c>
      <c r="C89" s="188" t="s">
        <v>243</v>
      </c>
      <c r="D89" s="198"/>
      <c r="E89" s="198"/>
      <c r="F89" s="198"/>
      <c r="G89" s="198"/>
      <c r="H89" s="198"/>
      <c r="I89" s="199"/>
      <c r="J89" s="200"/>
      <c r="K89" s="201"/>
      <c r="L89" s="201"/>
      <c r="M89" s="202"/>
      <c r="N89" s="202"/>
      <c r="O89" s="202"/>
      <c r="P89" s="199"/>
      <c r="Q89" s="203"/>
      <c r="R89" s="203"/>
      <c r="S89" s="203"/>
      <c r="T89" s="204">
        <f t="shared" si="16"/>
        <v>0</v>
      </c>
      <c r="U89" s="186">
        <f t="shared" si="17"/>
        <v>0</v>
      </c>
      <c r="V89" s="203"/>
      <c r="W89" s="203"/>
      <c r="X89" s="203"/>
      <c r="Y89" s="204">
        <f t="shared" si="18"/>
        <v>0</v>
      </c>
      <c r="Z89" s="186">
        <f t="shared" si="19"/>
        <v>0</v>
      </c>
      <c r="AA89" s="203"/>
      <c r="AB89" s="203"/>
      <c r="AC89" s="203"/>
      <c r="AD89" s="204">
        <f t="shared" si="20"/>
        <v>0</v>
      </c>
      <c r="AE89" s="186">
        <f t="shared" si="21"/>
        <v>0</v>
      </c>
      <c r="AF89" s="203"/>
      <c r="AG89" s="203"/>
      <c r="AH89" s="203"/>
      <c r="AI89" s="204">
        <f t="shared" si="22"/>
        <v>0</v>
      </c>
      <c r="AJ89" s="186">
        <f t="shared" si="23"/>
        <v>0</v>
      </c>
      <c r="AK89" s="140"/>
    </row>
    <row r="90" spans="1:37" ht="21">
      <c r="A90" s="183"/>
      <c r="B90" s="187">
        <v>5</v>
      </c>
      <c r="C90" s="188" t="s">
        <v>244</v>
      </c>
      <c r="D90" s="198"/>
      <c r="E90" s="198"/>
      <c r="F90" s="198"/>
      <c r="G90" s="198"/>
      <c r="H90" s="198"/>
      <c r="I90" s="199"/>
      <c r="J90" s="200"/>
      <c r="K90" s="201"/>
      <c r="L90" s="201"/>
      <c r="M90" s="202"/>
      <c r="N90" s="202"/>
      <c r="O90" s="202"/>
      <c r="P90" s="199"/>
      <c r="Q90" s="203"/>
      <c r="R90" s="203"/>
      <c r="S90" s="203"/>
      <c r="T90" s="204">
        <f t="shared" si="16"/>
        <v>0</v>
      </c>
      <c r="U90" s="186">
        <f t="shared" si="17"/>
        <v>0</v>
      </c>
      <c r="V90" s="203"/>
      <c r="W90" s="203"/>
      <c r="X90" s="203"/>
      <c r="Y90" s="204">
        <f t="shared" si="18"/>
        <v>0</v>
      </c>
      <c r="Z90" s="186">
        <f t="shared" si="19"/>
        <v>0</v>
      </c>
      <c r="AA90" s="203"/>
      <c r="AB90" s="203"/>
      <c r="AC90" s="203"/>
      <c r="AD90" s="204">
        <f t="shared" si="20"/>
        <v>0</v>
      </c>
      <c r="AE90" s="186">
        <f t="shared" si="21"/>
        <v>0</v>
      </c>
      <c r="AF90" s="203"/>
      <c r="AG90" s="203"/>
      <c r="AH90" s="203"/>
      <c r="AI90" s="204">
        <f t="shared" si="22"/>
        <v>0</v>
      </c>
      <c r="AJ90" s="186">
        <f t="shared" si="23"/>
        <v>0</v>
      </c>
      <c r="AK90" s="140"/>
    </row>
    <row r="91" spans="1:37" ht="21">
      <c r="A91" s="183"/>
      <c r="B91" s="187">
        <v>5</v>
      </c>
      <c r="C91" s="188" t="s">
        <v>245</v>
      </c>
      <c r="D91" s="198"/>
      <c r="E91" s="198"/>
      <c r="F91" s="198"/>
      <c r="G91" s="198"/>
      <c r="H91" s="198"/>
      <c r="I91" s="199"/>
      <c r="J91" s="200"/>
      <c r="K91" s="201"/>
      <c r="L91" s="201"/>
      <c r="M91" s="202"/>
      <c r="N91" s="202"/>
      <c r="O91" s="202"/>
      <c r="P91" s="199"/>
      <c r="Q91" s="203"/>
      <c r="R91" s="203"/>
      <c r="S91" s="203"/>
      <c r="T91" s="204">
        <f t="shared" si="16"/>
        <v>0</v>
      </c>
      <c r="U91" s="186">
        <f t="shared" si="17"/>
        <v>0</v>
      </c>
      <c r="V91" s="203"/>
      <c r="W91" s="203"/>
      <c r="X91" s="203"/>
      <c r="Y91" s="204">
        <f t="shared" si="18"/>
        <v>0</v>
      </c>
      <c r="Z91" s="186">
        <f t="shared" si="19"/>
        <v>0</v>
      </c>
      <c r="AA91" s="203"/>
      <c r="AB91" s="203"/>
      <c r="AC91" s="203"/>
      <c r="AD91" s="204">
        <f t="shared" si="20"/>
        <v>0</v>
      </c>
      <c r="AE91" s="186">
        <f t="shared" si="21"/>
        <v>0</v>
      </c>
      <c r="AF91" s="203"/>
      <c r="AG91" s="203"/>
      <c r="AH91" s="203"/>
      <c r="AI91" s="204">
        <f t="shared" si="22"/>
        <v>0</v>
      </c>
      <c r="AJ91" s="186">
        <f t="shared" si="23"/>
        <v>0</v>
      </c>
      <c r="AK91" s="140"/>
    </row>
    <row r="92" spans="1:37" ht="21">
      <c r="A92" s="183"/>
      <c r="B92" s="187">
        <v>5</v>
      </c>
      <c r="C92" s="188" t="s">
        <v>246</v>
      </c>
      <c r="D92" s="198"/>
      <c r="E92" s="198"/>
      <c r="F92" s="198"/>
      <c r="G92" s="198"/>
      <c r="H92" s="198"/>
      <c r="I92" s="199"/>
      <c r="J92" s="200"/>
      <c r="K92" s="201"/>
      <c r="L92" s="201"/>
      <c r="M92" s="202"/>
      <c r="N92" s="202"/>
      <c r="O92" s="202"/>
      <c r="P92" s="199"/>
      <c r="Q92" s="203"/>
      <c r="R92" s="203"/>
      <c r="S92" s="203"/>
      <c r="T92" s="204">
        <f t="shared" si="16"/>
        <v>0</v>
      </c>
      <c r="U92" s="186">
        <f t="shared" si="17"/>
        <v>0</v>
      </c>
      <c r="V92" s="203"/>
      <c r="W92" s="203"/>
      <c r="X92" s="203"/>
      <c r="Y92" s="204">
        <f t="shared" si="18"/>
        <v>0</v>
      </c>
      <c r="Z92" s="186">
        <f t="shared" si="19"/>
        <v>0</v>
      </c>
      <c r="AA92" s="203"/>
      <c r="AB92" s="203"/>
      <c r="AC92" s="203"/>
      <c r="AD92" s="204">
        <f t="shared" si="20"/>
        <v>0</v>
      </c>
      <c r="AE92" s="186">
        <f t="shared" si="21"/>
        <v>0</v>
      </c>
      <c r="AF92" s="203"/>
      <c r="AG92" s="203"/>
      <c r="AH92" s="203"/>
      <c r="AI92" s="204">
        <f t="shared" si="22"/>
        <v>0</v>
      </c>
      <c r="AJ92" s="186">
        <f t="shared" si="23"/>
        <v>0</v>
      </c>
      <c r="AK92" s="140"/>
    </row>
    <row r="93" spans="1:37" ht="21">
      <c r="A93" s="183"/>
      <c r="B93" s="187">
        <v>5</v>
      </c>
      <c r="C93" s="188" t="s">
        <v>247</v>
      </c>
      <c r="D93" s="198"/>
      <c r="E93" s="198"/>
      <c r="F93" s="198"/>
      <c r="G93" s="198"/>
      <c r="H93" s="198"/>
      <c r="I93" s="199"/>
      <c r="J93" s="200"/>
      <c r="K93" s="201"/>
      <c r="L93" s="201"/>
      <c r="M93" s="202"/>
      <c r="N93" s="202"/>
      <c r="O93" s="202"/>
      <c r="P93" s="199"/>
      <c r="Q93" s="203"/>
      <c r="R93" s="203"/>
      <c r="S93" s="203"/>
      <c r="T93" s="204">
        <f t="shared" si="16"/>
        <v>0</v>
      </c>
      <c r="U93" s="186">
        <f t="shared" si="17"/>
        <v>0</v>
      </c>
      <c r="V93" s="203"/>
      <c r="W93" s="203"/>
      <c r="X93" s="203"/>
      <c r="Y93" s="204">
        <f t="shared" si="18"/>
        <v>0</v>
      </c>
      <c r="Z93" s="186">
        <f t="shared" si="19"/>
        <v>0</v>
      </c>
      <c r="AA93" s="203"/>
      <c r="AB93" s="203"/>
      <c r="AC93" s="203"/>
      <c r="AD93" s="204">
        <f t="shared" si="20"/>
        <v>0</v>
      </c>
      <c r="AE93" s="186">
        <f t="shared" si="21"/>
        <v>0</v>
      </c>
      <c r="AF93" s="203"/>
      <c r="AG93" s="203"/>
      <c r="AH93" s="203"/>
      <c r="AI93" s="204">
        <f t="shared" si="22"/>
        <v>0</v>
      </c>
      <c r="AJ93" s="186">
        <f t="shared" si="23"/>
        <v>0</v>
      </c>
      <c r="AK93" s="140"/>
    </row>
    <row r="94" spans="1:37" ht="52.5" customHeight="1">
      <c r="A94" s="183"/>
      <c r="B94" s="187">
        <v>5</v>
      </c>
      <c r="C94" s="188" t="s">
        <v>248</v>
      </c>
      <c r="D94" s="198"/>
      <c r="E94" s="198"/>
      <c r="F94" s="198"/>
      <c r="G94" s="198"/>
      <c r="H94" s="198"/>
      <c r="I94" s="199"/>
      <c r="J94" s="200"/>
      <c r="K94" s="201"/>
      <c r="L94" s="201"/>
      <c r="M94" s="202"/>
      <c r="N94" s="202"/>
      <c r="O94" s="202"/>
      <c r="P94" s="199"/>
      <c r="Q94" s="203"/>
      <c r="R94" s="203"/>
      <c r="S94" s="203"/>
      <c r="T94" s="204">
        <f t="shared" si="16"/>
        <v>0</v>
      </c>
      <c r="U94" s="186">
        <f t="shared" si="17"/>
        <v>0</v>
      </c>
      <c r="V94" s="203"/>
      <c r="W94" s="203"/>
      <c r="X94" s="203"/>
      <c r="Y94" s="204">
        <f t="shared" si="18"/>
        <v>0</v>
      </c>
      <c r="Z94" s="186">
        <f t="shared" si="19"/>
        <v>0</v>
      </c>
      <c r="AA94" s="203"/>
      <c r="AB94" s="203"/>
      <c r="AC94" s="203"/>
      <c r="AD94" s="204">
        <f t="shared" si="20"/>
        <v>0</v>
      </c>
      <c r="AE94" s="186">
        <f t="shared" si="21"/>
        <v>0</v>
      </c>
      <c r="AF94" s="203"/>
      <c r="AG94" s="203"/>
      <c r="AH94" s="203"/>
      <c r="AI94" s="204">
        <f t="shared" si="22"/>
        <v>0</v>
      </c>
      <c r="AJ94" s="186">
        <f t="shared" si="23"/>
        <v>0</v>
      </c>
      <c r="AK94" s="140"/>
    </row>
    <row r="95" spans="1:37" ht="20.100000000000001" customHeight="1">
      <c r="A95" s="183"/>
      <c r="B95" s="187">
        <v>5</v>
      </c>
      <c r="C95" s="188" t="s">
        <v>249</v>
      </c>
      <c r="D95" s="198"/>
      <c r="E95" s="198"/>
      <c r="F95" s="198"/>
      <c r="G95" s="198"/>
      <c r="H95" s="198"/>
      <c r="I95" s="199"/>
      <c r="J95" s="200"/>
      <c r="K95" s="201"/>
      <c r="L95" s="201"/>
      <c r="M95" s="202"/>
      <c r="N95" s="202"/>
      <c r="O95" s="202"/>
      <c r="P95" s="199"/>
      <c r="Q95" s="203"/>
      <c r="R95" s="203"/>
      <c r="S95" s="203"/>
      <c r="T95" s="204">
        <f t="shared" si="16"/>
        <v>0</v>
      </c>
      <c r="U95" s="186">
        <f t="shared" si="17"/>
        <v>0</v>
      </c>
      <c r="V95" s="203"/>
      <c r="W95" s="203"/>
      <c r="X95" s="203"/>
      <c r="Y95" s="204">
        <f t="shared" si="18"/>
        <v>0</v>
      </c>
      <c r="Z95" s="186">
        <f t="shared" si="19"/>
        <v>0</v>
      </c>
      <c r="AA95" s="203"/>
      <c r="AB95" s="203"/>
      <c r="AC95" s="203"/>
      <c r="AD95" s="204">
        <f t="shared" si="20"/>
        <v>0</v>
      </c>
      <c r="AE95" s="186">
        <f t="shared" si="21"/>
        <v>0</v>
      </c>
      <c r="AF95" s="203"/>
      <c r="AG95" s="203"/>
      <c r="AH95" s="203"/>
      <c r="AI95" s="204">
        <f t="shared" si="22"/>
        <v>0</v>
      </c>
      <c r="AJ95" s="186">
        <f t="shared" si="23"/>
        <v>0</v>
      </c>
      <c r="AK95" s="140"/>
    </row>
    <row r="96" spans="1:37" ht="20.100000000000001" customHeight="1">
      <c r="A96" s="183"/>
      <c r="B96" s="187">
        <v>5</v>
      </c>
      <c r="C96" s="188" t="s">
        <v>250</v>
      </c>
      <c r="D96" s="198"/>
      <c r="E96" s="198"/>
      <c r="F96" s="198"/>
      <c r="G96" s="198"/>
      <c r="H96" s="198"/>
      <c r="I96" s="199"/>
      <c r="J96" s="200"/>
      <c r="K96" s="201"/>
      <c r="L96" s="201"/>
      <c r="M96" s="202"/>
      <c r="N96" s="202"/>
      <c r="O96" s="202"/>
      <c r="P96" s="199"/>
      <c r="Q96" s="203"/>
      <c r="R96" s="203"/>
      <c r="S96" s="203"/>
      <c r="T96" s="204">
        <f t="shared" si="16"/>
        <v>0</v>
      </c>
      <c r="U96" s="186">
        <f t="shared" si="17"/>
        <v>0</v>
      </c>
      <c r="V96" s="203"/>
      <c r="W96" s="203"/>
      <c r="X96" s="203"/>
      <c r="Y96" s="204">
        <f t="shared" si="18"/>
        <v>0</v>
      </c>
      <c r="Z96" s="186">
        <f t="shared" si="19"/>
        <v>0</v>
      </c>
      <c r="AA96" s="203"/>
      <c r="AB96" s="203"/>
      <c r="AC96" s="203"/>
      <c r="AD96" s="204">
        <f t="shared" si="20"/>
        <v>0</v>
      </c>
      <c r="AE96" s="186">
        <f t="shared" si="21"/>
        <v>0</v>
      </c>
      <c r="AF96" s="203"/>
      <c r="AG96" s="203"/>
      <c r="AH96" s="203"/>
      <c r="AI96" s="204">
        <f t="shared" si="22"/>
        <v>0</v>
      </c>
      <c r="AJ96" s="186">
        <f t="shared" si="23"/>
        <v>0</v>
      </c>
      <c r="AK96" s="140"/>
    </row>
    <row r="97" spans="1:37" ht="20.100000000000001" customHeight="1">
      <c r="A97" s="183"/>
      <c r="B97" s="229">
        <v>3</v>
      </c>
      <c r="C97" s="188" t="s">
        <v>251</v>
      </c>
      <c r="D97" s="198"/>
      <c r="E97" s="198"/>
      <c r="F97" s="198"/>
      <c r="G97" s="198"/>
      <c r="H97" s="198"/>
      <c r="I97" s="199"/>
      <c r="J97" s="200"/>
      <c r="K97" s="201"/>
      <c r="L97" s="201"/>
      <c r="M97" s="202"/>
      <c r="N97" s="202"/>
      <c r="O97" s="202"/>
      <c r="P97" s="199"/>
      <c r="Q97" s="203"/>
      <c r="R97" s="203"/>
      <c r="S97" s="203"/>
      <c r="T97" s="204">
        <f t="shared" si="16"/>
        <v>0</v>
      </c>
      <c r="U97" s="186">
        <f t="shared" si="17"/>
        <v>0</v>
      </c>
      <c r="V97" s="203"/>
      <c r="W97" s="203"/>
      <c r="X97" s="203"/>
      <c r="Y97" s="204">
        <f t="shared" si="18"/>
        <v>0</v>
      </c>
      <c r="Z97" s="186">
        <f t="shared" si="19"/>
        <v>0</v>
      </c>
      <c r="AA97" s="203"/>
      <c r="AB97" s="203"/>
      <c r="AC97" s="203"/>
      <c r="AD97" s="204">
        <f t="shared" si="20"/>
        <v>0</v>
      </c>
      <c r="AE97" s="186">
        <f t="shared" si="21"/>
        <v>0</v>
      </c>
      <c r="AF97" s="203"/>
      <c r="AG97" s="203"/>
      <c r="AH97" s="203"/>
      <c r="AI97" s="204">
        <f t="shared" si="22"/>
        <v>0</v>
      </c>
      <c r="AJ97" s="186">
        <f t="shared" si="23"/>
        <v>0</v>
      </c>
      <c r="AK97" s="140"/>
    </row>
    <row r="98" spans="1:37" ht="20.100000000000001" customHeight="1">
      <c r="A98" s="183"/>
      <c r="B98" s="229">
        <v>3</v>
      </c>
      <c r="C98" s="188" t="s">
        <v>252</v>
      </c>
      <c r="D98" s="198"/>
      <c r="E98" s="198"/>
      <c r="F98" s="198"/>
      <c r="G98" s="198"/>
      <c r="H98" s="198"/>
      <c r="I98" s="199"/>
      <c r="J98" s="200"/>
      <c r="K98" s="201"/>
      <c r="L98" s="201"/>
      <c r="M98" s="202"/>
      <c r="N98" s="202"/>
      <c r="O98" s="202"/>
      <c r="P98" s="199"/>
      <c r="Q98" s="203"/>
      <c r="R98" s="203"/>
      <c r="S98" s="203"/>
      <c r="T98" s="204">
        <f t="shared" si="16"/>
        <v>0</v>
      </c>
      <c r="U98" s="186">
        <f t="shared" si="17"/>
        <v>0</v>
      </c>
      <c r="V98" s="203"/>
      <c r="W98" s="203"/>
      <c r="X98" s="203"/>
      <c r="Y98" s="204">
        <f t="shared" si="18"/>
        <v>0</v>
      </c>
      <c r="Z98" s="186">
        <f t="shared" si="19"/>
        <v>0</v>
      </c>
      <c r="AA98" s="203"/>
      <c r="AB98" s="203"/>
      <c r="AC98" s="203"/>
      <c r="AD98" s="204">
        <f t="shared" si="20"/>
        <v>0</v>
      </c>
      <c r="AE98" s="186">
        <f t="shared" si="21"/>
        <v>0</v>
      </c>
      <c r="AF98" s="203"/>
      <c r="AG98" s="203"/>
      <c r="AH98" s="203"/>
      <c r="AI98" s="204">
        <f t="shared" si="22"/>
        <v>0</v>
      </c>
      <c r="AJ98" s="186">
        <f t="shared" si="23"/>
        <v>0</v>
      </c>
      <c r="AK98" s="140"/>
    </row>
    <row r="99" spans="1:37" ht="20.100000000000001" customHeight="1">
      <c r="A99" s="183"/>
      <c r="B99" s="187">
        <v>5</v>
      </c>
      <c r="C99" s="188" t="s">
        <v>253</v>
      </c>
      <c r="D99" s="198"/>
      <c r="E99" s="198"/>
      <c r="F99" s="198"/>
      <c r="G99" s="198"/>
      <c r="H99" s="198"/>
      <c r="I99" s="199"/>
      <c r="J99" s="200"/>
      <c r="K99" s="201"/>
      <c r="L99" s="201"/>
      <c r="M99" s="202"/>
      <c r="N99" s="202"/>
      <c r="O99" s="202"/>
      <c r="P99" s="199"/>
      <c r="Q99" s="203"/>
      <c r="R99" s="203"/>
      <c r="S99" s="203"/>
      <c r="T99" s="204">
        <f t="shared" si="16"/>
        <v>0</v>
      </c>
      <c r="U99" s="186">
        <f t="shared" si="17"/>
        <v>0</v>
      </c>
      <c r="V99" s="203"/>
      <c r="W99" s="203"/>
      <c r="X99" s="203"/>
      <c r="Y99" s="204">
        <f t="shared" si="18"/>
        <v>0</v>
      </c>
      <c r="Z99" s="186">
        <f t="shared" si="19"/>
        <v>0</v>
      </c>
      <c r="AA99" s="203"/>
      <c r="AB99" s="203"/>
      <c r="AC99" s="203"/>
      <c r="AD99" s="204">
        <f t="shared" si="20"/>
        <v>0</v>
      </c>
      <c r="AE99" s="186">
        <f t="shared" si="21"/>
        <v>0</v>
      </c>
      <c r="AF99" s="203"/>
      <c r="AG99" s="203"/>
      <c r="AH99" s="203"/>
      <c r="AI99" s="204">
        <f t="shared" si="22"/>
        <v>0</v>
      </c>
      <c r="AJ99" s="186">
        <f t="shared" si="23"/>
        <v>0</v>
      </c>
      <c r="AK99" s="140"/>
    </row>
    <row r="100" spans="1:37" ht="20.100000000000001" customHeight="1">
      <c r="A100" s="183"/>
      <c r="B100" s="187">
        <v>5</v>
      </c>
      <c r="C100" s="188" t="s">
        <v>254</v>
      </c>
      <c r="D100" s="198"/>
      <c r="E100" s="198"/>
      <c r="F100" s="198"/>
      <c r="G100" s="198"/>
      <c r="H100" s="198"/>
      <c r="I100" s="199"/>
      <c r="J100" s="200"/>
      <c r="K100" s="201"/>
      <c r="L100" s="201"/>
      <c r="M100" s="202"/>
      <c r="N100" s="202"/>
      <c r="O100" s="202"/>
      <c r="P100" s="199"/>
      <c r="Q100" s="203"/>
      <c r="R100" s="203"/>
      <c r="S100" s="203"/>
      <c r="T100" s="204">
        <f t="shared" si="16"/>
        <v>0</v>
      </c>
      <c r="U100" s="186">
        <f t="shared" si="17"/>
        <v>0</v>
      </c>
      <c r="V100" s="203"/>
      <c r="W100" s="203"/>
      <c r="X100" s="203"/>
      <c r="Y100" s="204">
        <f t="shared" si="18"/>
        <v>0</v>
      </c>
      <c r="Z100" s="186">
        <f t="shared" si="19"/>
        <v>0</v>
      </c>
      <c r="AA100" s="203"/>
      <c r="AB100" s="203"/>
      <c r="AC100" s="203"/>
      <c r="AD100" s="204">
        <f t="shared" si="20"/>
        <v>0</v>
      </c>
      <c r="AE100" s="186">
        <f t="shared" si="21"/>
        <v>0</v>
      </c>
      <c r="AF100" s="203"/>
      <c r="AG100" s="203"/>
      <c r="AH100" s="203"/>
      <c r="AI100" s="204">
        <f t="shared" si="22"/>
        <v>0</v>
      </c>
      <c r="AJ100" s="186">
        <f t="shared" si="23"/>
        <v>0</v>
      </c>
      <c r="AK100" s="140"/>
    </row>
    <row r="101" spans="1:37" ht="20.100000000000001" customHeight="1">
      <c r="A101" s="183"/>
      <c r="B101" s="187">
        <v>5</v>
      </c>
      <c r="C101" s="188" t="s">
        <v>255</v>
      </c>
      <c r="D101" s="198"/>
      <c r="E101" s="198"/>
      <c r="F101" s="198"/>
      <c r="G101" s="198"/>
      <c r="H101" s="198"/>
      <c r="I101" s="199"/>
      <c r="J101" s="200"/>
      <c r="K101" s="201"/>
      <c r="L101" s="201"/>
      <c r="M101" s="202"/>
      <c r="N101" s="202"/>
      <c r="O101" s="202"/>
      <c r="P101" s="199"/>
      <c r="Q101" s="203"/>
      <c r="R101" s="203"/>
      <c r="S101" s="203"/>
      <c r="T101" s="204">
        <f t="shared" ref="T101:T129" si="24">R101-S101</f>
        <v>0</v>
      </c>
      <c r="U101" s="186">
        <f t="shared" ref="U101:U129" si="25">IF(Q101,T101/Q101,0)</f>
        <v>0</v>
      </c>
      <c r="V101" s="203"/>
      <c r="W101" s="203"/>
      <c r="X101" s="203"/>
      <c r="Y101" s="204">
        <f t="shared" ref="Y101:Y129" si="26">W101-X101</f>
        <v>0</v>
      </c>
      <c r="Z101" s="186">
        <f t="shared" ref="Z101:Z129" si="27">IF(V101,Y101/V101,0)</f>
        <v>0</v>
      </c>
      <c r="AA101" s="203"/>
      <c r="AB101" s="203"/>
      <c r="AC101" s="203"/>
      <c r="AD101" s="204">
        <f t="shared" ref="AD101:AD129" si="28">AB101-AC101</f>
        <v>0</v>
      </c>
      <c r="AE101" s="186">
        <f t="shared" ref="AE101:AE129" si="29">IF(AA101,AD101/AA101,0)</f>
        <v>0</v>
      </c>
      <c r="AF101" s="203"/>
      <c r="AG101" s="203"/>
      <c r="AH101" s="203"/>
      <c r="AI101" s="204">
        <f t="shared" ref="AI101:AI129" si="30">AG101-AH101</f>
        <v>0</v>
      </c>
      <c r="AJ101" s="186">
        <f t="shared" ref="AJ101:AJ129" si="31">IF(AF101,AI101/AF101,0)</f>
        <v>0</v>
      </c>
      <c r="AK101" s="140"/>
    </row>
    <row r="102" spans="1:37" ht="20.100000000000001" customHeight="1">
      <c r="A102" s="183"/>
      <c r="B102" s="229">
        <v>3</v>
      </c>
      <c r="C102" s="188" t="s">
        <v>256</v>
      </c>
      <c r="D102" s="198"/>
      <c r="E102" s="198"/>
      <c r="F102" s="198"/>
      <c r="G102" s="198"/>
      <c r="H102" s="198"/>
      <c r="I102" s="199"/>
      <c r="J102" s="200"/>
      <c r="K102" s="201"/>
      <c r="L102" s="201"/>
      <c r="M102" s="202"/>
      <c r="N102" s="202"/>
      <c r="O102" s="202"/>
      <c r="P102" s="199"/>
      <c r="Q102" s="203"/>
      <c r="R102" s="203"/>
      <c r="S102" s="203"/>
      <c r="T102" s="204">
        <f t="shared" si="24"/>
        <v>0</v>
      </c>
      <c r="U102" s="186">
        <f t="shared" si="25"/>
        <v>0</v>
      </c>
      <c r="V102" s="203"/>
      <c r="W102" s="203"/>
      <c r="X102" s="203"/>
      <c r="Y102" s="204">
        <f t="shared" si="26"/>
        <v>0</v>
      </c>
      <c r="Z102" s="186">
        <f t="shared" si="27"/>
        <v>0</v>
      </c>
      <c r="AA102" s="203"/>
      <c r="AB102" s="203"/>
      <c r="AC102" s="203"/>
      <c r="AD102" s="204">
        <f t="shared" si="28"/>
        <v>0</v>
      </c>
      <c r="AE102" s="186">
        <f t="shared" si="29"/>
        <v>0</v>
      </c>
      <c r="AF102" s="203"/>
      <c r="AG102" s="203"/>
      <c r="AH102" s="203"/>
      <c r="AI102" s="204">
        <f t="shared" si="30"/>
        <v>0</v>
      </c>
      <c r="AJ102" s="186">
        <f t="shared" si="31"/>
        <v>0</v>
      </c>
      <c r="AK102" s="140"/>
    </row>
    <row r="103" spans="1:37" ht="20.100000000000001" customHeight="1">
      <c r="A103" s="183"/>
      <c r="B103" s="229">
        <v>3</v>
      </c>
      <c r="C103" s="188" t="s">
        <v>257</v>
      </c>
      <c r="D103" s="198"/>
      <c r="E103" s="198"/>
      <c r="F103" s="198"/>
      <c r="G103" s="198"/>
      <c r="H103" s="198"/>
      <c r="I103" s="199"/>
      <c r="J103" s="200"/>
      <c r="K103" s="201"/>
      <c r="L103" s="201"/>
      <c r="M103" s="202"/>
      <c r="N103" s="202"/>
      <c r="O103" s="202"/>
      <c r="P103" s="199"/>
      <c r="Q103" s="203"/>
      <c r="R103" s="203"/>
      <c r="S103" s="203"/>
      <c r="T103" s="204">
        <f t="shared" si="24"/>
        <v>0</v>
      </c>
      <c r="U103" s="186">
        <f t="shared" si="25"/>
        <v>0</v>
      </c>
      <c r="V103" s="203"/>
      <c r="W103" s="203"/>
      <c r="X103" s="203"/>
      <c r="Y103" s="204">
        <f t="shared" si="26"/>
        <v>0</v>
      </c>
      <c r="Z103" s="186">
        <f t="shared" si="27"/>
        <v>0</v>
      </c>
      <c r="AA103" s="203"/>
      <c r="AB103" s="203"/>
      <c r="AC103" s="203"/>
      <c r="AD103" s="204">
        <f t="shared" si="28"/>
        <v>0</v>
      </c>
      <c r="AE103" s="186">
        <f t="shared" si="29"/>
        <v>0</v>
      </c>
      <c r="AF103" s="203"/>
      <c r="AG103" s="203"/>
      <c r="AH103" s="203"/>
      <c r="AI103" s="204">
        <f t="shared" si="30"/>
        <v>0</v>
      </c>
      <c r="AJ103" s="186">
        <f t="shared" si="31"/>
        <v>0</v>
      </c>
      <c r="AK103" s="140"/>
    </row>
    <row r="104" spans="1:37" ht="20.100000000000001" customHeight="1">
      <c r="A104" s="183"/>
      <c r="B104" s="187">
        <v>5</v>
      </c>
      <c r="C104" s="188" t="s">
        <v>258</v>
      </c>
      <c r="D104" s="198"/>
      <c r="E104" s="198"/>
      <c r="F104" s="198"/>
      <c r="G104" s="198"/>
      <c r="H104" s="198"/>
      <c r="I104" s="199"/>
      <c r="J104" s="200"/>
      <c r="K104" s="201"/>
      <c r="L104" s="201"/>
      <c r="M104" s="202"/>
      <c r="N104" s="202"/>
      <c r="O104" s="202"/>
      <c r="P104" s="199"/>
      <c r="Q104" s="203"/>
      <c r="R104" s="203"/>
      <c r="S104" s="203"/>
      <c r="T104" s="204">
        <f t="shared" si="24"/>
        <v>0</v>
      </c>
      <c r="U104" s="186">
        <f t="shared" si="25"/>
        <v>0</v>
      </c>
      <c r="V104" s="203"/>
      <c r="W104" s="203"/>
      <c r="X104" s="203"/>
      <c r="Y104" s="204">
        <f t="shared" si="26"/>
        <v>0</v>
      </c>
      <c r="Z104" s="186">
        <f t="shared" si="27"/>
        <v>0</v>
      </c>
      <c r="AA104" s="203"/>
      <c r="AB104" s="203"/>
      <c r="AC104" s="203"/>
      <c r="AD104" s="204">
        <f t="shared" si="28"/>
        <v>0</v>
      </c>
      <c r="AE104" s="186">
        <f t="shared" si="29"/>
        <v>0</v>
      </c>
      <c r="AF104" s="203"/>
      <c r="AG104" s="203"/>
      <c r="AH104" s="203"/>
      <c r="AI104" s="204">
        <f t="shared" si="30"/>
        <v>0</v>
      </c>
      <c r="AJ104" s="186">
        <f t="shared" si="31"/>
        <v>0</v>
      </c>
      <c r="AK104" s="140"/>
    </row>
    <row r="105" spans="1:37" ht="20.100000000000001" customHeight="1">
      <c r="A105" s="183"/>
      <c r="B105" s="187">
        <v>5</v>
      </c>
      <c r="C105" s="188" t="s">
        <v>259</v>
      </c>
      <c r="D105" s="198"/>
      <c r="E105" s="198"/>
      <c r="F105" s="198"/>
      <c r="G105" s="198"/>
      <c r="H105" s="198"/>
      <c r="I105" s="199"/>
      <c r="J105" s="200"/>
      <c r="K105" s="201"/>
      <c r="L105" s="201"/>
      <c r="M105" s="202"/>
      <c r="N105" s="202"/>
      <c r="O105" s="202"/>
      <c r="P105" s="199"/>
      <c r="Q105" s="203"/>
      <c r="R105" s="203"/>
      <c r="S105" s="203"/>
      <c r="T105" s="204">
        <f t="shared" si="24"/>
        <v>0</v>
      </c>
      <c r="U105" s="186">
        <f t="shared" si="25"/>
        <v>0</v>
      </c>
      <c r="V105" s="203"/>
      <c r="W105" s="203"/>
      <c r="X105" s="203"/>
      <c r="Y105" s="204">
        <f t="shared" si="26"/>
        <v>0</v>
      </c>
      <c r="Z105" s="186">
        <f t="shared" si="27"/>
        <v>0</v>
      </c>
      <c r="AA105" s="203"/>
      <c r="AB105" s="203"/>
      <c r="AC105" s="203"/>
      <c r="AD105" s="204">
        <f t="shared" si="28"/>
        <v>0</v>
      </c>
      <c r="AE105" s="186">
        <f t="shared" si="29"/>
        <v>0</v>
      </c>
      <c r="AF105" s="203"/>
      <c r="AG105" s="203"/>
      <c r="AH105" s="203"/>
      <c r="AI105" s="204">
        <f t="shared" si="30"/>
        <v>0</v>
      </c>
      <c r="AJ105" s="186">
        <f t="shared" si="31"/>
        <v>0</v>
      </c>
      <c r="AK105" s="140"/>
    </row>
    <row r="106" spans="1:37" ht="20.100000000000001" customHeight="1">
      <c r="A106" s="183"/>
      <c r="B106" s="229">
        <v>3</v>
      </c>
      <c r="C106" s="188" t="s">
        <v>260</v>
      </c>
      <c r="D106" s="198"/>
      <c r="E106" s="198"/>
      <c r="F106" s="198"/>
      <c r="G106" s="198"/>
      <c r="H106" s="198"/>
      <c r="I106" s="199"/>
      <c r="J106" s="200"/>
      <c r="K106" s="201"/>
      <c r="L106" s="201"/>
      <c r="M106" s="202"/>
      <c r="N106" s="202"/>
      <c r="O106" s="202"/>
      <c r="P106" s="199"/>
      <c r="Q106" s="203"/>
      <c r="R106" s="203"/>
      <c r="S106" s="203"/>
      <c r="T106" s="204">
        <f t="shared" si="24"/>
        <v>0</v>
      </c>
      <c r="U106" s="186">
        <f t="shared" si="25"/>
        <v>0</v>
      </c>
      <c r="V106" s="203"/>
      <c r="W106" s="203"/>
      <c r="X106" s="203"/>
      <c r="Y106" s="204">
        <f t="shared" si="26"/>
        <v>0</v>
      </c>
      <c r="Z106" s="186">
        <f t="shared" si="27"/>
        <v>0</v>
      </c>
      <c r="AA106" s="203"/>
      <c r="AB106" s="203"/>
      <c r="AC106" s="203"/>
      <c r="AD106" s="204">
        <f t="shared" si="28"/>
        <v>0</v>
      </c>
      <c r="AE106" s="186">
        <f t="shared" si="29"/>
        <v>0</v>
      </c>
      <c r="AF106" s="203"/>
      <c r="AG106" s="203"/>
      <c r="AH106" s="203"/>
      <c r="AI106" s="204">
        <f t="shared" si="30"/>
        <v>0</v>
      </c>
      <c r="AJ106" s="186">
        <f t="shared" si="31"/>
        <v>0</v>
      </c>
      <c r="AK106" s="140"/>
    </row>
    <row r="107" spans="1:37" ht="20.100000000000001" customHeight="1">
      <c r="A107" s="183"/>
      <c r="B107" s="229">
        <v>3</v>
      </c>
      <c r="C107" s="188" t="s">
        <v>261</v>
      </c>
      <c r="D107" s="198"/>
      <c r="E107" s="198"/>
      <c r="F107" s="198"/>
      <c r="G107" s="198"/>
      <c r="H107" s="198"/>
      <c r="I107" s="199"/>
      <c r="J107" s="200"/>
      <c r="K107" s="201"/>
      <c r="L107" s="201"/>
      <c r="M107" s="202"/>
      <c r="N107" s="202"/>
      <c r="O107" s="202"/>
      <c r="P107" s="199"/>
      <c r="Q107" s="203"/>
      <c r="R107" s="203"/>
      <c r="S107" s="203"/>
      <c r="T107" s="204">
        <f t="shared" si="24"/>
        <v>0</v>
      </c>
      <c r="U107" s="186">
        <f t="shared" si="25"/>
        <v>0</v>
      </c>
      <c r="V107" s="203"/>
      <c r="W107" s="203"/>
      <c r="X107" s="203"/>
      <c r="Y107" s="204">
        <f t="shared" si="26"/>
        <v>0</v>
      </c>
      <c r="Z107" s="186">
        <f t="shared" si="27"/>
        <v>0</v>
      </c>
      <c r="AA107" s="203"/>
      <c r="AB107" s="203"/>
      <c r="AC107" s="203"/>
      <c r="AD107" s="204">
        <f t="shared" si="28"/>
        <v>0</v>
      </c>
      <c r="AE107" s="186">
        <f t="shared" si="29"/>
        <v>0</v>
      </c>
      <c r="AF107" s="203"/>
      <c r="AG107" s="203"/>
      <c r="AH107" s="203"/>
      <c r="AI107" s="204">
        <f t="shared" si="30"/>
        <v>0</v>
      </c>
      <c r="AJ107" s="186">
        <f t="shared" si="31"/>
        <v>0</v>
      </c>
      <c r="AK107" s="140"/>
    </row>
    <row r="108" spans="1:37" ht="20.100000000000001" customHeight="1">
      <c r="A108" s="183"/>
      <c r="B108" s="266"/>
      <c r="C108" s="265" t="s">
        <v>155</v>
      </c>
      <c r="D108" s="198"/>
      <c r="E108" s="198"/>
      <c r="F108" s="198"/>
      <c r="G108" s="198"/>
      <c r="H108" s="198"/>
      <c r="I108" s="199"/>
      <c r="J108" s="200"/>
      <c r="K108" s="201"/>
      <c r="L108" s="201"/>
      <c r="M108" s="202"/>
      <c r="N108" s="202"/>
      <c r="O108" s="202"/>
      <c r="P108" s="199"/>
      <c r="Q108" s="203"/>
      <c r="R108" s="203"/>
      <c r="S108" s="203"/>
      <c r="T108" s="204">
        <f t="shared" si="24"/>
        <v>0</v>
      </c>
      <c r="U108" s="186">
        <f t="shared" si="25"/>
        <v>0</v>
      </c>
      <c r="V108" s="203"/>
      <c r="W108" s="203"/>
      <c r="X108" s="203"/>
      <c r="Y108" s="204">
        <f t="shared" si="26"/>
        <v>0</v>
      </c>
      <c r="Z108" s="186">
        <f t="shared" si="27"/>
        <v>0</v>
      </c>
      <c r="AA108" s="203"/>
      <c r="AB108" s="203"/>
      <c r="AC108" s="203"/>
      <c r="AD108" s="204">
        <f t="shared" si="28"/>
        <v>0</v>
      </c>
      <c r="AE108" s="186">
        <f t="shared" si="29"/>
        <v>0</v>
      </c>
      <c r="AF108" s="203"/>
      <c r="AG108" s="203"/>
      <c r="AH108" s="203"/>
      <c r="AI108" s="204">
        <f t="shared" si="30"/>
        <v>0</v>
      </c>
      <c r="AJ108" s="186">
        <f t="shared" si="31"/>
        <v>0</v>
      </c>
      <c r="AK108" s="140"/>
    </row>
    <row r="109" spans="1:37" ht="20.100000000000001" customHeight="1">
      <c r="A109" s="183"/>
      <c r="B109" s="187">
        <v>5</v>
      </c>
      <c r="C109" s="188" t="s">
        <v>262</v>
      </c>
      <c r="D109" s="198"/>
      <c r="E109" s="198"/>
      <c r="F109" s="198"/>
      <c r="G109" s="198"/>
      <c r="H109" s="198"/>
      <c r="I109" s="199"/>
      <c r="J109" s="200"/>
      <c r="K109" s="201"/>
      <c r="L109" s="201"/>
      <c r="M109" s="202"/>
      <c r="N109" s="202"/>
      <c r="O109" s="202"/>
      <c r="P109" s="199"/>
      <c r="Q109" s="203"/>
      <c r="R109" s="203"/>
      <c r="S109" s="203"/>
      <c r="T109" s="204">
        <f t="shared" si="24"/>
        <v>0</v>
      </c>
      <c r="U109" s="186">
        <f t="shared" si="25"/>
        <v>0</v>
      </c>
      <c r="V109" s="203"/>
      <c r="W109" s="203"/>
      <c r="X109" s="203"/>
      <c r="Y109" s="204">
        <f t="shared" si="26"/>
        <v>0</v>
      </c>
      <c r="Z109" s="186">
        <f t="shared" si="27"/>
        <v>0</v>
      </c>
      <c r="AA109" s="203"/>
      <c r="AB109" s="203"/>
      <c r="AC109" s="203"/>
      <c r="AD109" s="204">
        <f t="shared" si="28"/>
        <v>0</v>
      </c>
      <c r="AE109" s="186">
        <f t="shared" si="29"/>
        <v>0</v>
      </c>
      <c r="AF109" s="203"/>
      <c r="AG109" s="203"/>
      <c r="AH109" s="203"/>
      <c r="AI109" s="204">
        <f t="shared" si="30"/>
        <v>0</v>
      </c>
      <c r="AJ109" s="186">
        <f t="shared" si="31"/>
        <v>0</v>
      </c>
      <c r="AK109" s="140"/>
    </row>
    <row r="110" spans="1:37" ht="20.100000000000001" customHeight="1">
      <c r="A110" s="183"/>
      <c r="B110" s="187">
        <v>5</v>
      </c>
      <c r="C110" s="188" t="s">
        <v>263</v>
      </c>
      <c r="D110" s="198"/>
      <c r="E110" s="198"/>
      <c r="F110" s="198"/>
      <c r="G110" s="198"/>
      <c r="H110" s="198"/>
      <c r="I110" s="199"/>
      <c r="J110" s="200"/>
      <c r="K110" s="201"/>
      <c r="L110" s="201"/>
      <c r="M110" s="202"/>
      <c r="N110" s="202"/>
      <c r="O110" s="202"/>
      <c r="P110" s="199"/>
      <c r="Q110" s="203"/>
      <c r="R110" s="203"/>
      <c r="S110" s="203"/>
      <c r="T110" s="204">
        <f t="shared" si="24"/>
        <v>0</v>
      </c>
      <c r="U110" s="186">
        <f t="shared" si="25"/>
        <v>0</v>
      </c>
      <c r="V110" s="203"/>
      <c r="W110" s="203"/>
      <c r="X110" s="203"/>
      <c r="Y110" s="204">
        <f t="shared" si="26"/>
        <v>0</v>
      </c>
      <c r="Z110" s="186">
        <f t="shared" si="27"/>
        <v>0</v>
      </c>
      <c r="AA110" s="203"/>
      <c r="AB110" s="203"/>
      <c r="AC110" s="203"/>
      <c r="AD110" s="204">
        <f t="shared" si="28"/>
        <v>0</v>
      </c>
      <c r="AE110" s="186">
        <f t="shared" si="29"/>
        <v>0</v>
      </c>
      <c r="AF110" s="203"/>
      <c r="AG110" s="203"/>
      <c r="AH110" s="203"/>
      <c r="AI110" s="204">
        <f t="shared" si="30"/>
        <v>0</v>
      </c>
      <c r="AJ110" s="186">
        <f t="shared" si="31"/>
        <v>0</v>
      </c>
      <c r="AK110" s="140"/>
    </row>
    <row r="111" spans="1:37" ht="20.100000000000001" customHeight="1">
      <c r="A111" s="183"/>
      <c r="B111" s="187">
        <v>5</v>
      </c>
      <c r="C111" s="188" t="s">
        <v>264</v>
      </c>
      <c r="D111" s="198"/>
      <c r="E111" s="198"/>
      <c r="F111" s="198"/>
      <c r="G111" s="198"/>
      <c r="H111" s="198"/>
      <c r="I111" s="199"/>
      <c r="J111" s="200"/>
      <c r="K111" s="201"/>
      <c r="L111" s="201"/>
      <c r="M111" s="202"/>
      <c r="N111" s="202"/>
      <c r="O111" s="202"/>
      <c r="P111" s="199"/>
      <c r="Q111" s="203"/>
      <c r="R111" s="203"/>
      <c r="S111" s="203"/>
      <c r="T111" s="204">
        <f t="shared" si="24"/>
        <v>0</v>
      </c>
      <c r="U111" s="186">
        <f t="shared" si="25"/>
        <v>0</v>
      </c>
      <c r="V111" s="203"/>
      <c r="W111" s="203"/>
      <c r="X111" s="203"/>
      <c r="Y111" s="204">
        <f t="shared" si="26"/>
        <v>0</v>
      </c>
      <c r="Z111" s="186">
        <f t="shared" si="27"/>
        <v>0</v>
      </c>
      <c r="AA111" s="203"/>
      <c r="AB111" s="203"/>
      <c r="AC111" s="203"/>
      <c r="AD111" s="204">
        <f t="shared" si="28"/>
        <v>0</v>
      </c>
      <c r="AE111" s="186">
        <f t="shared" si="29"/>
        <v>0</v>
      </c>
      <c r="AF111" s="203"/>
      <c r="AG111" s="203"/>
      <c r="AH111" s="203"/>
      <c r="AI111" s="204">
        <f t="shared" si="30"/>
        <v>0</v>
      </c>
      <c r="AJ111" s="186">
        <f t="shared" si="31"/>
        <v>0</v>
      </c>
      <c r="AK111" s="140"/>
    </row>
    <row r="112" spans="1:37" ht="20.100000000000001" customHeight="1">
      <c r="A112" s="183"/>
      <c r="B112" s="187">
        <v>5</v>
      </c>
      <c r="C112" s="188" t="s">
        <v>265</v>
      </c>
      <c r="D112" s="198"/>
      <c r="E112" s="198"/>
      <c r="F112" s="198"/>
      <c r="G112" s="198"/>
      <c r="H112" s="198"/>
      <c r="I112" s="199"/>
      <c r="J112" s="200"/>
      <c r="K112" s="201"/>
      <c r="L112" s="201"/>
      <c r="M112" s="202"/>
      <c r="N112" s="202"/>
      <c r="O112" s="202"/>
      <c r="P112" s="199"/>
      <c r="Q112" s="203"/>
      <c r="R112" s="203"/>
      <c r="S112" s="203"/>
      <c r="T112" s="204">
        <f t="shared" si="24"/>
        <v>0</v>
      </c>
      <c r="U112" s="186">
        <f t="shared" si="25"/>
        <v>0</v>
      </c>
      <c r="V112" s="203"/>
      <c r="W112" s="203"/>
      <c r="X112" s="203"/>
      <c r="Y112" s="204">
        <f t="shared" si="26"/>
        <v>0</v>
      </c>
      <c r="Z112" s="186">
        <f t="shared" si="27"/>
        <v>0</v>
      </c>
      <c r="AA112" s="203"/>
      <c r="AB112" s="203"/>
      <c r="AC112" s="203"/>
      <c r="AD112" s="204">
        <f t="shared" si="28"/>
        <v>0</v>
      </c>
      <c r="AE112" s="186">
        <f t="shared" si="29"/>
        <v>0</v>
      </c>
      <c r="AF112" s="203"/>
      <c r="AG112" s="203"/>
      <c r="AH112" s="203"/>
      <c r="AI112" s="204">
        <f t="shared" si="30"/>
        <v>0</v>
      </c>
      <c r="AJ112" s="186">
        <f t="shared" si="31"/>
        <v>0</v>
      </c>
      <c r="AK112" s="140"/>
    </row>
    <row r="113" spans="1:37" ht="20.100000000000001" customHeight="1">
      <c r="A113" s="183"/>
      <c r="B113" s="187">
        <v>5</v>
      </c>
      <c r="C113" s="188" t="s">
        <v>266</v>
      </c>
      <c r="D113" s="198"/>
      <c r="E113" s="198"/>
      <c r="F113" s="198"/>
      <c r="G113" s="198"/>
      <c r="H113" s="198"/>
      <c r="I113" s="199"/>
      <c r="J113" s="200"/>
      <c r="K113" s="201"/>
      <c r="L113" s="201"/>
      <c r="M113" s="202"/>
      <c r="N113" s="202"/>
      <c r="O113" s="202"/>
      <c r="P113" s="199"/>
      <c r="Q113" s="203"/>
      <c r="R113" s="203"/>
      <c r="S113" s="203"/>
      <c r="T113" s="204">
        <f t="shared" si="24"/>
        <v>0</v>
      </c>
      <c r="U113" s="186">
        <f t="shared" si="25"/>
        <v>0</v>
      </c>
      <c r="V113" s="203"/>
      <c r="W113" s="203"/>
      <c r="X113" s="203"/>
      <c r="Y113" s="204">
        <f t="shared" si="26"/>
        <v>0</v>
      </c>
      <c r="Z113" s="186">
        <f t="shared" si="27"/>
        <v>0</v>
      </c>
      <c r="AA113" s="203"/>
      <c r="AB113" s="203"/>
      <c r="AC113" s="203"/>
      <c r="AD113" s="204">
        <f t="shared" si="28"/>
        <v>0</v>
      </c>
      <c r="AE113" s="186">
        <f t="shared" si="29"/>
        <v>0</v>
      </c>
      <c r="AF113" s="203"/>
      <c r="AG113" s="203"/>
      <c r="AH113" s="203"/>
      <c r="AI113" s="204">
        <f t="shared" si="30"/>
        <v>0</v>
      </c>
      <c r="AJ113" s="186">
        <f t="shared" si="31"/>
        <v>0</v>
      </c>
      <c r="AK113" s="140"/>
    </row>
    <row r="114" spans="1:37" ht="20.100000000000001" customHeight="1">
      <c r="A114" s="183"/>
      <c r="B114" s="187">
        <v>5</v>
      </c>
      <c r="C114" s="188" t="s">
        <v>267</v>
      </c>
      <c r="D114" s="198"/>
      <c r="E114" s="198"/>
      <c r="F114" s="198"/>
      <c r="G114" s="198"/>
      <c r="H114" s="198"/>
      <c r="I114" s="199"/>
      <c r="J114" s="200"/>
      <c r="K114" s="201"/>
      <c r="L114" s="201"/>
      <c r="M114" s="202"/>
      <c r="N114" s="202"/>
      <c r="O114" s="202"/>
      <c r="P114" s="199"/>
      <c r="Q114" s="203"/>
      <c r="R114" s="203"/>
      <c r="S114" s="203"/>
      <c r="T114" s="204">
        <f t="shared" si="24"/>
        <v>0</v>
      </c>
      <c r="U114" s="186">
        <f t="shared" si="25"/>
        <v>0</v>
      </c>
      <c r="V114" s="203"/>
      <c r="W114" s="203"/>
      <c r="X114" s="203"/>
      <c r="Y114" s="204">
        <f t="shared" si="26"/>
        <v>0</v>
      </c>
      <c r="Z114" s="186">
        <f t="shared" si="27"/>
        <v>0</v>
      </c>
      <c r="AA114" s="203"/>
      <c r="AB114" s="203"/>
      <c r="AC114" s="203"/>
      <c r="AD114" s="204">
        <f t="shared" si="28"/>
        <v>0</v>
      </c>
      <c r="AE114" s="186">
        <f t="shared" si="29"/>
        <v>0</v>
      </c>
      <c r="AF114" s="203"/>
      <c r="AG114" s="203"/>
      <c r="AH114" s="203"/>
      <c r="AI114" s="204">
        <f t="shared" si="30"/>
        <v>0</v>
      </c>
      <c r="AJ114" s="186">
        <f t="shared" si="31"/>
        <v>0</v>
      </c>
      <c r="AK114" s="140"/>
    </row>
    <row r="115" spans="1:37" ht="20.100000000000001" customHeight="1">
      <c r="A115" s="183"/>
      <c r="B115" s="187">
        <v>5</v>
      </c>
      <c r="C115" s="188" t="s">
        <v>268</v>
      </c>
      <c r="D115" s="198"/>
      <c r="E115" s="198"/>
      <c r="F115" s="198"/>
      <c r="G115" s="198"/>
      <c r="H115" s="198"/>
      <c r="I115" s="199"/>
      <c r="J115" s="200"/>
      <c r="K115" s="201"/>
      <c r="L115" s="201"/>
      <c r="M115" s="202"/>
      <c r="N115" s="202"/>
      <c r="O115" s="202"/>
      <c r="P115" s="199"/>
      <c r="Q115" s="203"/>
      <c r="R115" s="203"/>
      <c r="S115" s="203"/>
      <c r="T115" s="204">
        <f t="shared" si="24"/>
        <v>0</v>
      </c>
      <c r="U115" s="186">
        <f t="shared" si="25"/>
        <v>0</v>
      </c>
      <c r="V115" s="203"/>
      <c r="W115" s="203"/>
      <c r="X115" s="203"/>
      <c r="Y115" s="204">
        <f t="shared" si="26"/>
        <v>0</v>
      </c>
      <c r="Z115" s="186">
        <f t="shared" si="27"/>
        <v>0</v>
      </c>
      <c r="AA115" s="203"/>
      <c r="AB115" s="203"/>
      <c r="AC115" s="203"/>
      <c r="AD115" s="204">
        <f t="shared" si="28"/>
        <v>0</v>
      </c>
      <c r="AE115" s="186">
        <f t="shared" si="29"/>
        <v>0</v>
      </c>
      <c r="AF115" s="203"/>
      <c r="AG115" s="203"/>
      <c r="AH115" s="203"/>
      <c r="AI115" s="204">
        <f t="shared" si="30"/>
        <v>0</v>
      </c>
      <c r="AJ115" s="186">
        <f t="shared" si="31"/>
        <v>0</v>
      </c>
      <c r="AK115" s="140"/>
    </row>
    <row r="116" spans="1:37" ht="31.5">
      <c r="A116" s="183"/>
      <c r="B116" s="187">
        <v>5</v>
      </c>
      <c r="C116" s="188" t="s">
        <v>269</v>
      </c>
      <c r="D116" s="198"/>
      <c r="E116" s="198"/>
      <c r="F116" s="198"/>
      <c r="G116" s="198"/>
      <c r="H116" s="198"/>
      <c r="I116" s="199"/>
      <c r="J116" s="200"/>
      <c r="K116" s="201"/>
      <c r="L116" s="201"/>
      <c r="M116" s="202"/>
      <c r="N116" s="202"/>
      <c r="O116" s="202"/>
      <c r="P116" s="199"/>
      <c r="Q116" s="203"/>
      <c r="R116" s="203"/>
      <c r="S116" s="203"/>
      <c r="T116" s="204">
        <f t="shared" si="24"/>
        <v>0</v>
      </c>
      <c r="U116" s="186">
        <f t="shared" si="25"/>
        <v>0</v>
      </c>
      <c r="V116" s="203"/>
      <c r="W116" s="203"/>
      <c r="X116" s="203"/>
      <c r="Y116" s="204">
        <f t="shared" si="26"/>
        <v>0</v>
      </c>
      <c r="Z116" s="186">
        <f t="shared" si="27"/>
        <v>0</v>
      </c>
      <c r="AA116" s="203"/>
      <c r="AB116" s="203"/>
      <c r="AC116" s="203"/>
      <c r="AD116" s="204">
        <f t="shared" si="28"/>
        <v>0</v>
      </c>
      <c r="AE116" s="186">
        <f t="shared" si="29"/>
        <v>0</v>
      </c>
      <c r="AF116" s="203"/>
      <c r="AG116" s="203"/>
      <c r="AH116" s="203"/>
      <c r="AI116" s="204">
        <f t="shared" si="30"/>
        <v>0</v>
      </c>
      <c r="AJ116" s="186">
        <f t="shared" si="31"/>
        <v>0</v>
      </c>
      <c r="AK116" s="140"/>
    </row>
    <row r="117" spans="1:37" ht="20.100000000000001" customHeight="1">
      <c r="A117" s="183"/>
      <c r="B117" s="187">
        <v>5</v>
      </c>
      <c r="C117" s="188" t="s">
        <v>270</v>
      </c>
      <c r="D117" s="198"/>
      <c r="E117" s="198"/>
      <c r="F117" s="198"/>
      <c r="G117" s="198"/>
      <c r="H117" s="198"/>
      <c r="I117" s="199"/>
      <c r="J117" s="200"/>
      <c r="K117" s="201"/>
      <c r="L117" s="201"/>
      <c r="M117" s="202"/>
      <c r="N117" s="202"/>
      <c r="O117" s="202"/>
      <c r="P117" s="199"/>
      <c r="Q117" s="203"/>
      <c r="R117" s="203"/>
      <c r="S117" s="203"/>
      <c r="T117" s="204">
        <f t="shared" si="24"/>
        <v>0</v>
      </c>
      <c r="U117" s="186">
        <f t="shared" si="25"/>
        <v>0</v>
      </c>
      <c r="V117" s="203"/>
      <c r="W117" s="203"/>
      <c r="X117" s="203"/>
      <c r="Y117" s="204">
        <f t="shared" si="26"/>
        <v>0</v>
      </c>
      <c r="Z117" s="186">
        <f t="shared" si="27"/>
        <v>0</v>
      </c>
      <c r="AA117" s="203"/>
      <c r="AB117" s="203"/>
      <c r="AC117" s="203"/>
      <c r="AD117" s="204">
        <f t="shared" si="28"/>
        <v>0</v>
      </c>
      <c r="AE117" s="186">
        <f t="shared" si="29"/>
        <v>0</v>
      </c>
      <c r="AF117" s="203"/>
      <c r="AG117" s="203"/>
      <c r="AH117" s="203"/>
      <c r="AI117" s="204">
        <f t="shared" si="30"/>
        <v>0</v>
      </c>
      <c r="AJ117" s="186">
        <f t="shared" si="31"/>
        <v>0</v>
      </c>
      <c r="AK117" s="140"/>
    </row>
    <row r="118" spans="1:37" ht="20.100000000000001" customHeight="1">
      <c r="A118" s="183"/>
      <c r="B118" s="184"/>
      <c r="C118" s="185" t="s">
        <v>271</v>
      </c>
      <c r="D118" s="198"/>
      <c r="E118" s="198"/>
      <c r="F118" s="198"/>
      <c r="G118" s="198"/>
      <c r="H118" s="198"/>
      <c r="I118" s="199"/>
      <c r="J118" s="200"/>
      <c r="K118" s="201"/>
      <c r="L118" s="201"/>
      <c r="M118" s="202"/>
      <c r="N118" s="202"/>
      <c r="O118" s="202"/>
      <c r="P118" s="199"/>
      <c r="Q118" s="203"/>
      <c r="R118" s="203"/>
      <c r="S118" s="203"/>
      <c r="T118" s="204">
        <f t="shared" si="24"/>
        <v>0</v>
      </c>
      <c r="U118" s="186">
        <f t="shared" si="25"/>
        <v>0</v>
      </c>
      <c r="V118" s="203"/>
      <c r="W118" s="203"/>
      <c r="X118" s="203"/>
      <c r="Y118" s="204">
        <f t="shared" si="26"/>
        <v>0</v>
      </c>
      <c r="Z118" s="186">
        <f t="shared" si="27"/>
        <v>0</v>
      </c>
      <c r="AA118" s="203"/>
      <c r="AB118" s="203"/>
      <c r="AC118" s="203"/>
      <c r="AD118" s="204">
        <f t="shared" si="28"/>
        <v>0</v>
      </c>
      <c r="AE118" s="186">
        <f t="shared" si="29"/>
        <v>0</v>
      </c>
      <c r="AF118" s="203"/>
      <c r="AG118" s="203"/>
      <c r="AH118" s="203"/>
      <c r="AI118" s="204">
        <f t="shared" si="30"/>
        <v>0</v>
      </c>
      <c r="AJ118" s="186">
        <f t="shared" si="31"/>
        <v>0</v>
      </c>
      <c r="AK118" s="140"/>
    </row>
    <row r="119" spans="1:37" ht="20.100000000000001" customHeight="1">
      <c r="A119" s="183"/>
      <c r="B119" s="187">
        <v>5</v>
      </c>
      <c r="C119" s="188" t="s">
        <v>272</v>
      </c>
      <c r="D119" s="198"/>
      <c r="E119" s="198"/>
      <c r="F119" s="198"/>
      <c r="G119" s="198"/>
      <c r="H119" s="198"/>
      <c r="I119" s="199"/>
      <c r="J119" s="200"/>
      <c r="K119" s="201"/>
      <c r="L119" s="201"/>
      <c r="M119" s="202"/>
      <c r="N119" s="202"/>
      <c r="O119" s="202"/>
      <c r="P119" s="199"/>
      <c r="Q119" s="203"/>
      <c r="R119" s="203"/>
      <c r="S119" s="203"/>
      <c r="T119" s="204">
        <f t="shared" si="24"/>
        <v>0</v>
      </c>
      <c r="U119" s="186">
        <f t="shared" si="25"/>
        <v>0</v>
      </c>
      <c r="V119" s="203"/>
      <c r="W119" s="203"/>
      <c r="X119" s="203"/>
      <c r="Y119" s="204">
        <f t="shared" si="26"/>
        <v>0</v>
      </c>
      <c r="Z119" s="186">
        <f t="shared" si="27"/>
        <v>0</v>
      </c>
      <c r="AA119" s="203"/>
      <c r="AB119" s="203"/>
      <c r="AC119" s="203"/>
      <c r="AD119" s="204">
        <f t="shared" si="28"/>
        <v>0</v>
      </c>
      <c r="AE119" s="186">
        <f t="shared" si="29"/>
        <v>0</v>
      </c>
      <c r="AF119" s="203"/>
      <c r="AG119" s="203"/>
      <c r="AH119" s="203"/>
      <c r="AI119" s="204">
        <f t="shared" si="30"/>
        <v>0</v>
      </c>
      <c r="AJ119" s="186">
        <f t="shared" si="31"/>
        <v>0</v>
      </c>
      <c r="AK119" s="140"/>
    </row>
    <row r="120" spans="1:37" ht="20.100000000000001" customHeight="1">
      <c r="A120" s="183"/>
      <c r="B120" s="187"/>
      <c r="C120" s="188" t="s">
        <v>273</v>
      </c>
      <c r="D120" s="198"/>
      <c r="E120" s="198"/>
      <c r="F120" s="198"/>
      <c r="G120" s="198"/>
      <c r="H120" s="198"/>
      <c r="I120" s="199"/>
      <c r="J120" s="200"/>
      <c r="K120" s="201"/>
      <c r="L120" s="201"/>
      <c r="M120" s="202"/>
      <c r="N120" s="202"/>
      <c r="O120" s="202"/>
      <c r="P120" s="199"/>
      <c r="Q120" s="203"/>
      <c r="R120" s="203"/>
      <c r="S120" s="203"/>
      <c r="T120" s="204">
        <f t="shared" si="24"/>
        <v>0</v>
      </c>
      <c r="U120" s="186">
        <f t="shared" si="25"/>
        <v>0</v>
      </c>
      <c r="V120" s="203"/>
      <c r="W120" s="203"/>
      <c r="X120" s="203"/>
      <c r="Y120" s="204">
        <f t="shared" si="26"/>
        <v>0</v>
      </c>
      <c r="Z120" s="186">
        <f t="shared" si="27"/>
        <v>0</v>
      </c>
      <c r="AA120" s="203"/>
      <c r="AB120" s="203"/>
      <c r="AC120" s="203"/>
      <c r="AD120" s="204">
        <f t="shared" si="28"/>
        <v>0</v>
      </c>
      <c r="AE120" s="186">
        <f t="shared" si="29"/>
        <v>0</v>
      </c>
      <c r="AF120" s="203"/>
      <c r="AG120" s="203"/>
      <c r="AH120" s="203"/>
      <c r="AI120" s="204">
        <f t="shared" si="30"/>
        <v>0</v>
      </c>
      <c r="AJ120" s="186">
        <f t="shared" si="31"/>
        <v>0</v>
      </c>
      <c r="AK120" s="140"/>
    </row>
    <row r="121" spans="1:37" ht="20.100000000000001" customHeight="1">
      <c r="A121" s="183"/>
      <c r="B121" s="184"/>
      <c r="C121" s="185" t="s">
        <v>166</v>
      </c>
      <c r="D121" s="198"/>
      <c r="E121" s="198"/>
      <c r="F121" s="198"/>
      <c r="G121" s="198"/>
      <c r="H121" s="198"/>
      <c r="I121" s="199"/>
      <c r="J121" s="200"/>
      <c r="K121" s="201"/>
      <c r="L121" s="201"/>
      <c r="M121" s="202"/>
      <c r="N121" s="202"/>
      <c r="O121" s="202"/>
      <c r="P121" s="199"/>
      <c r="Q121" s="203"/>
      <c r="R121" s="203"/>
      <c r="S121" s="203"/>
      <c r="T121" s="204">
        <f t="shared" si="24"/>
        <v>0</v>
      </c>
      <c r="U121" s="186">
        <f t="shared" si="25"/>
        <v>0</v>
      </c>
      <c r="V121" s="203"/>
      <c r="W121" s="203"/>
      <c r="X121" s="203"/>
      <c r="Y121" s="204">
        <f t="shared" si="26"/>
        <v>0</v>
      </c>
      <c r="Z121" s="186">
        <f t="shared" si="27"/>
        <v>0</v>
      </c>
      <c r="AA121" s="203"/>
      <c r="AB121" s="203"/>
      <c r="AC121" s="203"/>
      <c r="AD121" s="204">
        <f t="shared" si="28"/>
        <v>0</v>
      </c>
      <c r="AE121" s="186">
        <f t="shared" si="29"/>
        <v>0</v>
      </c>
      <c r="AF121" s="203"/>
      <c r="AG121" s="203"/>
      <c r="AH121" s="203"/>
      <c r="AI121" s="204">
        <f t="shared" si="30"/>
        <v>0</v>
      </c>
      <c r="AJ121" s="186">
        <f t="shared" si="31"/>
        <v>0</v>
      </c>
      <c r="AK121" s="140"/>
    </row>
    <row r="122" spans="1:37" ht="31.5">
      <c r="A122" s="183"/>
      <c r="B122" s="187">
        <v>5</v>
      </c>
      <c r="C122" s="188" t="s">
        <v>274</v>
      </c>
      <c r="D122" s="198"/>
      <c r="E122" s="198"/>
      <c r="F122" s="198"/>
      <c r="G122" s="198"/>
      <c r="H122" s="198"/>
      <c r="I122" s="199"/>
      <c r="J122" s="200"/>
      <c r="K122" s="201"/>
      <c r="L122" s="201"/>
      <c r="M122" s="202"/>
      <c r="N122" s="202"/>
      <c r="O122" s="202"/>
      <c r="P122" s="199"/>
      <c r="Q122" s="203"/>
      <c r="R122" s="203"/>
      <c r="S122" s="203"/>
      <c r="T122" s="204">
        <f t="shared" si="24"/>
        <v>0</v>
      </c>
      <c r="U122" s="186">
        <f t="shared" si="25"/>
        <v>0</v>
      </c>
      <c r="V122" s="203"/>
      <c r="W122" s="203"/>
      <c r="X122" s="203"/>
      <c r="Y122" s="204">
        <f t="shared" si="26"/>
        <v>0</v>
      </c>
      <c r="Z122" s="186">
        <f t="shared" si="27"/>
        <v>0</v>
      </c>
      <c r="AA122" s="203"/>
      <c r="AB122" s="203"/>
      <c r="AC122" s="203"/>
      <c r="AD122" s="204">
        <f t="shared" si="28"/>
        <v>0</v>
      </c>
      <c r="AE122" s="186">
        <f t="shared" si="29"/>
        <v>0</v>
      </c>
      <c r="AF122" s="203"/>
      <c r="AG122" s="203"/>
      <c r="AH122" s="203"/>
      <c r="AI122" s="204">
        <f t="shared" si="30"/>
        <v>0</v>
      </c>
      <c r="AJ122" s="186">
        <f t="shared" si="31"/>
        <v>0</v>
      </c>
      <c r="AK122" s="140"/>
    </row>
    <row r="123" spans="1:37" ht="20.100000000000001" customHeight="1">
      <c r="A123" s="183"/>
      <c r="B123" s="187">
        <v>5</v>
      </c>
      <c r="C123" s="188" t="s">
        <v>275</v>
      </c>
      <c r="D123" s="198"/>
      <c r="E123" s="198"/>
      <c r="F123" s="198"/>
      <c r="G123" s="198"/>
      <c r="H123" s="198"/>
      <c r="I123" s="199"/>
      <c r="J123" s="200"/>
      <c r="K123" s="201"/>
      <c r="L123" s="201"/>
      <c r="M123" s="202"/>
      <c r="N123" s="202"/>
      <c r="O123" s="202"/>
      <c r="P123" s="199"/>
      <c r="Q123" s="203"/>
      <c r="R123" s="203"/>
      <c r="S123" s="203"/>
      <c r="T123" s="204">
        <f t="shared" si="24"/>
        <v>0</v>
      </c>
      <c r="U123" s="186">
        <f t="shared" si="25"/>
        <v>0</v>
      </c>
      <c r="V123" s="203"/>
      <c r="W123" s="203"/>
      <c r="X123" s="203"/>
      <c r="Y123" s="204">
        <f t="shared" si="26"/>
        <v>0</v>
      </c>
      <c r="Z123" s="186">
        <f t="shared" si="27"/>
        <v>0</v>
      </c>
      <c r="AA123" s="203"/>
      <c r="AB123" s="203"/>
      <c r="AC123" s="203"/>
      <c r="AD123" s="204">
        <f t="shared" si="28"/>
        <v>0</v>
      </c>
      <c r="AE123" s="186">
        <f t="shared" si="29"/>
        <v>0</v>
      </c>
      <c r="AF123" s="203"/>
      <c r="AG123" s="203"/>
      <c r="AH123" s="203"/>
      <c r="AI123" s="204">
        <f t="shared" si="30"/>
        <v>0</v>
      </c>
      <c r="AJ123" s="186">
        <f t="shared" si="31"/>
        <v>0</v>
      </c>
      <c r="AK123" s="140"/>
    </row>
    <row r="124" spans="1:37" ht="20.100000000000001" customHeight="1">
      <c r="A124" s="183"/>
      <c r="B124" s="187">
        <v>5</v>
      </c>
      <c r="C124" s="188" t="s">
        <v>276</v>
      </c>
      <c r="D124" s="198"/>
      <c r="E124" s="198"/>
      <c r="F124" s="198"/>
      <c r="G124" s="198"/>
      <c r="H124" s="198"/>
      <c r="I124" s="199"/>
      <c r="J124" s="200"/>
      <c r="K124" s="201"/>
      <c r="L124" s="201"/>
      <c r="M124" s="202"/>
      <c r="N124" s="202"/>
      <c r="O124" s="202"/>
      <c r="P124" s="199"/>
      <c r="Q124" s="203"/>
      <c r="R124" s="203"/>
      <c r="S124" s="203"/>
      <c r="T124" s="204">
        <f t="shared" si="24"/>
        <v>0</v>
      </c>
      <c r="U124" s="186">
        <f t="shared" si="25"/>
        <v>0</v>
      </c>
      <c r="V124" s="203"/>
      <c r="W124" s="203"/>
      <c r="X124" s="203"/>
      <c r="Y124" s="204">
        <f t="shared" si="26"/>
        <v>0</v>
      </c>
      <c r="Z124" s="186">
        <f t="shared" si="27"/>
        <v>0</v>
      </c>
      <c r="AA124" s="203"/>
      <c r="AB124" s="203"/>
      <c r="AC124" s="203"/>
      <c r="AD124" s="204">
        <f t="shared" si="28"/>
        <v>0</v>
      </c>
      <c r="AE124" s="186">
        <f t="shared" si="29"/>
        <v>0</v>
      </c>
      <c r="AF124" s="203"/>
      <c r="AG124" s="203"/>
      <c r="AH124" s="203"/>
      <c r="AI124" s="204">
        <f t="shared" si="30"/>
        <v>0</v>
      </c>
      <c r="AJ124" s="186">
        <f t="shared" si="31"/>
        <v>0</v>
      </c>
      <c r="AK124" s="140"/>
    </row>
    <row r="125" spans="1:37" ht="20.100000000000001" customHeight="1">
      <c r="A125" s="183"/>
      <c r="B125" s="187">
        <v>5</v>
      </c>
      <c r="C125" s="188" t="s">
        <v>277</v>
      </c>
      <c r="D125" s="198"/>
      <c r="E125" s="198"/>
      <c r="F125" s="198"/>
      <c r="G125" s="198"/>
      <c r="H125" s="198"/>
      <c r="I125" s="199"/>
      <c r="J125" s="200"/>
      <c r="K125" s="201"/>
      <c r="L125" s="201"/>
      <c r="M125" s="202"/>
      <c r="N125" s="202"/>
      <c r="O125" s="202"/>
      <c r="P125" s="199"/>
      <c r="Q125" s="203"/>
      <c r="R125" s="203"/>
      <c r="S125" s="203"/>
      <c r="T125" s="204">
        <f t="shared" si="24"/>
        <v>0</v>
      </c>
      <c r="U125" s="186">
        <f t="shared" si="25"/>
        <v>0</v>
      </c>
      <c r="V125" s="203"/>
      <c r="W125" s="203"/>
      <c r="X125" s="203"/>
      <c r="Y125" s="204">
        <f t="shared" si="26"/>
        <v>0</v>
      </c>
      <c r="Z125" s="186">
        <f t="shared" si="27"/>
        <v>0</v>
      </c>
      <c r="AA125" s="203"/>
      <c r="AB125" s="203"/>
      <c r="AC125" s="203"/>
      <c r="AD125" s="204">
        <f t="shared" si="28"/>
        <v>0</v>
      </c>
      <c r="AE125" s="186">
        <f t="shared" si="29"/>
        <v>0</v>
      </c>
      <c r="AF125" s="203"/>
      <c r="AG125" s="203"/>
      <c r="AH125" s="203"/>
      <c r="AI125" s="204">
        <f t="shared" si="30"/>
        <v>0</v>
      </c>
      <c r="AJ125" s="186">
        <f t="shared" si="31"/>
        <v>0</v>
      </c>
      <c r="AK125" s="140"/>
    </row>
    <row r="126" spans="1:37" ht="20.100000000000001" customHeight="1">
      <c r="A126" s="183"/>
      <c r="B126" s="187">
        <v>5</v>
      </c>
      <c r="C126" s="188" t="s">
        <v>278</v>
      </c>
      <c r="D126" s="198"/>
      <c r="E126" s="198"/>
      <c r="F126" s="198"/>
      <c r="G126" s="198"/>
      <c r="H126" s="198"/>
      <c r="I126" s="199"/>
      <c r="J126" s="200"/>
      <c r="K126" s="201"/>
      <c r="L126" s="201"/>
      <c r="M126" s="202"/>
      <c r="N126" s="202"/>
      <c r="O126" s="202"/>
      <c r="P126" s="199"/>
      <c r="Q126" s="203"/>
      <c r="R126" s="203"/>
      <c r="S126" s="203"/>
      <c r="T126" s="204">
        <f t="shared" si="24"/>
        <v>0</v>
      </c>
      <c r="U126" s="186">
        <f t="shared" si="25"/>
        <v>0</v>
      </c>
      <c r="V126" s="203"/>
      <c r="W126" s="203"/>
      <c r="X126" s="203"/>
      <c r="Y126" s="204">
        <f t="shared" si="26"/>
        <v>0</v>
      </c>
      <c r="Z126" s="186">
        <f t="shared" si="27"/>
        <v>0</v>
      </c>
      <c r="AA126" s="203"/>
      <c r="AB126" s="203"/>
      <c r="AC126" s="203"/>
      <c r="AD126" s="204">
        <f t="shared" si="28"/>
        <v>0</v>
      </c>
      <c r="AE126" s="186">
        <f t="shared" si="29"/>
        <v>0</v>
      </c>
      <c r="AF126" s="203"/>
      <c r="AG126" s="203"/>
      <c r="AH126" s="203"/>
      <c r="AI126" s="204">
        <f t="shared" si="30"/>
        <v>0</v>
      </c>
      <c r="AJ126" s="186">
        <f t="shared" si="31"/>
        <v>0</v>
      </c>
      <c r="AK126" s="140"/>
    </row>
    <row r="127" spans="1:37" ht="20.100000000000001" customHeight="1">
      <c r="A127" s="183"/>
      <c r="B127" s="187">
        <v>5</v>
      </c>
      <c r="C127" s="188" t="s">
        <v>279</v>
      </c>
      <c r="D127" s="198"/>
      <c r="E127" s="198"/>
      <c r="F127" s="198"/>
      <c r="G127" s="198"/>
      <c r="H127" s="198"/>
      <c r="I127" s="199"/>
      <c r="J127" s="200"/>
      <c r="K127" s="201"/>
      <c r="L127" s="201"/>
      <c r="M127" s="202"/>
      <c r="N127" s="202"/>
      <c r="O127" s="202"/>
      <c r="P127" s="199"/>
      <c r="Q127" s="203"/>
      <c r="R127" s="203"/>
      <c r="S127" s="203"/>
      <c r="T127" s="204">
        <f t="shared" si="24"/>
        <v>0</v>
      </c>
      <c r="U127" s="186">
        <f t="shared" si="25"/>
        <v>0</v>
      </c>
      <c r="V127" s="203"/>
      <c r="W127" s="203"/>
      <c r="X127" s="203"/>
      <c r="Y127" s="204">
        <f t="shared" si="26"/>
        <v>0</v>
      </c>
      <c r="Z127" s="186">
        <f t="shared" si="27"/>
        <v>0</v>
      </c>
      <c r="AA127" s="203"/>
      <c r="AB127" s="203"/>
      <c r="AC127" s="203"/>
      <c r="AD127" s="204">
        <f t="shared" si="28"/>
        <v>0</v>
      </c>
      <c r="AE127" s="186">
        <f t="shared" si="29"/>
        <v>0</v>
      </c>
      <c r="AF127" s="203"/>
      <c r="AG127" s="203"/>
      <c r="AH127" s="203"/>
      <c r="AI127" s="204">
        <f t="shared" si="30"/>
        <v>0</v>
      </c>
      <c r="AJ127" s="186">
        <f t="shared" si="31"/>
        <v>0</v>
      </c>
      <c r="AK127" s="140"/>
    </row>
    <row r="128" spans="1:37" ht="20.100000000000001" customHeight="1">
      <c r="A128" s="183"/>
      <c r="B128" s="187">
        <v>5</v>
      </c>
      <c r="C128" s="188" t="s">
        <v>280</v>
      </c>
      <c r="D128" s="198"/>
      <c r="E128" s="198"/>
      <c r="F128" s="198"/>
      <c r="G128" s="198"/>
      <c r="H128" s="198"/>
      <c r="I128" s="199"/>
      <c r="J128" s="200"/>
      <c r="K128" s="201"/>
      <c r="L128" s="201"/>
      <c r="M128" s="202"/>
      <c r="N128" s="202"/>
      <c r="O128" s="202"/>
      <c r="P128" s="199"/>
      <c r="Q128" s="203"/>
      <c r="R128" s="203"/>
      <c r="S128" s="203"/>
      <c r="T128" s="204">
        <f t="shared" si="24"/>
        <v>0</v>
      </c>
      <c r="U128" s="186">
        <f t="shared" si="25"/>
        <v>0</v>
      </c>
      <c r="V128" s="203"/>
      <c r="W128" s="203"/>
      <c r="X128" s="203"/>
      <c r="Y128" s="204">
        <f t="shared" si="26"/>
        <v>0</v>
      </c>
      <c r="Z128" s="186">
        <f t="shared" si="27"/>
        <v>0</v>
      </c>
      <c r="AA128" s="203"/>
      <c r="AB128" s="203"/>
      <c r="AC128" s="203"/>
      <c r="AD128" s="204">
        <f t="shared" si="28"/>
        <v>0</v>
      </c>
      <c r="AE128" s="186">
        <f t="shared" si="29"/>
        <v>0</v>
      </c>
      <c r="AF128" s="203"/>
      <c r="AG128" s="203"/>
      <c r="AH128" s="203"/>
      <c r="AI128" s="204">
        <f t="shared" si="30"/>
        <v>0</v>
      </c>
      <c r="AJ128" s="186">
        <f t="shared" si="31"/>
        <v>0</v>
      </c>
      <c r="AK128" s="140"/>
    </row>
    <row r="129" spans="1:37" ht="20.100000000000001" customHeight="1">
      <c r="A129" s="183"/>
      <c r="B129" s="187">
        <v>5</v>
      </c>
      <c r="C129" s="188" t="s">
        <v>281</v>
      </c>
      <c r="D129" s="198"/>
      <c r="E129" s="198"/>
      <c r="F129" s="198"/>
      <c r="G129" s="198"/>
      <c r="H129" s="198"/>
      <c r="I129" s="199"/>
      <c r="J129" s="200"/>
      <c r="K129" s="201"/>
      <c r="L129" s="201"/>
      <c r="M129" s="202"/>
      <c r="N129" s="202"/>
      <c r="O129" s="202"/>
      <c r="P129" s="199"/>
      <c r="Q129" s="203"/>
      <c r="R129" s="203"/>
      <c r="S129" s="203"/>
      <c r="T129" s="204">
        <f t="shared" si="24"/>
        <v>0</v>
      </c>
      <c r="U129" s="186">
        <f t="shared" si="25"/>
        <v>0</v>
      </c>
      <c r="V129" s="203"/>
      <c r="W129" s="203"/>
      <c r="X129" s="203"/>
      <c r="Y129" s="204">
        <f t="shared" si="26"/>
        <v>0</v>
      </c>
      <c r="Z129" s="186">
        <f t="shared" si="27"/>
        <v>0</v>
      </c>
      <c r="AA129" s="203"/>
      <c r="AB129" s="203"/>
      <c r="AC129" s="203"/>
      <c r="AD129" s="204">
        <f t="shared" si="28"/>
        <v>0</v>
      </c>
      <c r="AE129" s="186">
        <f t="shared" si="29"/>
        <v>0</v>
      </c>
      <c r="AF129" s="203"/>
      <c r="AG129" s="203"/>
      <c r="AH129" s="203"/>
      <c r="AI129" s="204">
        <f t="shared" si="30"/>
        <v>0</v>
      </c>
      <c r="AJ129" s="186">
        <f t="shared" si="31"/>
        <v>0</v>
      </c>
      <c r="AK129" s="140"/>
    </row>
    <row r="130" spans="1:37" s="139" customFormat="1" ht="26.25" customHeight="1" thickBot="1">
      <c r="A130" s="189">
        <f>SUM(A7:A129)</f>
        <v>0</v>
      </c>
      <c r="B130" s="184"/>
      <c r="C130" s="185"/>
      <c r="D130" s="205"/>
      <c r="E130" s="205"/>
      <c r="F130" s="205"/>
      <c r="G130" s="205"/>
      <c r="H130" s="205"/>
      <c r="I130" s="205"/>
      <c r="J130" s="205"/>
      <c r="K130" s="205"/>
      <c r="L130" s="205"/>
      <c r="M130" s="205"/>
      <c r="N130" s="205"/>
      <c r="O130" s="205"/>
      <c r="P130" s="190"/>
      <c r="Q130" s="191">
        <f>SUM(Q7:Q129)</f>
        <v>0</v>
      </c>
      <c r="R130" s="191">
        <f>SUM(R7:R129)</f>
        <v>0</v>
      </c>
      <c r="S130" s="191">
        <f>SUM(S7:S129)</f>
        <v>0</v>
      </c>
      <c r="T130" s="191">
        <f>R130-S130</f>
        <v>0</v>
      </c>
      <c r="U130" s="192">
        <f t="shared" ref="U130" si="32">IF(Q130,T130/Q130,0)</f>
        <v>0</v>
      </c>
      <c r="V130" s="191">
        <f>SUM(V7:V129)</f>
        <v>0</v>
      </c>
      <c r="W130" s="191">
        <f>SUM(W7:W129)</f>
        <v>0</v>
      </c>
      <c r="X130" s="191">
        <f>SUM(X7:X129)</f>
        <v>0</v>
      </c>
      <c r="Y130" s="191">
        <f>SUM(Y7:Y129)</f>
        <v>0</v>
      </c>
      <c r="Z130" s="192">
        <f t="shared" ref="Z130" si="33">IF(V130,Y130/V130,0)</f>
        <v>0</v>
      </c>
      <c r="AA130" s="191">
        <f>SUM(AA7:AA129)</f>
        <v>0</v>
      </c>
      <c r="AB130" s="191">
        <f>SUM(AB7:AB129)</f>
        <v>0</v>
      </c>
      <c r="AC130" s="191">
        <f>SUM(AC7:AC129)</f>
        <v>0</v>
      </c>
      <c r="AD130" s="191">
        <f>SUM(AD7:AD129)</f>
        <v>0</v>
      </c>
      <c r="AE130" s="192">
        <f t="shared" ref="AE130" si="34">IF(AA130,AD130/AA130,0)</f>
        <v>0</v>
      </c>
      <c r="AF130" s="191">
        <f>SUM(AF7:AF129)</f>
        <v>0</v>
      </c>
      <c r="AG130" s="191">
        <f>SUM(AG7:AG129)</f>
        <v>0</v>
      </c>
      <c r="AH130" s="191">
        <f>SUM(AH7:AH129)</f>
        <v>0</v>
      </c>
      <c r="AI130" s="191">
        <f>SUM(AI7:AI129)</f>
        <v>0</v>
      </c>
      <c r="AJ130" s="192">
        <f t="shared" ref="AJ130" si="35">IF(AF130,AI130/AF130,0)</f>
        <v>0</v>
      </c>
      <c r="AK130" s="140"/>
    </row>
    <row r="131" spans="1:37" s="139" customFormat="1" ht="15.75" customHeight="1">
      <c r="A131" s="154"/>
      <c r="B131" s="141"/>
      <c r="C131" s="141"/>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row>
    <row r="132" spans="1:37" s="139" customFormat="1" ht="15.75" customHeight="1">
      <c r="A132" s="154"/>
      <c r="B132" s="141"/>
      <c r="C132" s="142"/>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row>
    <row r="133" spans="1:37" s="139" customFormat="1" ht="15.75" customHeight="1">
      <c r="A133" s="154"/>
      <c r="B133" s="141"/>
      <c r="C133" s="142"/>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row>
    <row r="134" spans="1:37" s="139" customFormat="1" ht="15.75" customHeight="1">
      <c r="A134" s="154"/>
      <c r="B134" s="141"/>
      <c r="C134" s="142"/>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row>
    <row r="135" spans="1:37" s="139" customFormat="1" ht="15.75" customHeight="1">
      <c r="A135" s="154"/>
      <c r="B135" s="141"/>
      <c r="C135" s="142"/>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row>
    <row r="136" spans="1:37" s="139" customFormat="1" ht="15.75" customHeight="1">
      <c r="A136" s="154"/>
      <c r="B136" s="141"/>
      <c r="C136" s="142"/>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row>
    <row r="137" spans="1:37" s="139" customFormat="1" ht="15.75" customHeight="1">
      <c r="A137" s="154"/>
      <c r="B137" s="141"/>
      <c r="C137" s="142"/>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row>
    <row r="138" spans="1:37" s="139" customFormat="1" ht="15.75" customHeight="1">
      <c r="A138" s="154"/>
      <c r="B138" s="141"/>
      <c r="C138" s="142"/>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row>
    <row r="139" spans="1:37" s="139" customFormat="1" ht="15.75" customHeight="1">
      <c r="A139" s="154"/>
      <c r="B139" s="141"/>
      <c r="C139" s="142"/>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row>
    <row r="140" spans="1:37" s="139" customFormat="1" ht="15.75" customHeight="1">
      <c r="A140" s="154"/>
      <c r="B140" s="141"/>
      <c r="C140" s="142"/>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row>
    <row r="141" spans="1:37" s="139" customFormat="1" ht="15.75" customHeight="1">
      <c r="A141" s="154"/>
      <c r="B141" s="141"/>
      <c r="C141" s="142"/>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row>
    <row r="142" spans="1:37" s="139" customFormat="1" ht="15.75" customHeight="1">
      <c r="A142" s="154"/>
      <c r="B142" s="141"/>
      <c r="C142" s="142"/>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row>
    <row r="143" spans="1:37" s="139" customFormat="1" ht="15.75" customHeight="1">
      <c r="A143" s="154"/>
      <c r="B143" s="141"/>
      <c r="C143" s="142"/>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row>
    <row r="144" spans="1:37" s="139" customFormat="1" ht="15.75" customHeight="1">
      <c r="A144" s="154"/>
      <c r="B144" s="141"/>
      <c r="C144" s="142"/>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row>
    <row r="145" spans="1:36" s="139" customFormat="1" ht="15.75" customHeight="1">
      <c r="A145" s="154"/>
      <c r="B145" s="141"/>
      <c r="C145" s="142"/>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row>
    <row r="146" spans="1:36" s="139" customFormat="1" ht="15.75" customHeight="1">
      <c r="A146" s="154"/>
      <c r="B146" s="141"/>
      <c r="C146" s="142"/>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row>
    <row r="147" spans="1:36" s="139" customFormat="1" ht="15.75" customHeight="1">
      <c r="A147" s="154"/>
      <c r="B147" s="141"/>
      <c r="C147" s="142"/>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row>
    <row r="148" spans="1:36" s="139" customFormat="1" ht="15.75" customHeight="1">
      <c r="A148" s="154"/>
      <c r="B148" s="141"/>
      <c r="C148" s="142"/>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row>
    <row r="149" spans="1:36" s="139" customFormat="1" ht="15.75" customHeight="1">
      <c r="A149" s="154"/>
      <c r="B149" s="141"/>
      <c r="C149" s="142"/>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row>
    <row r="150" spans="1:36" s="139" customFormat="1" ht="15.75" customHeight="1">
      <c r="A150" s="154"/>
      <c r="B150" s="141"/>
      <c r="C150" s="142"/>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row>
    <row r="151" spans="1:36" s="139" customFormat="1" ht="15.75" customHeight="1">
      <c r="A151" s="154"/>
      <c r="B151" s="141"/>
      <c r="C151" s="142"/>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row>
    <row r="152" spans="1:36" s="139" customFormat="1" ht="15.75" customHeight="1">
      <c r="A152" s="154"/>
      <c r="B152" s="141"/>
      <c r="C152" s="142"/>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row>
    <row r="153" spans="1:36" s="139" customFormat="1" ht="15.75" customHeight="1">
      <c r="A153" s="154"/>
      <c r="B153" s="141"/>
      <c r="C153" s="142"/>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row>
    <row r="154" spans="1:36" s="139" customFormat="1" ht="15.75" customHeight="1">
      <c r="A154" s="154"/>
      <c r="B154" s="141"/>
      <c r="C154" s="142"/>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row>
    <row r="155" spans="1:36" s="139" customFormat="1" ht="15.75" customHeight="1">
      <c r="A155" s="154"/>
      <c r="B155" s="141"/>
      <c r="C155" s="142"/>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row>
    <row r="156" spans="1:36" s="139" customFormat="1" ht="15.75" customHeight="1">
      <c r="A156" s="154"/>
      <c r="B156" s="141"/>
      <c r="C156" s="142"/>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row>
    <row r="157" spans="1:36" s="139" customFormat="1" ht="15.75" customHeight="1">
      <c r="A157" s="154"/>
      <c r="B157" s="141"/>
      <c r="C157" s="142"/>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row>
    <row r="158" spans="1:36" s="139" customFormat="1" ht="15.75" customHeight="1">
      <c r="A158" s="154"/>
      <c r="B158" s="141"/>
      <c r="C158" s="142"/>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row>
    <row r="159" spans="1:36" s="139" customFormat="1" ht="15.75" customHeight="1">
      <c r="A159" s="154"/>
      <c r="B159" s="141"/>
      <c r="C159" s="142"/>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row>
    <row r="160" spans="1:36" s="139" customFormat="1" ht="15.75" customHeight="1">
      <c r="A160" s="154"/>
      <c r="B160" s="141"/>
      <c r="C160" s="142"/>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row>
    <row r="161" spans="1:36" s="139" customFormat="1" ht="15.75" customHeight="1">
      <c r="A161" s="154"/>
      <c r="B161" s="141"/>
      <c r="C161" s="142"/>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row>
    <row r="162" spans="1:36" s="139" customFormat="1" ht="15.75" customHeight="1">
      <c r="A162" s="154"/>
      <c r="B162" s="141"/>
      <c r="C162" s="142"/>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row>
    <row r="163" spans="1:36" s="139" customFormat="1" ht="15.75" customHeight="1">
      <c r="A163" s="154"/>
      <c r="B163" s="141"/>
      <c r="C163" s="142"/>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row>
    <row r="164" spans="1:36" s="139" customFormat="1" ht="15.75" customHeight="1">
      <c r="A164" s="154"/>
      <c r="B164" s="141"/>
      <c r="C164" s="142"/>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row>
    <row r="165" spans="1:36" s="139" customFormat="1" ht="15.75" customHeight="1">
      <c r="A165" s="154"/>
      <c r="B165" s="141"/>
      <c r="C165" s="142"/>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row>
    <row r="166" spans="1:36" s="139" customFormat="1" ht="15.75" customHeight="1">
      <c r="A166" s="154"/>
      <c r="B166" s="141"/>
      <c r="C166" s="142"/>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row>
    <row r="167" spans="1:36" s="139" customFormat="1" ht="15.75" customHeight="1">
      <c r="A167" s="154"/>
      <c r="B167" s="141"/>
      <c r="C167" s="142"/>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row>
    <row r="168" spans="1:36" s="139" customFormat="1" ht="15.75" customHeight="1">
      <c r="A168" s="154"/>
      <c r="B168" s="141"/>
      <c r="C168" s="142"/>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row>
    <row r="169" spans="1:36" s="139" customFormat="1" ht="15.75" customHeight="1">
      <c r="A169" s="154"/>
      <c r="B169" s="141"/>
      <c r="C169" s="142"/>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row>
    <row r="170" spans="1:36" s="139" customFormat="1" ht="15.75" customHeight="1">
      <c r="A170" s="154"/>
      <c r="B170" s="141"/>
      <c r="C170" s="142"/>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row>
    <row r="171" spans="1:36" s="139" customFormat="1" ht="15.75" customHeight="1">
      <c r="A171" s="154"/>
      <c r="B171" s="141"/>
      <c r="C171" s="142"/>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row>
    <row r="172" spans="1:36" s="139" customFormat="1" ht="15.75" customHeight="1">
      <c r="A172" s="154"/>
      <c r="B172" s="141"/>
      <c r="C172" s="142"/>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row>
    <row r="173" spans="1:36" s="139" customFormat="1" ht="15.75" customHeight="1">
      <c r="A173" s="154"/>
      <c r="B173" s="141"/>
      <c r="C173" s="142"/>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row>
    <row r="174" spans="1:36" s="139" customFormat="1" ht="15.75" customHeight="1">
      <c r="A174" s="154"/>
      <c r="B174" s="141"/>
      <c r="C174" s="142"/>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row>
    <row r="175" spans="1:36" s="139" customFormat="1" ht="15.75" customHeight="1">
      <c r="A175" s="154"/>
      <c r="B175" s="141"/>
      <c r="C175" s="142"/>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row>
    <row r="176" spans="1:36" s="139" customFormat="1" ht="15.75" customHeight="1">
      <c r="A176" s="154"/>
      <c r="B176" s="141"/>
      <c r="C176" s="142"/>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row>
    <row r="177" spans="1:36" s="139" customFormat="1" ht="15.75" customHeight="1">
      <c r="A177" s="154"/>
      <c r="B177" s="141"/>
      <c r="C177" s="142"/>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row>
    <row r="178" spans="1:36" s="139" customFormat="1" ht="15.75" customHeight="1">
      <c r="A178" s="154"/>
      <c r="B178" s="141"/>
      <c r="C178" s="142"/>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row>
    <row r="179" spans="1:36" s="139" customFormat="1" ht="15.75" customHeight="1">
      <c r="A179" s="154"/>
      <c r="B179" s="141"/>
      <c r="C179" s="142"/>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row>
    <row r="180" spans="1:36" s="139" customFormat="1" ht="15.75" customHeight="1">
      <c r="A180" s="154"/>
      <c r="B180" s="141"/>
      <c r="C180" s="142"/>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row>
    <row r="181" spans="1:36" s="139" customFormat="1" ht="15.75" customHeight="1">
      <c r="A181" s="154"/>
      <c r="B181" s="141"/>
      <c r="C181" s="142"/>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row>
    <row r="182" spans="1:36" s="139" customFormat="1" ht="15.75" customHeight="1">
      <c r="A182" s="154"/>
      <c r="B182" s="141"/>
      <c r="C182" s="142"/>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row>
    <row r="183" spans="1:36" s="139" customFormat="1" ht="15.75" customHeight="1">
      <c r="A183" s="154"/>
      <c r="B183" s="141"/>
      <c r="C183" s="142"/>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row>
    <row r="184" spans="1:36" s="139" customFormat="1" ht="15.75" customHeight="1">
      <c r="A184" s="154"/>
      <c r="B184" s="141"/>
      <c r="C184" s="142"/>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row>
    <row r="185" spans="1:36" s="139" customFormat="1" ht="15.75" customHeight="1">
      <c r="A185" s="154"/>
      <c r="B185" s="141"/>
      <c r="C185" s="142"/>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row>
    <row r="186" spans="1:36" s="139" customFormat="1" ht="15.75" customHeight="1">
      <c r="A186" s="154"/>
      <c r="B186" s="141"/>
      <c r="C186" s="142"/>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row>
    <row r="187" spans="1:36" s="139" customFormat="1" ht="15.75" customHeight="1">
      <c r="A187" s="154"/>
      <c r="B187" s="141"/>
      <c r="C187" s="142"/>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row>
    <row r="188" spans="1:36" s="139" customFormat="1" ht="15.75" customHeight="1">
      <c r="A188" s="154"/>
      <c r="B188" s="141"/>
      <c r="C188" s="142"/>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row>
    <row r="189" spans="1:36" s="139" customFormat="1" ht="15.75" customHeight="1">
      <c r="A189" s="154"/>
      <c r="B189" s="141"/>
      <c r="C189" s="142"/>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row>
    <row r="190" spans="1:36" s="139" customFormat="1" ht="15.75" customHeight="1">
      <c r="A190" s="154"/>
      <c r="B190" s="141"/>
      <c r="C190" s="142"/>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row>
    <row r="191" spans="1:36" s="139" customFormat="1" ht="15.75" customHeight="1">
      <c r="A191" s="154"/>
      <c r="B191" s="141"/>
      <c r="C191" s="142"/>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row>
    <row r="192" spans="1:36" s="139" customFormat="1" ht="15.75" customHeight="1">
      <c r="A192" s="154"/>
      <c r="B192" s="141"/>
      <c r="C192" s="142"/>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row>
    <row r="193" spans="1:36" s="139" customFormat="1" ht="15.75" customHeight="1">
      <c r="A193" s="154"/>
      <c r="B193" s="141"/>
      <c r="C193" s="142"/>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row>
    <row r="194" spans="1:36" s="139" customFormat="1" ht="15.75" customHeight="1">
      <c r="A194" s="154"/>
      <c r="B194" s="141"/>
      <c r="C194" s="142"/>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row>
    <row r="195" spans="1:36" s="139" customFormat="1" ht="15.75" customHeight="1">
      <c r="A195" s="154"/>
      <c r="B195" s="141"/>
      <c r="C195" s="142"/>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row>
    <row r="196" spans="1:36" s="139" customFormat="1" ht="15.75" customHeight="1">
      <c r="A196" s="154"/>
      <c r="B196" s="141"/>
      <c r="C196" s="142"/>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row>
    <row r="197" spans="1:36" s="139" customFormat="1" ht="15.75" customHeight="1">
      <c r="A197" s="154"/>
      <c r="B197" s="141"/>
      <c r="C197" s="142"/>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row>
    <row r="198" spans="1:36" s="139" customFormat="1" ht="15.75" customHeight="1">
      <c r="A198" s="154"/>
      <c r="B198" s="141"/>
      <c r="C198" s="142"/>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row>
    <row r="199" spans="1:36" s="139" customFormat="1" ht="15.75" customHeight="1">
      <c r="A199" s="154"/>
      <c r="B199" s="141"/>
      <c r="C199" s="142"/>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row>
    <row r="200" spans="1:36" s="139" customFormat="1" ht="15.75" customHeight="1">
      <c r="A200" s="154"/>
      <c r="B200" s="141"/>
      <c r="C200" s="142"/>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row>
    <row r="201" spans="1:36" s="139" customFormat="1" ht="15.75" customHeight="1">
      <c r="A201" s="154"/>
      <c r="B201" s="141"/>
      <c r="C201" s="142"/>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row>
    <row r="202" spans="1:36" s="139" customFormat="1" ht="15.75" customHeight="1">
      <c r="A202" s="154"/>
      <c r="B202" s="141"/>
      <c r="C202" s="142"/>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row>
    <row r="203" spans="1:36" s="139" customFormat="1" ht="15.75" customHeight="1">
      <c r="A203" s="154"/>
      <c r="B203" s="141"/>
      <c r="C203" s="142"/>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row>
    <row r="204" spans="1:36" s="139" customFormat="1" ht="15.75" customHeight="1">
      <c r="A204" s="154"/>
      <c r="B204" s="141"/>
      <c r="C204" s="142"/>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row>
    <row r="205" spans="1:36" s="139" customFormat="1" ht="15.75" customHeight="1">
      <c r="A205" s="154"/>
      <c r="B205" s="141"/>
      <c r="C205" s="142"/>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row>
    <row r="206" spans="1:36" s="139" customFormat="1" ht="15.75" customHeight="1">
      <c r="A206" s="154"/>
      <c r="B206" s="141"/>
      <c r="C206" s="142"/>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row>
    <row r="207" spans="1:36" s="139" customFormat="1" ht="15.75" customHeight="1">
      <c r="A207" s="154"/>
      <c r="B207" s="141"/>
      <c r="C207" s="142"/>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row>
    <row r="208" spans="1:36" s="139" customFormat="1" ht="15.75" customHeight="1">
      <c r="A208" s="154"/>
      <c r="B208" s="141"/>
      <c r="C208" s="142"/>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row>
    <row r="209" spans="1:36" s="139" customFormat="1" ht="15.75" customHeight="1">
      <c r="A209" s="154"/>
      <c r="B209" s="141"/>
      <c r="C209" s="142"/>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row>
    <row r="210" spans="1:36" s="139" customFormat="1" ht="15.75" customHeight="1">
      <c r="A210" s="154"/>
      <c r="B210" s="141"/>
      <c r="C210" s="142"/>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row>
    <row r="211" spans="1:36" s="139" customFormat="1" ht="15.75" customHeight="1">
      <c r="A211" s="154"/>
      <c r="B211" s="141"/>
      <c r="C211" s="142"/>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row>
    <row r="212" spans="1:36" s="139" customFormat="1" ht="15.75" customHeight="1">
      <c r="A212" s="154"/>
      <c r="B212" s="141"/>
      <c r="C212" s="142"/>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row>
    <row r="213" spans="1:36" s="139" customFormat="1" ht="15.75" customHeight="1">
      <c r="A213" s="154"/>
      <c r="B213" s="141"/>
      <c r="C213" s="142"/>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row>
    <row r="214" spans="1:36" s="139" customFormat="1" ht="15.75" customHeight="1">
      <c r="A214" s="154"/>
      <c r="B214" s="141"/>
      <c r="C214" s="142"/>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row>
    <row r="215" spans="1:36" s="139" customFormat="1" ht="15.75" customHeight="1">
      <c r="A215" s="154"/>
      <c r="B215" s="141"/>
      <c r="C215" s="142"/>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row>
    <row r="216" spans="1:36" s="139" customFormat="1" ht="15.75" customHeight="1">
      <c r="A216" s="154"/>
      <c r="B216" s="141"/>
      <c r="C216" s="142"/>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row>
    <row r="217" spans="1:36" s="139" customFormat="1" ht="15.75" customHeight="1">
      <c r="A217" s="154"/>
      <c r="B217" s="141"/>
      <c r="C217" s="142"/>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row>
    <row r="218" spans="1:36" s="139" customFormat="1" ht="15.75" customHeight="1">
      <c r="A218" s="154"/>
      <c r="B218" s="141"/>
      <c r="C218" s="142"/>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row>
    <row r="219" spans="1:36" s="139" customFormat="1" ht="15.75" customHeight="1">
      <c r="A219" s="154"/>
      <c r="B219" s="141"/>
      <c r="C219" s="142"/>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row>
    <row r="220" spans="1:36" s="139" customFormat="1" ht="15.75" customHeight="1">
      <c r="A220" s="154"/>
      <c r="B220" s="141"/>
      <c r="C220" s="142"/>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row>
    <row r="221" spans="1:36" s="139" customFormat="1" ht="15.75" customHeight="1">
      <c r="A221" s="154"/>
      <c r="B221" s="141"/>
      <c r="C221" s="142"/>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row>
    <row r="222" spans="1:36" s="139" customFormat="1" ht="15.75" customHeight="1">
      <c r="A222" s="154"/>
      <c r="B222" s="141"/>
      <c r="C222" s="142"/>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row>
    <row r="223" spans="1:36" s="139" customFormat="1" ht="15.75" customHeight="1">
      <c r="A223" s="154"/>
      <c r="B223" s="141"/>
      <c r="C223" s="142"/>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row>
    <row r="224" spans="1:36" s="139" customFormat="1" ht="15.75" customHeight="1">
      <c r="A224" s="154"/>
      <c r="B224" s="141"/>
      <c r="C224" s="142"/>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row>
    <row r="225" spans="1:36" s="139" customFormat="1" ht="15.75" customHeight="1">
      <c r="A225" s="154"/>
      <c r="B225" s="141"/>
      <c r="C225" s="142"/>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row>
    <row r="226" spans="1:36" s="139" customFormat="1" ht="15.75" customHeight="1">
      <c r="A226" s="154"/>
      <c r="B226" s="141"/>
      <c r="C226" s="142"/>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row>
    <row r="227" spans="1:36" s="139" customFormat="1" ht="15.75" customHeight="1">
      <c r="A227" s="154"/>
      <c r="B227" s="141"/>
      <c r="C227" s="142"/>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row>
    <row r="228" spans="1:36" s="139" customFormat="1" ht="15.75" customHeight="1">
      <c r="A228" s="155"/>
      <c r="B228" s="143"/>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c r="AE228" s="206"/>
      <c r="AF228" s="206"/>
      <c r="AG228" s="206"/>
      <c r="AH228" s="206"/>
      <c r="AI228" s="206"/>
      <c r="AJ228" s="206"/>
    </row>
    <row r="229" spans="1:36" s="139" customFormat="1" ht="15.75" customHeight="1">
      <c r="A229" s="155"/>
      <c r="B229" s="143"/>
      <c r="D229" s="206"/>
      <c r="E229" s="206"/>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6"/>
      <c r="AC229" s="206"/>
      <c r="AD229" s="206"/>
      <c r="AE229" s="206"/>
      <c r="AF229" s="206"/>
      <c r="AG229" s="206"/>
      <c r="AH229" s="206"/>
      <c r="AI229" s="206"/>
      <c r="AJ229" s="206"/>
    </row>
    <row r="230" spans="1:36" s="139" customFormat="1" ht="15.75" customHeight="1">
      <c r="A230" s="155"/>
      <c r="B230" s="143"/>
      <c r="D230" s="206"/>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row>
    <row r="231" spans="1:36" s="139" customFormat="1" ht="15.75" customHeight="1">
      <c r="A231" s="155"/>
      <c r="B231" s="143"/>
      <c r="D231" s="206"/>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row>
    <row r="232" spans="1:36" s="139" customFormat="1" ht="15.75" customHeight="1">
      <c r="A232" s="155"/>
      <c r="B232" s="143"/>
      <c r="D232" s="206"/>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row>
    <row r="233" spans="1:36" s="139" customFormat="1" ht="15.75" customHeight="1">
      <c r="A233" s="155"/>
      <c r="B233" s="143"/>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row>
    <row r="234" spans="1:36" s="139" customFormat="1" ht="15.75" customHeight="1">
      <c r="A234" s="155"/>
      <c r="B234" s="143"/>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row>
    <row r="235" spans="1:36" s="139" customFormat="1" ht="15.75" customHeight="1">
      <c r="A235" s="155"/>
      <c r="B235" s="143"/>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row>
    <row r="236" spans="1:36" s="139" customFormat="1" ht="15.75" customHeight="1">
      <c r="A236" s="155"/>
      <c r="B236" s="143"/>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row>
    <row r="237" spans="1:36" s="139" customFormat="1" ht="15.75" customHeight="1">
      <c r="A237" s="155"/>
      <c r="B237" s="143"/>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row>
    <row r="238" spans="1:36" s="139" customFormat="1" ht="15.75" customHeight="1">
      <c r="A238" s="155"/>
      <c r="B238" s="143"/>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row>
    <row r="239" spans="1:36" s="139" customFormat="1" ht="15.75" customHeight="1">
      <c r="A239" s="155"/>
      <c r="B239" s="143"/>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06"/>
      <c r="Z239" s="206"/>
      <c r="AA239" s="206"/>
      <c r="AB239" s="206"/>
      <c r="AC239" s="206"/>
      <c r="AD239" s="206"/>
      <c r="AE239" s="206"/>
      <c r="AF239" s="206"/>
      <c r="AG239" s="206"/>
      <c r="AH239" s="206"/>
      <c r="AI239" s="206"/>
      <c r="AJ239" s="206"/>
    </row>
    <row r="240" spans="1:36" s="139" customFormat="1" ht="15.75" customHeight="1">
      <c r="A240" s="155"/>
      <c r="B240" s="143"/>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c r="AE240" s="206"/>
      <c r="AF240" s="206"/>
      <c r="AG240" s="206"/>
      <c r="AH240" s="206"/>
      <c r="AI240" s="206"/>
      <c r="AJ240" s="206"/>
    </row>
    <row r="241" spans="1:36" s="139" customFormat="1" ht="15.75" customHeight="1">
      <c r="A241" s="155"/>
      <c r="B241" s="143"/>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206"/>
      <c r="AJ241" s="206"/>
    </row>
    <row r="242" spans="1:36" s="139" customFormat="1" ht="15.75" customHeight="1">
      <c r="A242" s="155"/>
      <c r="B242" s="143"/>
      <c r="D242" s="206"/>
      <c r="E242" s="206"/>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c r="AB242" s="206"/>
      <c r="AC242" s="206"/>
      <c r="AD242" s="206"/>
      <c r="AE242" s="206"/>
      <c r="AF242" s="206"/>
      <c r="AG242" s="206"/>
      <c r="AH242" s="206"/>
      <c r="AI242" s="206"/>
      <c r="AJ242" s="206"/>
    </row>
    <row r="243" spans="1:36" s="139" customFormat="1" ht="15.75" customHeight="1">
      <c r="A243" s="155"/>
      <c r="B243" s="143"/>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row>
    <row r="244" spans="1:36" s="139" customFormat="1" ht="15.75" customHeight="1">
      <c r="A244" s="155"/>
      <c r="B244" s="143"/>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06"/>
    </row>
    <row r="245" spans="1:36" s="139" customFormat="1" ht="15.75" customHeight="1">
      <c r="A245" s="155"/>
      <c r="B245" s="143"/>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c r="AE245" s="206"/>
      <c r="AF245" s="206"/>
      <c r="AG245" s="206"/>
      <c r="AH245" s="206"/>
      <c r="AI245" s="206"/>
      <c r="AJ245" s="206"/>
    </row>
    <row r="246" spans="1:36" s="139" customFormat="1" ht="15.75" customHeight="1">
      <c r="A246" s="155"/>
      <c r="B246" s="143"/>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c r="AB246" s="206"/>
      <c r="AC246" s="206"/>
      <c r="AD246" s="206"/>
      <c r="AE246" s="206"/>
      <c r="AF246" s="206"/>
      <c r="AG246" s="206"/>
      <c r="AH246" s="206"/>
      <c r="AI246" s="206"/>
      <c r="AJ246" s="206"/>
    </row>
    <row r="247" spans="1:36" s="139" customFormat="1" ht="15.75" customHeight="1">
      <c r="A247" s="155"/>
      <c r="B247" s="143"/>
      <c r="D247" s="206"/>
      <c r="E247" s="206"/>
      <c r="F247" s="206"/>
      <c r="G247" s="206"/>
      <c r="H247" s="206"/>
      <c r="I247" s="206"/>
      <c r="J247" s="206"/>
      <c r="K247" s="206"/>
      <c r="L247" s="206"/>
      <c r="M247" s="206"/>
      <c r="N247" s="206"/>
      <c r="O247" s="206"/>
      <c r="P247" s="206"/>
      <c r="Q247" s="206"/>
      <c r="R247" s="206"/>
      <c r="S247" s="206"/>
      <c r="T247" s="206"/>
      <c r="U247" s="206"/>
      <c r="V247" s="206"/>
      <c r="W247" s="206"/>
      <c r="X247" s="206"/>
      <c r="Y247" s="206"/>
      <c r="Z247" s="206"/>
      <c r="AA247" s="206"/>
      <c r="AB247" s="206"/>
      <c r="AC247" s="206"/>
      <c r="AD247" s="206"/>
      <c r="AE247" s="206"/>
      <c r="AF247" s="206"/>
      <c r="AG247" s="206"/>
      <c r="AH247" s="206"/>
      <c r="AI247" s="206"/>
      <c r="AJ247" s="206"/>
    </row>
    <row r="248" spans="1:36" s="139" customFormat="1" ht="15.75" customHeight="1">
      <c r="A248" s="155"/>
      <c r="B248" s="143"/>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row>
    <row r="249" spans="1:36" s="139" customFormat="1" ht="15.75" customHeight="1">
      <c r="A249" s="155"/>
      <c r="B249" s="143"/>
      <c r="D249" s="206"/>
      <c r="E249" s="206"/>
      <c r="F249" s="206"/>
      <c r="G249" s="206"/>
      <c r="H249" s="206"/>
      <c r="I249" s="206"/>
      <c r="J249" s="206"/>
      <c r="K249" s="206"/>
      <c r="L249" s="206"/>
      <c r="M249" s="206"/>
      <c r="N249" s="206"/>
      <c r="O249" s="206"/>
      <c r="P249" s="206"/>
      <c r="Q249" s="206"/>
      <c r="R249" s="206"/>
      <c r="S249" s="206"/>
      <c r="T249" s="206"/>
      <c r="U249" s="206"/>
      <c r="V249" s="206"/>
      <c r="W249" s="206"/>
      <c r="X249" s="206"/>
      <c r="Y249" s="206"/>
      <c r="Z249" s="206"/>
      <c r="AA249" s="206"/>
      <c r="AB249" s="206"/>
      <c r="AC249" s="206"/>
      <c r="AD249" s="206"/>
      <c r="AE249" s="206"/>
      <c r="AF249" s="206"/>
      <c r="AG249" s="206"/>
      <c r="AH249" s="206"/>
      <c r="AI249" s="206"/>
      <c r="AJ249" s="206"/>
    </row>
    <row r="250" spans="1:36" s="139" customFormat="1" ht="15.75" customHeight="1">
      <c r="A250" s="155"/>
      <c r="B250" s="143"/>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c r="AB250" s="206"/>
      <c r="AC250" s="206"/>
      <c r="AD250" s="206"/>
      <c r="AE250" s="206"/>
      <c r="AF250" s="206"/>
      <c r="AG250" s="206"/>
      <c r="AH250" s="206"/>
      <c r="AI250" s="206"/>
      <c r="AJ250" s="206"/>
    </row>
    <row r="251" spans="1:36" s="139" customFormat="1" ht="15.75" customHeight="1">
      <c r="A251" s="155"/>
      <c r="B251" s="143"/>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06"/>
    </row>
    <row r="252" spans="1:36" ht="15.75" customHeight="1">
      <c r="I252" s="206"/>
      <c r="P252" s="206"/>
    </row>
    <row r="253" spans="1:36" ht="15.75" customHeight="1">
      <c r="I253" s="206"/>
      <c r="P253" s="206"/>
    </row>
    <row r="254" spans="1:36" ht="15.75" customHeight="1">
      <c r="I254" s="206"/>
      <c r="P254" s="206"/>
    </row>
    <row r="255" spans="1:36" ht="15.75" customHeight="1">
      <c r="I255" s="206"/>
      <c r="P255" s="206"/>
    </row>
    <row r="256" spans="1:36" ht="15.75" customHeight="1">
      <c r="I256" s="206"/>
      <c r="P256" s="206"/>
    </row>
    <row r="257" spans="9:16" ht="15.75" customHeight="1">
      <c r="I257" s="206"/>
      <c r="P257" s="206"/>
    </row>
    <row r="258" spans="9:16" ht="15.75" customHeight="1">
      <c r="I258" s="206"/>
      <c r="P258" s="206"/>
    </row>
    <row r="259" spans="9:16" ht="15.75" customHeight="1">
      <c r="I259" s="206"/>
      <c r="P259" s="206"/>
    </row>
    <row r="260" spans="9:16" ht="15.75" customHeight="1">
      <c r="I260" s="206"/>
      <c r="P260" s="206"/>
    </row>
    <row r="261" spans="9:16" ht="15.75" customHeight="1">
      <c r="I261" s="206"/>
      <c r="P261" s="206"/>
    </row>
    <row r="262" spans="9:16" ht="15.75" customHeight="1">
      <c r="I262" s="206"/>
      <c r="P262" s="206"/>
    </row>
    <row r="263" spans="9:16" ht="15.75" customHeight="1">
      <c r="I263" s="206"/>
      <c r="P263" s="206"/>
    </row>
    <row r="264" spans="9:16" ht="15.75" customHeight="1">
      <c r="I264" s="206"/>
      <c r="P264" s="206"/>
    </row>
    <row r="265" spans="9:16" ht="15.75" customHeight="1">
      <c r="I265" s="206"/>
      <c r="P265" s="206"/>
    </row>
    <row r="266" spans="9:16" ht="15.75" customHeight="1">
      <c r="I266" s="206"/>
      <c r="P266" s="206"/>
    </row>
    <row r="267" spans="9:16" ht="15.75" customHeight="1">
      <c r="I267" s="206"/>
      <c r="P267" s="206"/>
    </row>
    <row r="268" spans="9:16" ht="15.75" customHeight="1">
      <c r="I268" s="206"/>
      <c r="P268" s="206"/>
    </row>
    <row r="269" spans="9:16" ht="15.75" customHeight="1">
      <c r="I269" s="206"/>
      <c r="P269" s="206"/>
    </row>
    <row r="270" spans="9:16" ht="15.75" customHeight="1">
      <c r="I270" s="206"/>
      <c r="P270" s="206"/>
    </row>
    <row r="271" spans="9:16" ht="15.75" customHeight="1">
      <c r="I271" s="206"/>
      <c r="P271" s="206"/>
    </row>
    <row r="272" spans="9:16" ht="15.75" customHeight="1">
      <c r="I272" s="206"/>
      <c r="P272" s="206"/>
    </row>
    <row r="273" spans="9:16" ht="15.75" customHeight="1">
      <c r="I273" s="206"/>
      <c r="P273" s="206"/>
    </row>
    <row r="274" spans="9:16" ht="15.75" customHeight="1">
      <c r="I274" s="206"/>
      <c r="P274" s="206"/>
    </row>
    <row r="275" spans="9:16" ht="15.75" customHeight="1">
      <c r="I275" s="206"/>
      <c r="P275" s="206"/>
    </row>
    <row r="276" spans="9:16" ht="15.75" customHeight="1">
      <c r="I276" s="206"/>
      <c r="P276" s="206"/>
    </row>
    <row r="277" spans="9:16" ht="15.75" customHeight="1">
      <c r="I277" s="206"/>
      <c r="P277" s="206"/>
    </row>
    <row r="278" spans="9:16" ht="15.75" customHeight="1">
      <c r="I278" s="206"/>
      <c r="P278" s="206"/>
    </row>
    <row r="279" spans="9:16" ht="15.75" customHeight="1">
      <c r="I279" s="206"/>
      <c r="P279" s="206"/>
    </row>
    <row r="280" spans="9:16" ht="15.75" customHeight="1">
      <c r="I280" s="206"/>
      <c r="P280" s="206"/>
    </row>
    <row r="281" spans="9:16" ht="15.75" customHeight="1">
      <c r="I281" s="206"/>
      <c r="P281" s="206"/>
    </row>
    <row r="282" spans="9:16" ht="15.75" customHeight="1">
      <c r="I282" s="206"/>
      <c r="P282" s="206"/>
    </row>
    <row r="283" spans="9:16" ht="15.75" customHeight="1">
      <c r="I283" s="206"/>
      <c r="P283" s="206"/>
    </row>
    <row r="284" spans="9:16" ht="15.75" customHeight="1">
      <c r="I284" s="206"/>
      <c r="P284" s="206"/>
    </row>
    <row r="285" spans="9:16" ht="15.75" customHeight="1">
      <c r="I285" s="206"/>
      <c r="P285" s="206"/>
    </row>
    <row r="286" spans="9:16" ht="15.75" customHeight="1">
      <c r="I286" s="206"/>
      <c r="P286" s="206"/>
    </row>
    <row r="287" spans="9:16" ht="15.75" customHeight="1">
      <c r="I287" s="206"/>
      <c r="P287" s="206"/>
    </row>
    <row r="288" spans="9:16" ht="15.75" customHeight="1">
      <c r="I288" s="206"/>
      <c r="P288" s="206"/>
    </row>
    <row r="289" spans="9:16" ht="15.75" customHeight="1">
      <c r="I289" s="206"/>
      <c r="P289" s="206"/>
    </row>
    <row r="290" spans="9:16" ht="15.75" customHeight="1">
      <c r="I290" s="206"/>
      <c r="P290" s="206"/>
    </row>
    <row r="291" spans="9:16" ht="15.75" customHeight="1">
      <c r="I291" s="206"/>
      <c r="P291" s="206"/>
    </row>
    <row r="292" spans="9:16" ht="15.75" customHeight="1">
      <c r="I292" s="206"/>
      <c r="P292" s="206"/>
    </row>
    <row r="293" spans="9:16" ht="15.75" customHeight="1">
      <c r="I293" s="206"/>
      <c r="P293" s="206"/>
    </row>
    <row r="294" spans="9:16" ht="15.75" customHeight="1">
      <c r="I294" s="206"/>
      <c r="P294" s="206"/>
    </row>
    <row r="295" spans="9:16" ht="15.75" customHeight="1">
      <c r="I295" s="206"/>
      <c r="P295" s="206"/>
    </row>
    <row r="296" spans="9:16" ht="15.75" customHeight="1">
      <c r="I296" s="206"/>
      <c r="P296" s="206"/>
    </row>
    <row r="297" spans="9:16" ht="15.75" customHeight="1">
      <c r="I297" s="206"/>
      <c r="P297" s="206"/>
    </row>
    <row r="298" spans="9:16" ht="15.75" customHeight="1">
      <c r="I298" s="206"/>
      <c r="P298" s="206"/>
    </row>
    <row r="299" spans="9:16" ht="15.75" customHeight="1">
      <c r="I299" s="206"/>
      <c r="P299" s="206"/>
    </row>
    <row r="300" spans="9:16" ht="15.75" customHeight="1">
      <c r="I300" s="206"/>
      <c r="P300" s="206"/>
    </row>
    <row r="301" spans="9:16" ht="15.75" customHeight="1">
      <c r="I301" s="206"/>
      <c r="P301" s="206"/>
    </row>
    <row r="302" spans="9:16" ht="15.75" customHeight="1">
      <c r="I302" s="206"/>
      <c r="P302" s="206"/>
    </row>
    <row r="303" spans="9:16" ht="15.75" customHeight="1">
      <c r="I303" s="206"/>
      <c r="P303" s="206"/>
    </row>
    <row r="304" spans="9:16" ht="15.75" customHeight="1">
      <c r="I304" s="206"/>
      <c r="P304" s="206"/>
    </row>
    <row r="305" spans="9:16" ht="15.75" customHeight="1">
      <c r="I305" s="206"/>
      <c r="P305" s="206"/>
    </row>
    <row r="306" spans="9:16" ht="15.75" customHeight="1">
      <c r="I306" s="206"/>
      <c r="P306" s="206"/>
    </row>
    <row r="307" spans="9:16" ht="15.75" customHeight="1">
      <c r="I307" s="206"/>
      <c r="P307" s="206"/>
    </row>
    <row r="308" spans="9:16" ht="15.75" customHeight="1">
      <c r="I308" s="206"/>
      <c r="P308" s="206"/>
    </row>
    <row r="309" spans="9:16" ht="15.75" customHeight="1">
      <c r="I309" s="206"/>
      <c r="P309" s="206"/>
    </row>
    <row r="310" spans="9:16" ht="15.75" customHeight="1">
      <c r="I310" s="206"/>
      <c r="P310" s="206"/>
    </row>
    <row r="311" spans="9:16" ht="15.75" customHeight="1">
      <c r="I311" s="206"/>
      <c r="P311" s="206"/>
    </row>
    <row r="312" spans="9:16" ht="15.75" customHeight="1">
      <c r="I312" s="206"/>
      <c r="P312" s="206"/>
    </row>
    <row r="313" spans="9:16" ht="15.75" customHeight="1">
      <c r="I313" s="206"/>
      <c r="P313" s="206"/>
    </row>
    <row r="314" spans="9:16" ht="15.75" customHeight="1">
      <c r="I314" s="206"/>
      <c r="P314" s="206"/>
    </row>
    <row r="315" spans="9:16" ht="15.75" customHeight="1">
      <c r="I315" s="206"/>
      <c r="P315" s="206"/>
    </row>
    <row r="316" spans="9:16" ht="15.75" customHeight="1">
      <c r="I316" s="206"/>
      <c r="P316" s="206"/>
    </row>
    <row r="317" spans="9:16" ht="15.75" customHeight="1">
      <c r="I317" s="206"/>
      <c r="P317" s="206"/>
    </row>
    <row r="318" spans="9:16" ht="15.75" customHeight="1">
      <c r="I318" s="206"/>
      <c r="P318" s="206"/>
    </row>
    <row r="319" spans="9:16" ht="15.75" customHeight="1">
      <c r="I319" s="206"/>
      <c r="P319" s="206"/>
    </row>
    <row r="320" spans="9:16" ht="15.75" customHeight="1">
      <c r="I320" s="206"/>
      <c r="P320" s="206"/>
    </row>
    <row r="321" spans="9:16" ht="15.75" customHeight="1">
      <c r="I321" s="206"/>
      <c r="P321" s="206"/>
    </row>
    <row r="322" spans="9:16" ht="15.75" customHeight="1">
      <c r="I322" s="206"/>
      <c r="P322" s="206"/>
    </row>
    <row r="323" spans="9:16" ht="15.75" customHeight="1">
      <c r="I323" s="206"/>
      <c r="P323" s="206"/>
    </row>
    <row r="324" spans="9:16" ht="15.75" customHeight="1">
      <c r="I324" s="206"/>
      <c r="P324" s="206"/>
    </row>
    <row r="325" spans="9:16" ht="15.75" customHeight="1">
      <c r="I325" s="206"/>
      <c r="P325" s="206"/>
    </row>
    <row r="326" spans="9:16" ht="15.75" customHeight="1">
      <c r="I326" s="206"/>
      <c r="P326" s="206"/>
    </row>
    <row r="327" spans="9:16" ht="15.75" customHeight="1">
      <c r="I327" s="206"/>
      <c r="P327" s="206"/>
    </row>
    <row r="328" spans="9:16" ht="15.75" customHeight="1">
      <c r="I328" s="206"/>
      <c r="P328" s="206"/>
    </row>
    <row r="329" spans="9:16" ht="15.75" customHeight="1">
      <c r="I329" s="206"/>
      <c r="P329" s="206"/>
    </row>
    <row r="330" spans="9:16" ht="15.75" customHeight="1">
      <c r="I330" s="206"/>
      <c r="P330" s="206"/>
    </row>
    <row r="331" spans="9:16" ht="15.75" customHeight="1">
      <c r="I331" s="206"/>
      <c r="P331" s="206"/>
    </row>
    <row r="332" spans="9:16" ht="15.75" customHeight="1">
      <c r="I332" s="206"/>
      <c r="P332" s="206"/>
    </row>
    <row r="333" spans="9:16" ht="15.75" customHeight="1">
      <c r="I333" s="206"/>
      <c r="P333" s="206"/>
    </row>
    <row r="334" spans="9:16" ht="15.75" customHeight="1">
      <c r="I334" s="206"/>
      <c r="P334" s="206"/>
    </row>
    <row r="335" spans="9:16" ht="15.75" customHeight="1">
      <c r="I335" s="206"/>
      <c r="P335" s="206"/>
    </row>
    <row r="336" spans="9:16" ht="15.75" customHeight="1">
      <c r="I336" s="206"/>
      <c r="P336" s="206"/>
    </row>
    <row r="337" spans="9:16" ht="15.75" customHeight="1">
      <c r="I337" s="206"/>
      <c r="P337" s="206"/>
    </row>
    <row r="338" spans="9:16" ht="15.75" customHeight="1">
      <c r="I338" s="206"/>
      <c r="P338" s="206"/>
    </row>
    <row r="339" spans="9:16" ht="15.75" customHeight="1">
      <c r="I339" s="206"/>
      <c r="P339" s="206"/>
    </row>
    <row r="340" spans="9:16" ht="15.75" customHeight="1">
      <c r="I340" s="206"/>
      <c r="P340" s="206"/>
    </row>
    <row r="341" spans="9:16" ht="15.75" customHeight="1">
      <c r="I341" s="206"/>
      <c r="P341" s="206"/>
    </row>
    <row r="342" spans="9:16" ht="15.75" customHeight="1">
      <c r="I342" s="206"/>
      <c r="P342" s="206"/>
    </row>
    <row r="343" spans="9:16" ht="15.75" customHeight="1">
      <c r="I343" s="206"/>
      <c r="P343" s="206"/>
    </row>
    <row r="344" spans="9:16" ht="15.75" customHeight="1">
      <c r="I344" s="206"/>
      <c r="P344" s="206"/>
    </row>
    <row r="345" spans="9:16" ht="15.75" customHeight="1">
      <c r="I345" s="206"/>
      <c r="P345" s="206"/>
    </row>
    <row r="346" spans="9:16" ht="15.75" customHeight="1">
      <c r="I346" s="206"/>
      <c r="P346" s="206"/>
    </row>
    <row r="347" spans="9:16" ht="15.75" customHeight="1">
      <c r="I347" s="206"/>
      <c r="P347" s="206"/>
    </row>
    <row r="348" spans="9:16" ht="15.75" customHeight="1">
      <c r="I348" s="206"/>
      <c r="P348" s="206"/>
    </row>
    <row r="349" spans="9:16" ht="15.75" customHeight="1">
      <c r="I349" s="206"/>
      <c r="P349" s="206"/>
    </row>
    <row r="350" spans="9:16" ht="15.75" customHeight="1">
      <c r="I350" s="206"/>
      <c r="P350" s="206"/>
    </row>
    <row r="351" spans="9:16" ht="15.75" customHeight="1">
      <c r="I351" s="206"/>
      <c r="P351" s="206"/>
    </row>
    <row r="352" spans="9:16" ht="15.75" customHeight="1">
      <c r="I352" s="206"/>
      <c r="P352" s="206"/>
    </row>
    <row r="353" spans="9:16" ht="15.75" customHeight="1">
      <c r="I353" s="206"/>
      <c r="P353" s="206"/>
    </row>
    <row r="354" spans="9:16" ht="15.75" customHeight="1">
      <c r="I354" s="206"/>
      <c r="P354" s="206"/>
    </row>
    <row r="355" spans="9:16" ht="15.75" customHeight="1">
      <c r="I355" s="206"/>
      <c r="P355" s="206"/>
    </row>
    <row r="356" spans="9:16" ht="15.75" customHeight="1">
      <c r="I356" s="206"/>
      <c r="P356" s="206"/>
    </row>
    <row r="357" spans="9:16" ht="15.75" customHeight="1">
      <c r="I357" s="206"/>
      <c r="P357" s="206"/>
    </row>
    <row r="358" spans="9:16" ht="15.75" customHeight="1">
      <c r="I358" s="206"/>
      <c r="P358" s="206"/>
    </row>
    <row r="359" spans="9:16" ht="15.75" customHeight="1">
      <c r="I359" s="206"/>
      <c r="P359" s="206"/>
    </row>
    <row r="360" spans="9:16" ht="15.75" customHeight="1">
      <c r="I360" s="206"/>
      <c r="P360" s="206"/>
    </row>
    <row r="361" spans="9:16" ht="15.75" customHeight="1">
      <c r="I361" s="206"/>
      <c r="P361" s="206"/>
    </row>
    <row r="362" spans="9:16" ht="15.75" customHeight="1">
      <c r="I362" s="206"/>
      <c r="P362" s="206"/>
    </row>
    <row r="363" spans="9:16" ht="15.75" customHeight="1">
      <c r="I363" s="206"/>
      <c r="P363" s="206"/>
    </row>
    <row r="364" spans="9:16" ht="15.75" customHeight="1">
      <c r="I364" s="206"/>
      <c r="P364" s="206"/>
    </row>
    <row r="365" spans="9:16" ht="15.75" customHeight="1">
      <c r="I365" s="206"/>
      <c r="P365" s="206"/>
    </row>
    <row r="366" spans="9:16" ht="15.75" customHeight="1">
      <c r="I366" s="206"/>
      <c r="P366" s="206"/>
    </row>
    <row r="367" spans="9:16" ht="15.75" customHeight="1">
      <c r="I367" s="206"/>
      <c r="P367" s="206"/>
    </row>
    <row r="368" spans="9:16" ht="15.75" customHeight="1">
      <c r="I368" s="206"/>
      <c r="P368" s="206"/>
    </row>
    <row r="369" spans="9:16" ht="15.75" customHeight="1">
      <c r="I369" s="206"/>
      <c r="P369" s="206"/>
    </row>
    <row r="370" spans="9:16" ht="15.75" customHeight="1">
      <c r="I370" s="206"/>
      <c r="P370" s="206"/>
    </row>
    <row r="371" spans="9:16" ht="15.75" customHeight="1">
      <c r="I371" s="206"/>
      <c r="P371" s="206"/>
    </row>
    <row r="372" spans="9:16" ht="15.75" customHeight="1">
      <c r="I372" s="206"/>
      <c r="P372" s="206"/>
    </row>
    <row r="373" spans="9:16" ht="15.75" customHeight="1">
      <c r="I373" s="206"/>
      <c r="P373" s="206"/>
    </row>
    <row r="374" spans="9:16" ht="15.75" customHeight="1">
      <c r="I374" s="206"/>
      <c r="P374" s="206"/>
    </row>
    <row r="375" spans="9:16" ht="15.75" customHeight="1">
      <c r="I375" s="206"/>
      <c r="P375" s="206"/>
    </row>
    <row r="376" spans="9:16" ht="15.75" customHeight="1">
      <c r="I376" s="206"/>
      <c r="P376" s="206"/>
    </row>
    <row r="377" spans="9:16" ht="15.75" customHeight="1">
      <c r="I377" s="206"/>
      <c r="P377" s="206"/>
    </row>
    <row r="378" spans="9:16" ht="15.75" customHeight="1">
      <c r="I378" s="206"/>
      <c r="P378" s="206"/>
    </row>
    <row r="379" spans="9:16" ht="15.75" customHeight="1">
      <c r="I379" s="206"/>
      <c r="P379" s="206"/>
    </row>
    <row r="380" spans="9:16" ht="15.75" customHeight="1">
      <c r="I380" s="206"/>
      <c r="P380" s="206"/>
    </row>
    <row r="381" spans="9:16" ht="15.75" customHeight="1">
      <c r="I381" s="206"/>
      <c r="P381" s="206"/>
    </row>
    <row r="382" spans="9:16" ht="15.75" customHeight="1">
      <c r="I382" s="206"/>
      <c r="P382" s="206"/>
    </row>
    <row r="383" spans="9:16" ht="15.75" customHeight="1">
      <c r="I383" s="206"/>
      <c r="P383" s="206"/>
    </row>
    <row r="384" spans="9:16" ht="15.75" customHeight="1">
      <c r="I384" s="206"/>
      <c r="P384" s="206"/>
    </row>
    <row r="385" spans="9:16" ht="15.75" customHeight="1">
      <c r="I385" s="206"/>
      <c r="P385" s="206"/>
    </row>
    <row r="386" spans="9:16" ht="15.75" customHeight="1">
      <c r="I386" s="206"/>
      <c r="P386" s="206"/>
    </row>
    <row r="387" spans="9:16" ht="15.75" customHeight="1">
      <c r="I387" s="206"/>
      <c r="P387" s="206"/>
    </row>
    <row r="388" spans="9:16" ht="15.75" customHeight="1">
      <c r="I388" s="206"/>
      <c r="P388" s="206"/>
    </row>
    <row r="389" spans="9:16" ht="15.75" customHeight="1">
      <c r="I389" s="206"/>
      <c r="P389" s="206"/>
    </row>
    <row r="390" spans="9:16" ht="15.75" customHeight="1">
      <c r="I390" s="206"/>
      <c r="P390" s="206"/>
    </row>
    <row r="391" spans="9:16" ht="15.75" customHeight="1">
      <c r="I391" s="206"/>
      <c r="P391" s="206"/>
    </row>
    <row r="392" spans="9:16" ht="15.75" customHeight="1">
      <c r="I392" s="206"/>
      <c r="P392" s="206"/>
    </row>
    <row r="393" spans="9:16" ht="15.75" customHeight="1">
      <c r="I393" s="206"/>
      <c r="P393" s="206"/>
    </row>
    <row r="394" spans="9:16" ht="15.75" customHeight="1">
      <c r="I394" s="206"/>
      <c r="P394" s="206"/>
    </row>
    <row r="395" spans="9:16" ht="15.75" customHeight="1">
      <c r="I395" s="206"/>
      <c r="P395" s="206"/>
    </row>
    <row r="396" spans="9:16" ht="15.75" customHeight="1">
      <c r="I396" s="206"/>
      <c r="P396" s="206"/>
    </row>
    <row r="397" spans="9:16" ht="15.75" customHeight="1">
      <c r="I397" s="206"/>
      <c r="P397" s="206"/>
    </row>
    <row r="398" spans="9:16" ht="15.75" customHeight="1">
      <c r="I398" s="206"/>
      <c r="P398" s="206"/>
    </row>
    <row r="399" spans="9:16" ht="15.75" customHeight="1">
      <c r="I399" s="206"/>
      <c r="P399" s="206"/>
    </row>
    <row r="400" spans="9:16" ht="15.75" customHeight="1">
      <c r="I400" s="206"/>
      <c r="P400" s="206"/>
    </row>
    <row r="401" spans="9:16" ht="15.75" customHeight="1">
      <c r="I401" s="206"/>
      <c r="P401" s="206"/>
    </row>
    <row r="402" spans="9:16" ht="15.75" customHeight="1">
      <c r="I402" s="206"/>
      <c r="P402" s="206"/>
    </row>
    <row r="403" spans="9:16" ht="15.75" customHeight="1">
      <c r="I403" s="206"/>
      <c r="P403" s="206"/>
    </row>
    <row r="404" spans="9:16" ht="15.75" customHeight="1">
      <c r="I404" s="206"/>
      <c r="P404" s="206"/>
    </row>
    <row r="405" spans="9:16" ht="15.75" customHeight="1">
      <c r="I405" s="206"/>
      <c r="P405" s="206"/>
    </row>
    <row r="406" spans="9:16" ht="15.75" customHeight="1">
      <c r="I406" s="206"/>
      <c r="P406" s="206"/>
    </row>
    <row r="407" spans="9:16" ht="15.75" customHeight="1">
      <c r="I407" s="206"/>
      <c r="P407" s="206"/>
    </row>
    <row r="408" spans="9:16" ht="15.75" customHeight="1">
      <c r="I408" s="206"/>
      <c r="P408" s="206"/>
    </row>
    <row r="409" spans="9:16" ht="15.75" customHeight="1">
      <c r="I409" s="206"/>
      <c r="P409" s="206"/>
    </row>
    <row r="410" spans="9:16" ht="15.75" customHeight="1">
      <c r="I410" s="206"/>
      <c r="P410" s="206"/>
    </row>
    <row r="411" spans="9:16" ht="15.75" customHeight="1">
      <c r="I411" s="206"/>
      <c r="P411" s="206"/>
    </row>
    <row r="412" spans="9:16" ht="15.75" customHeight="1">
      <c r="I412" s="206"/>
      <c r="P412" s="206"/>
    </row>
    <row r="413" spans="9:16" ht="15.75" customHeight="1">
      <c r="I413" s="206"/>
      <c r="P413" s="206"/>
    </row>
    <row r="414" spans="9:16" ht="15.75" customHeight="1">
      <c r="I414" s="206"/>
      <c r="P414" s="206"/>
    </row>
    <row r="415" spans="9:16" ht="15.75" customHeight="1">
      <c r="I415" s="206"/>
      <c r="P415" s="206"/>
    </row>
    <row r="416" spans="9:16" ht="15.75" customHeight="1">
      <c r="I416" s="206"/>
      <c r="P416" s="206"/>
    </row>
    <row r="417" spans="9:16" ht="15.75" customHeight="1">
      <c r="I417" s="206"/>
      <c r="P417" s="206"/>
    </row>
    <row r="418" spans="9:16" ht="15.75" customHeight="1">
      <c r="I418" s="206"/>
      <c r="P418" s="206"/>
    </row>
    <row r="419" spans="9:16" ht="15.75" customHeight="1">
      <c r="I419" s="206"/>
      <c r="P419" s="206"/>
    </row>
    <row r="420" spans="9:16" ht="15.75" customHeight="1">
      <c r="I420" s="206"/>
      <c r="P420" s="206"/>
    </row>
    <row r="421" spans="9:16" ht="15.75" customHeight="1">
      <c r="I421" s="206"/>
      <c r="P421" s="206"/>
    </row>
    <row r="422" spans="9:16" ht="15.75" customHeight="1">
      <c r="I422" s="206"/>
      <c r="P422" s="206"/>
    </row>
    <row r="423" spans="9:16" ht="15.75" customHeight="1">
      <c r="I423" s="206"/>
      <c r="P423" s="206"/>
    </row>
    <row r="424" spans="9:16" ht="15.75" customHeight="1">
      <c r="I424" s="206"/>
      <c r="P424" s="206"/>
    </row>
    <row r="425" spans="9:16" ht="15.75" customHeight="1">
      <c r="I425" s="206"/>
      <c r="P425" s="206"/>
    </row>
    <row r="426" spans="9:16" ht="15.75" customHeight="1">
      <c r="I426" s="206"/>
      <c r="P426" s="206"/>
    </row>
    <row r="427" spans="9:16" ht="15.75" customHeight="1">
      <c r="I427" s="206"/>
      <c r="P427" s="206"/>
    </row>
    <row r="428" spans="9:16" ht="15.75" customHeight="1">
      <c r="I428" s="206"/>
      <c r="P428" s="206"/>
    </row>
    <row r="429" spans="9:16" ht="15.75" customHeight="1">
      <c r="I429" s="206"/>
      <c r="P429" s="206"/>
    </row>
    <row r="430" spans="9:16" ht="15.75" customHeight="1">
      <c r="I430" s="206"/>
      <c r="P430" s="206"/>
    </row>
    <row r="431" spans="9:16" ht="15.75" customHeight="1">
      <c r="I431" s="206"/>
      <c r="P431" s="206"/>
    </row>
    <row r="432" spans="9:16" ht="15.75" customHeight="1">
      <c r="I432" s="206"/>
      <c r="P432" s="206"/>
    </row>
    <row r="433" spans="9:16" ht="15.75" customHeight="1">
      <c r="I433" s="206"/>
      <c r="P433" s="206"/>
    </row>
    <row r="434" spans="9:16" ht="15.75" customHeight="1">
      <c r="I434" s="206"/>
      <c r="P434" s="206"/>
    </row>
    <row r="435" spans="9:16" ht="15.75" customHeight="1">
      <c r="I435" s="206"/>
      <c r="P435" s="206"/>
    </row>
    <row r="436" spans="9:16" ht="15.75" customHeight="1">
      <c r="I436" s="206"/>
      <c r="P436" s="206"/>
    </row>
    <row r="437" spans="9:16" ht="15.75" customHeight="1">
      <c r="I437" s="206"/>
      <c r="P437" s="206"/>
    </row>
    <row r="438" spans="9:16" ht="15.75" customHeight="1">
      <c r="I438" s="206"/>
      <c r="P438" s="206"/>
    </row>
    <row r="439" spans="9:16" ht="15.75" customHeight="1">
      <c r="I439" s="206"/>
      <c r="P439" s="206"/>
    </row>
    <row r="440" spans="9:16" ht="15.75" customHeight="1">
      <c r="I440" s="206"/>
      <c r="P440" s="206"/>
    </row>
    <row r="441" spans="9:16" ht="15.75" customHeight="1">
      <c r="I441" s="206"/>
      <c r="P441" s="206"/>
    </row>
    <row r="442" spans="9:16" ht="15.75" customHeight="1">
      <c r="I442" s="206"/>
      <c r="P442" s="206"/>
    </row>
    <row r="443" spans="9:16" ht="15.75" customHeight="1">
      <c r="I443" s="206"/>
      <c r="P443" s="206"/>
    </row>
    <row r="444" spans="9:16" ht="15.75" customHeight="1">
      <c r="I444" s="206"/>
      <c r="P444" s="206"/>
    </row>
    <row r="445" spans="9:16" ht="15.75" customHeight="1">
      <c r="I445" s="206"/>
      <c r="P445" s="206"/>
    </row>
    <row r="446" spans="9:16" ht="15.75" customHeight="1">
      <c r="I446" s="206"/>
      <c r="P446" s="206"/>
    </row>
    <row r="447" spans="9:16" ht="15.75" customHeight="1">
      <c r="I447" s="206"/>
      <c r="P447" s="206"/>
    </row>
    <row r="448" spans="9:16" ht="15.75" customHeight="1">
      <c r="I448" s="206"/>
      <c r="P448" s="206"/>
    </row>
    <row r="449" spans="9:16" ht="15.75" customHeight="1">
      <c r="I449" s="206"/>
      <c r="P449" s="206"/>
    </row>
    <row r="450" spans="9:16" ht="15.75" customHeight="1">
      <c r="I450" s="206"/>
      <c r="P450" s="206"/>
    </row>
    <row r="451" spans="9:16" ht="15.75" customHeight="1">
      <c r="I451" s="206"/>
      <c r="P451" s="206"/>
    </row>
    <row r="452" spans="9:16" ht="15.75" customHeight="1">
      <c r="I452" s="206"/>
      <c r="P452" s="206"/>
    </row>
    <row r="453" spans="9:16" ht="15.75" customHeight="1">
      <c r="I453" s="206"/>
      <c r="P453" s="206"/>
    </row>
    <row r="454" spans="9:16" ht="15.75" customHeight="1">
      <c r="I454" s="206"/>
      <c r="P454" s="206"/>
    </row>
    <row r="455" spans="9:16" ht="15.75" customHeight="1">
      <c r="I455" s="206"/>
      <c r="P455" s="206"/>
    </row>
    <row r="456" spans="9:16" ht="15.75" customHeight="1">
      <c r="I456" s="206"/>
      <c r="P456" s="206"/>
    </row>
    <row r="457" spans="9:16" ht="15.75" customHeight="1">
      <c r="I457" s="206"/>
      <c r="P457" s="206"/>
    </row>
    <row r="458" spans="9:16" ht="15.75" customHeight="1">
      <c r="I458" s="206"/>
      <c r="P458" s="206"/>
    </row>
    <row r="459" spans="9:16" ht="15.75" customHeight="1">
      <c r="I459" s="206"/>
      <c r="P459" s="206"/>
    </row>
    <row r="460" spans="9:16" ht="15.75" customHeight="1">
      <c r="I460" s="206"/>
      <c r="P460" s="206"/>
    </row>
    <row r="461" spans="9:16" ht="15.75" customHeight="1">
      <c r="I461" s="206"/>
      <c r="P461" s="206"/>
    </row>
    <row r="462" spans="9:16" ht="15.75" customHeight="1">
      <c r="I462" s="206"/>
      <c r="P462" s="206"/>
    </row>
    <row r="463" spans="9:16" ht="15.75" customHeight="1">
      <c r="I463" s="206"/>
      <c r="P463" s="206"/>
    </row>
    <row r="464" spans="9:16" ht="15.75" customHeight="1">
      <c r="I464" s="206"/>
      <c r="P464" s="206"/>
    </row>
    <row r="465" spans="9:16" ht="15.75" customHeight="1">
      <c r="I465" s="206"/>
      <c r="P465" s="206"/>
    </row>
    <row r="466" spans="9:16" ht="15.75" customHeight="1">
      <c r="I466" s="206"/>
      <c r="P466" s="206"/>
    </row>
    <row r="467" spans="9:16" ht="15.75" customHeight="1">
      <c r="I467" s="206"/>
      <c r="P467" s="206"/>
    </row>
    <row r="468" spans="9:16" ht="15.75" customHeight="1">
      <c r="I468" s="206"/>
      <c r="P468" s="206"/>
    </row>
    <row r="469" spans="9:16" ht="15.75" customHeight="1">
      <c r="I469" s="206"/>
      <c r="P469" s="206"/>
    </row>
    <row r="470" spans="9:16" ht="15.75" customHeight="1">
      <c r="I470" s="206"/>
      <c r="P470" s="206"/>
    </row>
    <row r="471" spans="9:16" ht="15.75" customHeight="1">
      <c r="I471" s="206"/>
      <c r="P471" s="206"/>
    </row>
    <row r="472" spans="9:16" ht="15.75" customHeight="1">
      <c r="I472" s="206"/>
      <c r="P472" s="206"/>
    </row>
    <row r="473" spans="9:16" ht="15.75" customHeight="1">
      <c r="I473" s="206"/>
      <c r="P473" s="206"/>
    </row>
    <row r="474" spans="9:16" ht="15.75" customHeight="1">
      <c r="I474" s="206"/>
      <c r="P474" s="206"/>
    </row>
    <row r="475" spans="9:16" ht="15.75" customHeight="1">
      <c r="I475" s="206"/>
      <c r="P475" s="206"/>
    </row>
    <row r="476" spans="9:16" ht="15.75" customHeight="1">
      <c r="I476" s="206"/>
      <c r="P476" s="206"/>
    </row>
    <row r="477" spans="9:16" ht="15.75" customHeight="1">
      <c r="I477" s="206"/>
      <c r="P477" s="206"/>
    </row>
    <row r="478" spans="9:16" ht="15.75" customHeight="1">
      <c r="I478" s="206"/>
      <c r="P478" s="206"/>
    </row>
    <row r="479" spans="9:16" ht="15.75" customHeight="1">
      <c r="I479" s="206"/>
      <c r="P479" s="206"/>
    </row>
    <row r="480" spans="9:16" ht="15.75" customHeight="1">
      <c r="I480" s="206"/>
      <c r="P480" s="206"/>
    </row>
    <row r="481" spans="9:16" ht="15.75" customHeight="1">
      <c r="I481" s="206"/>
      <c r="P481" s="206"/>
    </row>
    <row r="482" spans="9:16" ht="15.75" customHeight="1">
      <c r="I482" s="206"/>
      <c r="P482" s="206"/>
    </row>
    <row r="483" spans="9:16" ht="15.75" customHeight="1">
      <c r="I483" s="206"/>
      <c r="P483" s="206"/>
    </row>
    <row r="484" spans="9:16" ht="15.75" customHeight="1">
      <c r="I484" s="206"/>
      <c r="P484" s="206"/>
    </row>
    <row r="485" spans="9:16" ht="15.75" customHeight="1">
      <c r="I485" s="206"/>
      <c r="P485" s="206"/>
    </row>
    <row r="486" spans="9:16" ht="15.75" customHeight="1">
      <c r="I486" s="206"/>
      <c r="P486" s="206"/>
    </row>
    <row r="487" spans="9:16" ht="15.75" customHeight="1">
      <c r="I487" s="206"/>
      <c r="P487" s="206"/>
    </row>
    <row r="488" spans="9:16" ht="15.75" customHeight="1">
      <c r="I488" s="206"/>
      <c r="P488" s="206"/>
    </row>
    <row r="489" spans="9:16" ht="15.75" customHeight="1">
      <c r="I489" s="206"/>
      <c r="P489" s="206"/>
    </row>
    <row r="490" spans="9:16" ht="15.75" customHeight="1">
      <c r="I490" s="206"/>
      <c r="P490" s="206"/>
    </row>
    <row r="491" spans="9:16" ht="15.75" customHeight="1">
      <c r="I491" s="206"/>
      <c r="P491" s="206"/>
    </row>
    <row r="492" spans="9:16" ht="15.75" customHeight="1">
      <c r="I492" s="206"/>
      <c r="P492" s="206"/>
    </row>
    <row r="493" spans="9:16" ht="15.75" customHeight="1">
      <c r="I493" s="206"/>
      <c r="P493" s="206"/>
    </row>
    <row r="494" spans="9:16" ht="15.75" customHeight="1">
      <c r="I494" s="206"/>
      <c r="P494" s="206"/>
    </row>
    <row r="495" spans="9:16" ht="15.75" customHeight="1">
      <c r="I495" s="206"/>
      <c r="P495" s="206"/>
    </row>
    <row r="496" spans="9:16" ht="15.75" customHeight="1">
      <c r="I496" s="206"/>
      <c r="P496" s="206"/>
    </row>
    <row r="497" spans="9:16" ht="15.75" customHeight="1">
      <c r="I497" s="206"/>
      <c r="P497" s="206"/>
    </row>
    <row r="498" spans="9:16" ht="15.75" customHeight="1">
      <c r="I498" s="206"/>
      <c r="P498" s="206"/>
    </row>
    <row r="499" spans="9:16" ht="15.75" customHeight="1">
      <c r="I499" s="206"/>
      <c r="P499" s="206"/>
    </row>
    <row r="500" spans="9:16" ht="15.75" customHeight="1">
      <c r="I500" s="206"/>
      <c r="P500" s="206"/>
    </row>
    <row r="501" spans="9:16" ht="15.75" customHeight="1">
      <c r="I501" s="206"/>
      <c r="P501" s="206"/>
    </row>
    <row r="502" spans="9:16" ht="15.75" customHeight="1">
      <c r="I502" s="206"/>
      <c r="P502" s="206"/>
    </row>
    <row r="503" spans="9:16" ht="15.75" customHeight="1">
      <c r="I503" s="206"/>
      <c r="P503" s="206"/>
    </row>
    <row r="504" spans="9:16" ht="15.75" customHeight="1">
      <c r="I504" s="206"/>
      <c r="P504" s="206"/>
    </row>
    <row r="505" spans="9:16" ht="15.75" customHeight="1">
      <c r="I505" s="206"/>
      <c r="P505" s="206"/>
    </row>
    <row r="506" spans="9:16" ht="15.75" customHeight="1">
      <c r="I506" s="206"/>
      <c r="P506" s="206"/>
    </row>
    <row r="507" spans="9:16" ht="15.75" customHeight="1">
      <c r="I507" s="206"/>
      <c r="P507" s="206"/>
    </row>
    <row r="508" spans="9:16" ht="15.75" customHeight="1">
      <c r="I508" s="206"/>
      <c r="P508" s="206"/>
    </row>
    <row r="509" spans="9:16" ht="15.75" customHeight="1">
      <c r="I509" s="206"/>
      <c r="P509" s="206"/>
    </row>
    <row r="510" spans="9:16" ht="15.75" customHeight="1">
      <c r="I510" s="206"/>
      <c r="P510" s="206"/>
    </row>
    <row r="511" spans="9:16" ht="15.75" customHeight="1">
      <c r="I511" s="206"/>
      <c r="P511" s="206"/>
    </row>
    <row r="512" spans="9:16" ht="15.75" customHeight="1">
      <c r="I512" s="206"/>
      <c r="P512" s="206"/>
    </row>
    <row r="513" spans="9:16" ht="15.75" customHeight="1">
      <c r="I513" s="206"/>
      <c r="P513" s="206"/>
    </row>
    <row r="514" spans="9:16" ht="15.75" customHeight="1">
      <c r="I514" s="206"/>
      <c r="P514" s="206"/>
    </row>
    <row r="515" spans="9:16" ht="15.75" customHeight="1">
      <c r="I515" s="206"/>
      <c r="P515" s="206"/>
    </row>
    <row r="516" spans="9:16" ht="15.75" customHeight="1">
      <c r="I516" s="206"/>
      <c r="P516" s="206"/>
    </row>
    <row r="517" spans="9:16" ht="15.75" customHeight="1">
      <c r="I517" s="206"/>
      <c r="P517" s="206"/>
    </row>
    <row r="518" spans="9:16" ht="15.75" customHeight="1">
      <c r="I518" s="206"/>
      <c r="P518" s="206"/>
    </row>
    <row r="519" spans="9:16" ht="15.75" customHeight="1">
      <c r="I519" s="206"/>
      <c r="P519" s="206"/>
    </row>
    <row r="520" spans="9:16" ht="15.75" customHeight="1">
      <c r="I520" s="206"/>
      <c r="P520" s="206"/>
    </row>
    <row r="521" spans="9:16" ht="15.75" customHeight="1">
      <c r="I521" s="206"/>
      <c r="P521" s="206"/>
    </row>
    <row r="522" spans="9:16" ht="15.75" customHeight="1">
      <c r="I522" s="206"/>
      <c r="P522" s="206"/>
    </row>
    <row r="523" spans="9:16" ht="15.75" customHeight="1">
      <c r="I523" s="206"/>
      <c r="P523" s="206"/>
    </row>
    <row r="524" spans="9:16" ht="15.75" customHeight="1">
      <c r="I524" s="206"/>
      <c r="P524" s="206"/>
    </row>
    <row r="525" spans="9:16" ht="15.75" customHeight="1">
      <c r="I525" s="206"/>
      <c r="P525" s="206"/>
    </row>
    <row r="526" spans="9:16" ht="15.75" customHeight="1">
      <c r="I526" s="206"/>
      <c r="P526" s="206"/>
    </row>
    <row r="527" spans="9:16" ht="15.75" customHeight="1">
      <c r="I527" s="206"/>
      <c r="P527" s="206"/>
    </row>
    <row r="528" spans="9:16" ht="15.75" customHeight="1">
      <c r="I528" s="206"/>
      <c r="P528" s="206"/>
    </row>
    <row r="529" spans="9:16" ht="15.75" customHeight="1">
      <c r="I529" s="206"/>
      <c r="P529" s="206"/>
    </row>
    <row r="530" spans="9:16" ht="15.75" customHeight="1">
      <c r="I530" s="206"/>
      <c r="P530" s="206"/>
    </row>
    <row r="531" spans="9:16" ht="15.75" customHeight="1">
      <c r="I531" s="206"/>
      <c r="P531" s="206"/>
    </row>
    <row r="532" spans="9:16" ht="15.75" customHeight="1">
      <c r="I532" s="206"/>
      <c r="P532" s="206"/>
    </row>
    <row r="533" spans="9:16" ht="15.75" customHeight="1">
      <c r="I533" s="206"/>
      <c r="P533" s="206"/>
    </row>
    <row r="534" spans="9:16" ht="15.75" customHeight="1">
      <c r="I534" s="206"/>
      <c r="P534" s="206"/>
    </row>
    <row r="535" spans="9:16" ht="15.75" customHeight="1">
      <c r="I535" s="206"/>
      <c r="P535" s="206"/>
    </row>
    <row r="536" spans="9:16" ht="15.75" customHeight="1">
      <c r="I536" s="206"/>
      <c r="P536" s="206"/>
    </row>
    <row r="537" spans="9:16" ht="15.75" customHeight="1">
      <c r="I537" s="206"/>
      <c r="P537" s="206"/>
    </row>
    <row r="538" spans="9:16" ht="15.75" customHeight="1">
      <c r="I538" s="206"/>
      <c r="P538" s="206"/>
    </row>
    <row r="539" spans="9:16" ht="15.75" customHeight="1">
      <c r="I539" s="206"/>
      <c r="P539" s="206"/>
    </row>
    <row r="540" spans="9:16" ht="15.75" customHeight="1">
      <c r="I540" s="206"/>
      <c r="P540" s="206"/>
    </row>
    <row r="541" spans="9:16" ht="15.75" customHeight="1">
      <c r="I541" s="206"/>
      <c r="P541" s="206"/>
    </row>
    <row r="542" spans="9:16" ht="15.75" customHeight="1">
      <c r="I542" s="206"/>
      <c r="P542" s="206"/>
    </row>
    <row r="543" spans="9:16" ht="15.75" customHeight="1">
      <c r="I543" s="206"/>
      <c r="P543" s="206"/>
    </row>
    <row r="544" spans="9:16" ht="15.75" customHeight="1">
      <c r="I544" s="206"/>
      <c r="P544" s="206"/>
    </row>
    <row r="545" spans="9:16" ht="15.75" customHeight="1">
      <c r="I545" s="206"/>
      <c r="P545" s="206"/>
    </row>
    <row r="546" spans="9:16" ht="15.75" customHeight="1">
      <c r="I546" s="206"/>
      <c r="P546" s="206"/>
    </row>
    <row r="547" spans="9:16" ht="15.75" customHeight="1">
      <c r="I547" s="206"/>
      <c r="P547" s="206"/>
    </row>
    <row r="548" spans="9:16" ht="15.75" customHeight="1">
      <c r="I548" s="206"/>
      <c r="P548" s="206"/>
    </row>
    <row r="549" spans="9:16" ht="15.75" customHeight="1">
      <c r="I549" s="206"/>
      <c r="P549" s="206"/>
    </row>
    <row r="550" spans="9:16" ht="15.75" customHeight="1">
      <c r="I550" s="206"/>
      <c r="P550" s="206"/>
    </row>
    <row r="551" spans="9:16" ht="15.75" customHeight="1">
      <c r="I551" s="206"/>
      <c r="P551" s="206"/>
    </row>
    <row r="552" spans="9:16" ht="15.75" customHeight="1">
      <c r="I552" s="206"/>
      <c r="P552" s="206"/>
    </row>
    <row r="553" spans="9:16" ht="15.75" customHeight="1">
      <c r="I553" s="206"/>
      <c r="P553" s="206"/>
    </row>
    <row r="554" spans="9:16" ht="15.75" customHeight="1">
      <c r="I554" s="206"/>
      <c r="P554" s="206"/>
    </row>
    <row r="555" spans="9:16" ht="15.75" customHeight="1">
      <c r="I555" s="206"/>
      <c r="P555" s="206"/>
    </row>
    <row r="556" spans="9:16" ht="15.75" customHeight="1">
      <c r="I556" s="206"/>
      <c r="P556" s="206"/>
    </row>
    <row r="557" spans="9:16" ht="15.75" customHeight="1">
      <c r="I557" s="206"/>
      <c r="P557" s="206"/>
    </row>
    <row r="558" spans="9:16" ht="15.75" customHeight="1">
      <c r="I558" s="206"/>
      <c r="P558" s="206"/>
    </row>
    <row r="559" spans="9:16" ht="15.75" customHeight="1">
      <c r="I559" s="206"/>
      <c r="P559" s="206"/>
    </row>
    <row r="560" spans="9:16" ht="15.75" customHeight="1">
      <c r="I560" s="206"/>
      <c r="P560" s="206"/>
    </row>
    <row r="561" spans="9:16" ht="15.75" customHeight="1">
      <c r="I561" s="206"/>
      <c r="P561" s="206"/>
    </row>
    <row r="562" spans="9:16" ht="15.75" customHeight="1">
      <c r="I562" s="206"/>
      <c r="P562" s="206"/>
    </row>
    <row r="563" spans="9:16" ht="15.75" customHeight="1">
      <c r="I563" s="206"/>
      <c r="P563" s="206"/>
    </row>
    <row r="564" spans="9:16" ht="15.75" customHeight="1">
      <c r="I564" s="206"/>
      <c r="P564" s="206"/>
    </row>
    <row r="565" spans="9:16" ht="15.75" customHeight="1">
      <c r="I565" s="206"/>
      <c r="P565" s="206"/>
    </row>
    <row r="566" spans="9:16" ht="15.75" customHeight="1">
      <c r="I566" s="206"/>
      <c r="P566" s="206"/>
    </row>
    <row r="567" spans="9:16" ht="15.75" customHeight="1">
      <c r="I567" s="206"/>
      <c r="P567" s="206"/>
    </row>
    <row r="568" spans="9:16" ht="15.75" customHeight="1">
      <c r="I568" s="206"/>
      <c r="P568" s="206"/>
    </row>
    <row r="569" spans="9:16" ht="15.75" customHeight="1">
      <c r="I569" s="206"/>
      <c r="P569" s="206"/>
    </row>
    <row r="570" spans="9:16" ht="15.75" customHeight="1">
      <c r="I570" s="206"/>
      <c r="P570" s="206"/>
    </row>
    <row r="571" spans="9:16" ht="15.75" customHeight="1">
      <c r="I571" s="206"/>
      <c r="P571" s="206"/>
    </row>
    <row r="572" spans="9:16" ht="15.75" customHeight="1">
      <c r="I572" s="206"/>
      <c r="P572" s="206"/>
    </row>
    <row r="573" spans="9:16" ht="15.75" customHeight="1">
      <c r="I573" s="206"/>
      <c r="P573" s="206"/>
    </row>
    <row r="574" spans="9:16" ht="15.75" customHeight="1">
      <c r="I574" s="206"/>
      <c r="P574" s="206"/>
    </row>
    <row r="575" spans="9:16" ht="15.75" customHeight="1">
      <c r="I575" s="206"/>
      <c r="P575" s="206"/>
    </row>
    <row r="576" spans="9:16" ht="15.75" customHeight="1">
      <c r="I576" s="206"/>
      <c r="P576" s="206"/>
    </row>
    <row r="577" spans="9:16" ht="15.75" customHeight="1">
      <c r="I577" s="206"/>
      <c r="P577" s="206"/>
    </row>
    <row r="578" spans="9:16" ht="15.75" customHeight="1">
      <c r="I578" s="206"/>
      <c r="P578" s="206"/>
    </row>
    <row r="579" spans="9:16" ht="15.75" customHeight="1">
      <c r="I579" s="206"/>
      <c r="P579" s="206"/>
    </row>
    <row r="580" spans="9:16" ht="15.75" customHeight="1">
      <c r="I580" s="206"/>
      <c r="P580" s="206"/>
    </row>
    <row r="581" spans="9:16" ht="15.75" customHeight="1">
      <c r="I581" s="206"/>
      <c r="P581" s="206"/>
    </row>
    <row r="582" spans="9:16" ht="15.75" customHeight="1">
      <c r="I582" s="206"/>
      <c r="P582" s="206"/>
    </row>
    <row r="583" spans="9:16" ht="15.75" customHeight="1">
      <c r="I583" s="206"/>
      <c r="P583" s="206"/>
    </row>
    <row r="584" spans="9:16" ht="15.75" customHeight="1">
      <c r="I584" s="206"/>
      <c r="P584" s="206"/>
    </row>
    <row r="585" spans="9:16" ht="15.75" customHeight="1">
      <c r="I585" s="206"/>
      <c r="P585" s="206"/>
    </row>
    <row r="586" spans="9:16" ht="15.75" customHeight="1">
      <c r="I586" s="206"/>
      <c r="P586" s="206"/>
    </row>
    <row r="587" spans="9:16" ht="15.75" customHeight="1">
      <c r="I587" s="206"/>
      <c r="P587" s="206"/>
    </row>
    <row r="588" spans="9:16" ht="15.75" customHeight="1">
      <c r="I588" s="206"/>
      <c r="P588" s="206"/>
    </row>
    <row r="589" spans="9:16" ht="15.75" customHeight="1">
      <c r="I589" s="206"/>
      <c r="P589" s="206"/>
    </row>
    <row r="590" spans="9:16" ht="15.75" customHeight="1">
      <c r="I590" s="206"/>
      <c r="P590" s="206"/>
    </row>
    <row r="591" spans="9:16" ht="15.75" customHeight="1">
      <c r="I591" s="206"/>
      <c r="P591" s="206"/>
    </row>
    <row r="592" spans="9:16" ht="15.75" customHeight="1">
      <c r="I592" s="206"/>
      <c r="P592" s="206"/>
    </row>
    <row r="593" spans="9:16" ht="15.75" customHeight="1">
      <c r="I593" s="206"/>
      <c r="P593" s="206"/>
    </row>
    <row r="594" spans="9:16" ht="15.75" customHeight="1">
      <c r="I594" s="206"/>
      <c r="P594" s="206"/>
    </row>
    <row r="595" spans="9:16" ht="15.75" customHeight="1">
      <c r="I595" s="206"/>
      <c r="P595" s="206"/>
    </row>
    <row r="596" spans="9:16" ht="15.75" customHeight="1">
      <c r="I596" s="206"/>
      <c r="P596" s="206"/>
    </row>
    <row r="597" spans="9:16" ht="15.75" customHeight="1">
      <c r="I597" s="206"/>
      <c r="P597" s="206"/>
    </row>
    <row r="598" spans="9:16" ht="15.75" customHeight="1">
      <c r="I598" s="206"/>
      <c r="P598" s="206"/>
    </row>
    <row r="599" spans="9:16" ht="15.75" customHeight="1">
      <c r="I599" s="206"/>
      <c r="P599" s="206"/>
    </row>
    <row r="600" spans="9:16" ht="15.75" customHeight="1">
      <c r="I600" s="206"/>
      <c r="P600" s="206"/>
    </row>
    <row r="601" spans="9:16" ht="15.75" customHeight="1">
      <c r="I601" s="206"/>
      <c r="P601" s="206"/>
    </row>
    <row r="602" spans="9:16" ht="15.75" customHeight="1">
      <c r="I602" s="206"/>
      <c r="P602" s="206"/>
    </row>
    <row r="603" spans="9:16" ht="15.75" customHeight="1">
      <c r="I603" s="206"/>
      <c r="P603" s="206"/>
    </row>
    <row r="604" spans="9:16" ht="15.75" customHeight="1">
      <c r="I604" s="206"/>
      <c r="P604" s="206"/>
    </row>
    <row r="605" spans="9:16" ht="15.75" customHeight="1">
      <c r="I605" s="206"/>
      <c r="P605" s="206"/>
    </row>
    <row r="606" spans="9:16" ht="15.75" customHeight="1">
      <c r="I606" s="206"/>
      <c r="P606" s="206"/>
    </row>
    <row r="607" spans="9:16" ht="15.75" customHeight="1">
      <c r="I607" s="206"/>
      <c r="P607" s="206"/>
    </row>
    <row r="608" spans="9:16" ht="15.75" customHeight="1">
      <c r="I608" s="206"/>
      <c r="P608" s="206"/>
    </row>
    <row r="609" spans="9:16" ht="15.75" customHeight="1">
      <c r="I609" s="206"/>
      <c r="P609" s="206"/>
    </row>
    <row r="610" spans="9:16" ht="15.75" customHeight="1">
      <c r="I610" s="206"/>
      <c r="P610" s="206"/>
    </row>
    <row r="611" spans="9:16" ht="15.75" customHeight="1">
      <c r="I611" s="206"/>
      <c r="P611" s="206"/>
    </row>
    <row r="612" spans="9:16" ht="15.75" customHeight="1">
      <c r="I612" s="206"/>
      <c r="P612" s="206"/>
    </row>
    <row r="613" spans="9:16" ht="15.75" customHeight="1">
      <c r="I613" s="206"/>
      <c r="P613" s="206"/>
    </row>
    <row r="614" spans="9:16" ht="15.75" customHeight="1">
      <c r="I614" s="206"/>
      <c r="P614" s="206"/>
    </row>
    <row r="615" spans="9:16" ht="15.75" customHeight="1">
      <c r="I615" s="206"/>
      <c r="P615" s="206"/>
    </row>
    <row r="616" spans="9:16" ht="15.75" customHeight="1">
      <c r="I616" s="206"/>
      <c r="P616" s="206"/>
    </row>
    <row r="617" spans="9:16" ht="15.75" customHeight="1">
      <c r="I617" s="206"/>
      <c r="P617" s="206"/>
    </row>
    <row r="618" spans="9:16" ht="15.75" customHeight="1">
      <c r="I618" s="206"/>
      <c r="P618" s="206"/>
    </row>
    <row r="619" spans="9:16" ht="15.75" customHeight="1">
      <c r="I619" s="206"/>
      <c r="P619" s="206"/>
    </row>
    <row r="620" spans="9:16" ht="15.75" customHeight="1">
      <c r="I620" s="206"/>
      <c r="P620" s="206"/>
    </row>
    <row r="621" spans="9:16" ht="15.75" customHeight="1">
      <c r="I621" s="206"/>
      <c r="P621" s="206"/>
    </row>
    <row r="622" spans="9:16" ht="15.75" customHeight="1">
      <c r="I622" s="206"/>
      <c r="P622" s="206"/>
    </row>
    <row r="623" spans="9:16" ht="15.75" customHeight="1">
      <c r="I623" s="206"/>
      <c r="P623" s="206"/>
    </row>
    <row r="624" spans="9:16" ht="15.75" customHeight="1">
      <c r="I624" s="206"/>
      <c r="P624" s="206"/>
    </row>
    <row r="625" spans="9:16" ht="15.75" customHeight="1">
      <c r="I625" s="206"/>
      <c r="P625" s="206"/>
    </row>
    <row r="626" spans="9:16" ht="15.75" customHeight="1">
      <c r="I626" s="206"/>
      <c r="P626" s="206"/>
    </row>
    <row r="627" spans="9:16" ht="15.75" customHeight="1">
      <c r="I627" s="206"/>
      <c r="P627" s="206"/>
    </row>
    <row r="628" spans="9:16" ht="15.75" customHeight="1">
      <c r="I628" s="206"/>
      <c r="P628" s="206"/>
    </row>
    <row r="629" spans="9:16" ht="15.75" customHeight="1">
      <c r="I629" s="206"/>
      <c r="P629" s="206"/>
    </row>
    <row r="630" spans="9:16" ht="15.75" customHeight="1">
      <c r="I630" s="206"/>
      <c r="P630" s="206"/>
    </row>
    <row r="631" spans="9:16" ht="15.75" customHeight="1">
      <c r="I631" s="206"/>
      <c r="P631" s="206"/>
    </row>
    <row r="632" spans="9:16" ht="15.75" customHeight="1">
      <c r="I632" s="206"/>
      <c r="P632" s="206"/>
    </row>
    <row r="633" spans="9:16" ht="15.75" customHeight="1">
      <c r="I633" s="206"/>
      <c r="P633" s="206"/>
    </row>
    <row r="634" spans="9:16" ht="15.75" customHeight="1">
      <c r="I634" s="206"/>
      <c r="P634" s="206"/>
    </row>
    <row r="635" spans="9:16" ht="15.75" customHeight="1">
      <c r="I635" s="206"/>
      <c r="P635" s="206"/>
    </row>
    <row r="636" spans="9:16" ht="15.75" customHeight="1">
      <c r="I636" s="206"/>
      <c r="P636" s="206"/>
    </row>
    <row r="637" spans="9:16" ht="15.75" customHeight="1">
      <c r="I637" s="206"/>
      <c r="P637" s="206"/>
    </row>
    <row r="638" spans="9:16" ht="15.75" customHeight="1">
      <c r="I638" s="206"/>
      <c r="P638" s="206"/>
    </row>
    <row r="639" spans="9:16" ht="15.75" customHeight="1">
      <c r="I639" s="206"/>
      <c r="P639" s="206"/>
    </row>
    <row r="640" spans="9:16" ht="15.75" customHeight="1">
      <c r="I640" s="206"/>
      <c r="P640" s="206"/>
    </row>
    <row r="641" spans="9:16" ht="15.75" customHeight="1">
      <c r="I641" s="206"/>
      <c r="P641" s="206"/>
    </row>
    <row r="642" spans="9:16" ht="15.75" customHeight="1">
      <c r="I642" s="206"/>
      <c r="P642" s="206"/>
    </row>
    <row r="643" spans="9:16" ht="15.75" customHeight="1">
      <c r="I643" s="206"/>
      <c r="P643" s="206"/>
    </row>
    <row r="644" spans="9:16" ht="15.75" customHeight="1">
      <c r="I644" s="206"/>
      <c r="P644" s="206"/>
    </row>
    <row r="645" spans="9:16" ht="15.75" customHeight="1">
      <c r="I645" s="206"/>
      <c r="P645" s="206"/>
    </row>
    <row r="646" spans="9:16" ht="15.75" customHeight="1">
      <c r="I646" s="206"/>
      <c r="P646" s="206"/>
    </row>
    <row r="647" spans="9:16" ht="15.75" customHeight="1">
      <c r="I647" s="206"/>
      <c r="P647" s="206"/>
    </row>
    <row r="648" spans="9:16" ht="15.75" customHeight="1">
      <c r="I648" s="206"/>
      <c r="P648" s="206"/>
    </row>
    <row r="649" spans="9:16" ht="15.75" customHeight="1">
      <c r="I649" s="206"/>
      <c r="P649" s="206"/>
    </row>
    <row r="650" spans="9:16" ht="15.75" customHeight="1">
      <c r="I650" s="206"/>
      <c r="P650" s="206"/>
    </row>
    <row r="651" spans="9:16" ht="15.75" customHeight="1">
      <c r="I651" s="206"/>
      <c r="P651" s="206"/>
    </row>
    <row r="652" spans="9:16" ht="15.75" customHeight="1">
      <c r="I652" s="206"/>
      <c r="P652" s="206"/>
    </row>
    <row r="653" spans="9:16" ht="15.75" customHeight="1">
      <c r="I653" s="206"/>
      <c r="P653" s="206"/>
    </row>
    <row r="654" spans="9:16" ht="15.75" customHeight="1">
      <c r="I654" s="206"/>
      <c r="P654" s="206"/>
    </row>
    <row r="655" spans="9:16" ht="15.75" customHeight="1">
      <c r="I655" s="206"/>
      <c r="P655" s="206"/>
    </row>
    <row r="656" spans="9:16" ht="15.75" customHeight="1">
      <c r="I656" s="206"/>
      <c r="P656" s="206"/>
    </row>
    <row r="657" spans="9:16" ht="15.75" customHeight="1">
      <c r="I657" s="206"/>
      <c r="P657" s="206"/>
    </row>
    <row r="658" spans="9:16" ht="15.75" customHeight="1">
      <c r="I658" s="206"/>
      <c r="P658" s="206"/>
    </row>
    <row r="659" spans="9:16" ht="15.75" customHeight="1">
      <c r="I659" s="206"/>
      <c r="P659" s="206"/>
    </row>
    <row r="660" spans="9:16" ht="15.75" customHeight="1">
      <c r="I660" s="206"/>
      <c r="P660" s="206"/>
    </row>
    <row r="661" spans="9:16" ht="15.75" customHeight="1">
      <c r="I661" s="206"/>
      <c r="P661" s="206"/>
    </row>
    <row r="662" spans="9:16" ht="15.75" customHeight="1">
      <c r="I662" s="206"/>
      <c r="P662" s="206"/>
    </row>
    <row r="663" spans="9:16" ht="15.75" customHeight="1">
      <c r="I663" s="206"/>
      <c r="P663" s="206"/>
    </row>
    <row r="664" spans="9:16" ht="15.75" customHeight="1">
      <c r="I664" s="206"/>
      <c r="P664" s="206"/>
    </row>
    <row r="665" spans="9:16" ht="15.75" customHeight="1">
      <c r="I665" s="206"/>
      <c r="P665" s="206"/>
    </row>
    <row r="666" spans="9:16" ht="15.75" customHeight="1">
      <c r="I666" s="206"/>
      <c r="P666" s="206"/>
    </row>
    <row r="667" spans="9:16" ht="15.75" customHeight="1">
      <c r="I667" s="206"/>
      <c r="P667" s="206"/>
    </row>
    <row r="668" spans="9:16" ht="15.75" customHeight="1">
      <c r="I668" s="206"/>
      <c r="P668" s="206"/>
    </row>
    <row r="669" spans="9:16" ht="15.75" customHeight="1">
      <c r="I669" s="206"/>
      <c r="P669" s="206"/>
    </row>
    <row r="670" spans="9:16" ht="15.75" customHeight="1">
      <c r="I670" s="206"/>
      <c r="P670" s="206"/>
    </row>
    <row r="671" spans="9:16" ht="15.75" customHeight="1">
      <c r="I671" s="206"/>
      <c r="P671" s="206"/>
    </row>
    <row r="672" spans="9:16" ht="15.75" customHeight="1">
      <c r="I672" s="206"/>
      <c r="P672" s="206"/>
    </row>
    <row r="673" spans="9:16" ht="15.75" customHeight="1">
      <c r="I673" s="206"/>
      <c r="P673" s="206"/>
    </row>
    <row r="674" spans="9:16" ht="15.75" customHeight="1">
      <c r="I674" s="206"/>
      <c r="P674" s="206"/>
    </row>
    <row r="675" spans="9:16" ht="15.75" customHeight="1">
      <c r="I675" s="206"/>
      <c r="P675" s="206"/>
    </row>
    <row r="676" spans="9:16" ht="15.75" customHeight="1">
      <c r="I676" s="206"/>
      <c r="P676" s="206"/>
    </row>
    <row r="677" spans="9:16" ht="15.75" customHeight="1">
      <c r="I677" s="206"/>
      <c r="P677" s="206"/>
    </row>
    <row r="678" spans="9:16" ht="15.75" customHeight="1">
      <c r="I678" s="206"/>
      <c r="P678" s="206"/>
    </row>
    <row r="679" spans="9:16" ht="15.75" customHeight="1">
      <c r="I679" s="206"/>
      <c r="P679" s="206"/>
    </row>
    <row r="680" spans="9:16" ht="15.75" customHeight="1">
      <c r="I680" s="206"/>
      <c r="P680" s="206"/>
    </row>
    <row r="681" spans="9:16" ht="15.75" customHeight="1">
      <c r="I681" s="206"/>
      <c r="P681" s="206"/>
    </row>
    <row r="682" spans="9:16" ht="15.75" customHeight="1">
      <c r="I682" s="206"/>
      <c r="P682" s="206"/>
    </row>
    <row r="683" spans="9:16" ht="15.75" customHeight="1">
      <c r="I683" s="206"/>
      <c r="P683" s="206"/>
    </row>
    <row r="684" spans="9:16" ht="15.75" customHeight="1">
      <c r="I684" s="206"/>
      <c r="P684" s="206"/>
    </row>
    <row r="685" spans="9:16" ht="15.75" customHeight="1">
      <c r="I685" s="206"/>
      <c r="P685" s="206"/>
    </row>
    <row r="686" spans="9:16" ht="15.75" customHeight="1">
      <c r="I686" s="206"/>
      <c r="P686" s="206"/>
    </row>
    <row r="687" spans="9:16" ht="15.75" customHeight="1">
      <c r="I687" s="206"/>
      <c r="P687" s="206"/>
    </row>
    <row r="688" spans="9:16" ht="15.75" customHeight="1">
      <c r="I688" s="206"/>
      <c r="P688" s="206"/>
    </row>
    <row r="689" spans="9:16" ht="15.75" customHeight="1">
      <c r="I689" s="206"/>
      <c r="P689" s="206"/>
    </row>
    <row r="690" spans="9:16" ht="15.75" customHeight="1">
      <c r="I690" s="206"/>
      <c r="P690" s="206"/>
    </row>
    <row r="691" spans="9:16" ht="15.75" customHeight="1">
      <c r="I691" s="206"/>
      <c r="P691" s="206"/>
    </row>
    <row r="692" spans="9:16" ht="15.75" customHeight="1">
      <c r="I692" s="206"/>
      <c r="P692" s="206"/>
    </row>
    <row r="693" spans="9:16" ht="15.75" customHeight="1">
      <c r="I693" s="206"/>
      <c r="P693" s="206"/>
    </row>
    <row r="694" spans="9:16" ht="15.75" customHeight="1">
      <c r="I694" s="206"/>
      <c r="P694" s="206"/>
    </row>
    <row r="695" spans="9:16" ht="15.75" customHeight="1">
      <c r="I695" s="206"/>
      <c r="P695" s="206"/>
    </row>
    <row r="696" spans="9:16" ht="15.75" customHeight="1">
      <c r="I696" s="206"/>
      <c r="P696" s="206"/>
    </row>
    <row r="697" spans="9:16" ht="15.75" customHeight="1">
      <c r="I697" s="206"/>
      <c r="P697" s="206"/>
    </row>
    <row r="698" spans="9:16" ht="15.75" customHeight="1">
      <c r="I698" s="206"/>
      <c r="P698" s="206"/>
    </row>
    <row r="699" spans="9:16" ht="15.75" customHeight="1">
      <c r="I699" s="206"/>
      <c r="P699" s="206"/>
    </row>
    <row r="700" spans="9:16" ht="15.75" customHeight="1">
      <c r="I700" s="206"/>
      <c r="P700" s="206"/>
    </row>
    <row r="701" spans="9:16" ht="15.75" customHeight="1">
      <c r="I701" s="206"/>
      <c r="P701" s="206"/>
    </row>
    <row r="702" spans="9:16" ht="15.75" customHeight="1">
      <c r="I702" s="206"/>
      <c r="P702" s="206"/>
    </row>
    <row r="703" spans="9:16" ht="15.75" customHeight="1">
      <c r="I703" s="206"/>
      <c r="P703" s="206"/>
    </row>
    <row r="704" spans="9:16" ht="15.75" customHeight="1">
      <c r="I704" s="206"/>
      <c r="P704" s="206"/>
    </row>
    <row r="705" spans="9:16" ht="15.75" customHeight="1">
      <c r="I705" s="206"/>
      <c r="P705" s="206"/>
    </row>
    <row r="706" spans="9:16" ht="15.75" customHeight="1">
      <c r="I706" s="206"/>
      <c r="P706" s="206"/>
    </row>
    <row r="707" spans="9:16" ht="15.75" customHeight="1">
      <c r="I707" s="206"/>
      <c r="P707" s="206"/>
    </row>
    <row r="708" spans="9:16" ht="15.75" customHeight="1">
      <c r="I708" s="206"/>
      <c r="P708" s="206"/>
    </row>
    <row r="709" spans="9:16" ht="15.75" customHeight="1">
      <c r="I709" s="206"/>
      <c r="P709" s="206"/>
    </row>
    <row r="710" spans="9:16" ht="15.75" customHeight="1">
      <c r="I710" s="206"/>
      <c r="P710" s="206"/>
    </row>
    <row r="711" spans="9:16" ht="15.75" customHeight="1">
      <c r="I711" s="206"/>
      <c r="P711" s="206"/>
    </row>
    <row r="712" spans="9:16" ht="15.75" customHeight="1">
      <c r="I712" s="206"/>
      <c r="P712" s="206"/>
    </row>
    <row r="713" spans="9:16" ht="15.75" customHeight="1">
      <c r="I713" s="206"/>
      <c r="P713" s="206"/>
    </row>
    <row r="714" spans="9:16" ht="15.75" customHeight="1">
      <c r="I714" s="206"/>
      <c r="P714" s="206"/>
    </row>
    <row r="715" spans="9:16" ht="15.75" customHeight="1">
      <c r="I715" s="206"/>
      <c r="P715" s="206"/>
    </row>
    <row r="716" spans="9:16" ht="15.75" customHeight="1">
      <c r="I716" s="206"/>
      <c r="P716" s="206"/>
    </row>
    <row r="717" spans="9:16" ht="15.75" customHeight="1">
      <c r="I717" s="206"/>
      <c r="P717" s="206"/>
    </row>
    <row r="718" spans="9:16" ht="15.75" customHeight="1">
      <c r="I718" s="206"/>
      <c r="P718" s="206"/>
    </row>
    <row r="719" spans="9:16" ht="15.75" customHeight="1">
      <c r="I719" s="206"/>
      <c r="P719" s="206"/>
    </row>
    <row r="720" spans="9:16" ht="15.75" customHeight="1">
      <c r="I720" s="206"/>
      <c r="P720" s="206"/>
    </row>
    <row r="721" spans="9:16" ht="15.75" customHeight="1">
      <c r="I721" s="206"/>
      <c r="P721" s="206"/>
    </row>
    <row r="722" spans="9:16" ht="15.75" customHeight="1">
      <c r="I722" s="206"/>
      <c r="P722" s="206"/>
    </row>
    <row r="723" spans="9:16" ht="15.75" customHeight="1">
      <c r="I723" s="206"/>
      <c r="P723" s="206"/>
    </row>
    <row r="724" spans="9:16" ht="15.75" customHeight="1">
      <c r="I724" s="206"/>
      <c r="P724" s="206"/>
    </row>
    <row r="725" spans="9:16" ht="15.75" customHeight="1">
      <c r="I725" s="206"/>
      <c r="P725" s="206"/>
    </row>
    <row r="726" spans="9:16" ht="15.75" customHeight="1">
      <c r="I726" s="206"/>
      <c r="P726" s="206"/>
    </row>
    <row r="727" spans="9:16" ht="15.75" customHeight="1">
      <c r="I727" s="206"/>
      <c r="P727" s="206"/>
    </row>
    <row r="728" spans="9:16" ht="15.75" customHeight="1">
      <c r="I728" s="206"/>
      <c r="P728" s="206"/>
    </row>
    <row r="729" spans="9:16" ht="15.75" customHeight="1">
      <c r="I729" s="206"/>
      <c r="P729" s="206"/>
    </row>
    <row r="730" spans="9:16" ht="15.75" customHeight="1">
      <c r="I730" s="206"/>
      <c r="P730" s="206"/>
    </row>
    <row r="731" spans="9:16" ht="15.75" customHeight="1">
      <c r="I731" s="206"/>
      <c r="P731" s="206"/>
    </row>
    <row r="732" spans="9:16" ht="15.75" customHeight="1">
      <c r="I732" s="206"/>
      <c r="P732" s="206"/>
    </row>
    <row r="733" spans="9:16" ht="15.75" customHeight="1">
      <c r="I733" s="206"/>
      <c r="P733" s="206"/>
    </row>
    <row r="734" spans="9:16" ht="15.75" customHeight="1">
      <c r="I734" s="206"/>
      <c r="P734" s="206"/>
    </row>
    <row r="735" spans="9:16" ht="15.75" customHeight="1">
      <c r="I735" s="206"/>
      <c r="P735" s="206"/>
    </row>
    <row r="736" spans="9:16" ht="15.75" customHeight="1">
      <c r="I736" s="206"/>
      <c r="P736" s="206"/>
    </row>
    <row r="737" spans="9:16" ht="15.75" customHeight="1">
      <c r="I737" s="206"/>
      <c r="P737" s="206"/>
    </row>
    <row r="738" spans="9:16" ht="15.75" customHeight="1">
      <c r="I738" s="206"/>
      <c r="P738" s="206"/>
    </row>
    <row r="739" spans="9:16" ht="15.75" customHeight="1">
      <c r="I739" s="206"/>
      <c r="P739" s="206"/>
    </row>
    <row r="740" spans="9:16" ht="15.75" customHeight="1">
      <c r="I740" s="206"/>
      <c r="P740" s="206"/>
    </row>
    <row r="741" spans="9:16" ht="15.75" customHeight="1">
      <c r="I741" s="206"/>
      <c r="P741" s="206"/>
    </row>
    <row r="742" spans="9:16" ht="15.75" customHeight="1">
      <c r="I742" s="206"/>
      <c r="P742" s="206"/>
    </row>
    <row r="743" spans="9:16" ht="15.75" customHeight="1">
      <c r="I743" s="206"/>
      <c r="P743" s="206"/>
    </row>
    <row r="744" spans="9:16" ht="15.75" customHeight="1">
      <c r="I744" s="206"/>
      <c r="P744" s="206"/>
    </row>
    <row r="745" spans="9:16" ht="15.75" customHeight="1">
      <c r="I745" s="206"/>
      <c r="P745" s="206"/>
    </row>
    <row r="746" spans="9:16" ht="15.75" customHeight="1">
      <c r="I746" s="206"/>
      <c r="P746" s="206"/>
    </row>
    <row r="747" spans="9:16" ht="15.75" customHeight="1">
      <c r="I747" s="206"/>
      <c r="P747" s="206"/>
    </row>
    <row r="748" spans="9:16" ht="15.75" customHeight="1">
      <c r="I748" s="206"/>
      <c r="P748" s="206"/>
    </row>
    <row r="749" spans="9:16" ht="15.75" customHeight="1">
      <c r="I749" s="206"/>
      <c r="P749" s="206"/>
    </row>
    <row r="750" spans="9:16" ht="15.75" customHeight="1">
      <c r="I750" s="206"/>
      <c r="P750" s="206"/>
    </row>
    <row r="751" spans="9:16" ht="15.75" customHeight="1">
      <c r="I751" s="206"/>
      <c r="P751" s="206"/>
    </row>
    <row r="752" spans="9:16" ht="15.75" customHeight="1">
      <c r="I752" s="206"/>
      <c r="P752" s="206"/>
    </row>
    <row r="753" spans="9:16" ht="15.75" customHeight="1">
      <c r="I753" s="206"/>
      <c r="P753" s="206"/>
    </row>
    <row r="754" spans="9:16" ht="15.75" customHeight="1">
      <c r="I754" s="206"/>
      <c r="P754" s="206"/>
    </row>
    <row r="755" spans="9:16" ht="15.75" customHeight="1">
      <c r="I755" s="206"/>
      <c r="P755" s="206"/>
    </row>
    <row r="756" spans="9:16" ht="15.75" customHeight="1">
      <c r="I756" s="206"/>
      <c r="P756" s="206"/>
    </row>
    <row r="757" spans="9:16" ht="15.75" customHeight="1">
      <c r="I757" s="206"/>
      <c r="P757" s="206"/>
    </row>
    <row r="758" spans="9:16" ht="15.75" customHeight="1">
      <c r="I758" s="206"/>
      <c r="P758" s="206"/>
    </row>
    <row r="759" spans="9:16" ht="15.75" customHeight="1">
      <c r="I759" s="206"/>
      <c r="P759" s="206"/>
    </row>
    <row r="760" spans="9:16" ht="15.75" customHeight="1">
      <c r="I760" s="206"/>
      <c r="P760" s="206"/>
    </row>
    <row r="761" spans="9:16" ht="15.75" customHeight="1">
      <c r="I761" s="206"/>
      <c r="P761" s="206"/>
    </row>
    <row r="762" spans="9:16" ht="15.75" customHeight="1">
      <c r="I762" s="206"/>
      <c r="P762" s="206"/>
    </row>
    <row r="763" spans="9:16" ht="15.75" customHeight="1">
      <c r="I763" s="206"/>
      <c r="P763" s="206"/>
    </row>
    <row r="764" spans="9:16" ht="15.75" customHeight="1">
      <c r="I764" s="206"/>
      <c r="P764" s="206"/>
    </row>
    <row r="765" spans="9:16" ht="15.75" customHeight="1">
      <c r="I765" s="206"/>
      <c r="P765" s="206"/>
    </row>
    <row r="766" spans="9:16" ht="15.75" customHeight="1">
      <c r="I766" s="206"/>
      <c r="P766" s="206"/>
    </row>
    <row r="767" spans="9:16" ht="15.75" customHeight="1">
      <c r="I767" s="206"/>
      <c r="P767" s="206"/>
    </row>
    <row r="768" spans="9:16" ht="15.75" customHeight="1">
      <c r="I768" s="206"/>
      <c r="P768" s="206"/>
    </row>
    <row r="769" spans="9:16" ht="15.75" customHeight="1">
      <c r="I769" s="206"/>
      <c r="P769" s="206"/>
    </row>
    <row r="770" spans="9:16" ht="15.75" customHeight="1">
      <c r="I770" s="206"/>
      <c r="P770" s="206"/>
    </row>
    <row r="771" spans="9:16" ht="15.75" customHeight="1">
      <c r="I771" s="206"/>
      <c r="P771" s="206"/>
    </row>
    <row r="772" spans="9:16" ht="15.75" customHeight="1">
      <c r="I772" s="206"/>
      <c r="P772" s="206"/>
    </row>
    <row r="773" spans="9:16" ht="15.75" customHeight="1">
      <c r="I773" s="206"/>
      <c r="P773" s="206"/>
    </row>
    <row r="774" spans="9:16" ht="15.75" customHeight="1">
      <c r="I774" s="206"/>
      <c r="P774" s="206"/>
    </row>
    <row r="775" spans="9:16" ht="15.75" customHeight="1">
      <c r="I775" s="206"/>
      <c r="P775" s="206"/>
    </row>
    <row r="776" spans="9:16" ht="15.75" customHeight="1">
      <c r="I776" s="206"/>
      <c r="P776" s="206"/>
    </row>
    <row r="777" spans="9:16" ht="15.75" customHeight="1">
      <c r="I777" s="206"/>
      <c r="P777" s="206"/>
    </row>
    <row r="778" spans="9:16" ht="15.75" customHeight="1">
      <c r="I778" s="206"/>
      <c r="P778" s="206"/>
    </row>
    <row r="779" spans="9:16" ht="15.75" customHeight="1">
      <c r="I779" s="206"/>
      <c r="P779" s="206"/>
    </row>
  </sheetData>
  <sheetProtection algorithmName="SHA-512" hashValue="ghsZREdyPb/wuhTDbA+IZEjYBZWCUv3ZYDYo3LSladWu81N76I3gz01PcEqbLVHODsX8J2ecYtQcZdGuLDi1LA==" saltValue="cNzqIAclVT44gf6GGKGi+Q==" spinCount="100000" sheet="1" objects="1" scenarios="1"/>
  <mergeCells count="35">
    <mergeCell ref="AA5:AA6"/>
    <mergeCell ref="AB5:AB6"/>
    <mergeCell ref="AC5:AC6"/>
    <mergeCell ref="AD5:AD6"/>
    <mergeCell ref="AE5:AE6"/>
    <mergeCell ref="AD4:AE4"/>
    <mergeCell ref="AI4:AJ4"/>
    <mergeCell ref="AF5:AF6"/>
    <mergeCell ref="AG5:AG6"/>
    <mergeCell ref="AH5:AH6"/>
    <mergeCell ref="AI5:AI6"/>
    <mergeCell ref="AJ5:AJ6"/>
    <mergeCell ref="Z5:Z6"/>
    <mergeCell ref="A1:AJ1"/>
    <mergeCell ref="D4:H4"/>
    <mergeCell ref="J4:O4"/>
    <mergeCell ref="A5:A6"/>
    <mergeCell ref="B5:B6"/>
    <mergeCell ref="D5:D6"/>
    <mergeCell ref="E5:E6"/>
    <mergeCell ref="F5:F6"/>
    <mergeCell ref="G5:G6"/>
    <mergeCell ref="H5:H6"/>
    <mergeCell ref="J5:O5"/>
    <mergeCell ref="Q5:Q6"/>
    <mergeCell ref="R5:R6"/>
    <mergeCell ref="C5:C6"/>
    <mergeCell ref="T4:U4"/>
    <mergeCell ref="S5:S6"/>
    <mergeCell ref="T5:T6"/>
    <mergeCell ref="U5:U6"/>
    <mergeCell ref="X5:X6"/>
    <mergeCell ref="Y5:Y6"/>
    <mergeCell ref="V5:V6"/>
    <mergeCell ref="W5:W6"/>
  </mergeCells>
  <conditionalFormatting sqref="J6:O6">
    <cfRule type="expression" dxfId="117" priority="78">
      <formula>s</formula>
    </cfRule>
  </conditionalFormatting>
  <conditionalFormatting sqref="J6:O6">
    <cfRule type="cellIs" dxfId="116" priority="79" operator="equal">
      <formula>"n"</formula>
    </cfRule>
  </conditionalFormatting>
  <conditionalFormatting sqref="J6:O6">
    <cfRule type="cellIs" dxfId="115" priority="80" operator="equal">
      <formula>"n"</formula>
    </cfRule>
  </conditionalFormatting>
  <conditionalFormatting sqref="J6:O6">
    <cfRule type="containsText" dxfId="114" priority="81" operator="containsText" text="s">
      <formula>NOT(ISERROR(SEARCH("s",J6)))</formula>
    </cfRule>
  </conditionalFormatting>
  <conditionalFormatting sqref="J6:O6">
    <cfRule type="cellIs" dxfId="113" priority="82" operator="equal">
      <formula>"s"</formula>
    </cfRule>
  </conditionalFormatting>
  <conditionalFormatting sqref="U7:U130 Z7:Z130 AE7:AE130 AJ7:AJ130">
    <cfRule type="cellIs" dxfId="112" priority="83" operator="greaterThan">
      <formula>0.69</formula>
    </cfRule>
    <cfRule type="cellIs" dxfId="111" priority="84" operator="between">
      <formula>0.01</formula>
      <formula>0.49</formula>
    </cfRule>
    <cfRule type="cellIs" dxfId="110" priority="85" operator="between">
      <formula>0.5</formula>
      <formula>0.69</formula>
    </cfRule>
    <cfRule type="cellIs" dxfId="109" priority="86" operator="greaterThan">
      <formula>0.69</formula>
    </cfRule>
  </conditionalFormatting>
  <conditionalFormatting sqref="U7:U130 Z7:Z130 AE7:AE130 AJ7:AJ130">
    <cfRule type="cellIs" dxfId="108" priority="87" operator="between">
      <formula>0.01</formula>
      <formula>0.49</formula>
    </cfRule>
  </conditionalFormatting>
  <conditionalFormatting sqref="J7:O129">
    <cfRule type="containsText" dxfId="107" priority="90" operator="containsText" text="s">
      <formula>NOT(ISERROR(SEARCH("s",J7)))</formula>
    </cfRule>
  </conditionalFormatting>
  <conditionalFormatting sqref="D7:H129">
    <cfRule type="containsText" dxfId="106" priority="94" operator="containsText" text="s">
      <formula>NOT(ISERROR(SEARCH("s",D7)))</formula>
    </cfRule>
    <cfRule type="containsText" dxfId="105" priority="95" operator="containsText" text="n">
      <formula>NOT(ISERROR(SEARCH("n",D7)))</formula>
    </cfRule>
  </conditionalFormatting>
  <conditionalFormatting sqref="J6:O6">
    <cfRule type="colorScale" priority="96">
      <colorScale>
        <cfvo type="min"/>
        <cfvo type="percentile" val="50"/>
        <cfvo type="max"/>
        <color rgb="FFF8696B"/>
        <color rgb="FFFFEB84"/>
        <color rgb="FF63BE7B"/>
      </colorScale>
    </cfRule>
  </conditionalFormatting>
  <conditionalFormatting sqref="C19">
    <cfRule type="colorScale" priority="25">
      <colorScale>
        <cfvo type="min"/>
        <cfvo type="percentile" val="50"/>
        <cfvo type="max"/>
        <color rgb="FFF8696B"/>
        <color rgb="FFFFEB84"/>
        <color rgb="FF63BE7B"/>
      </colorScale>
    </cfRule>
  </conditionalFormatting>
  <conditionalFormatting sqref="C24">
    <cfRule type="colorScale" priority="24">
      <colorScale>
        <cfvo type="min"/>
        <cfvo type="percentile" val="50"/>
        <cfvo type="max"/>
        <color rgb="FFF8696B"/>
        <color rgb="FFFFEB84"/>
        <color rgb="FF63BE7B"/>
      </colorScale>
    </cfRule>
  </conditionalFormatting>
  <conditionalFormatting sqref="C32">
    <cfRule type="colorScale" priority="23">
      <colorScale>
        <cfvo type="min"/>
        <cfvo type="percentile" val="50"/>
        <cfvo type="max"/>
        <color rgb="FFF8696B"/>
        <color rgb="FFFFEB84"/>
        <color rgb="FF63BE7B"/>
      </colorScale>
    </cfRule>
  </conditionalFormatting>
  <conditionalFormatting sqref="C130">
    <cfRule type="colorScale" priority="11">
      <colorScale>
        <cfvo type="min"/>
        <cfvo type="percentile" val="50"/>
        <cfvo type="max"/>
        <color rgb="FFF8696B"/>
        <color rgb="FFFFEB84"/>
        <color rgb="FF63BE7B"/>
      </colorScale>
    </cfRule>
  </conditionalFormatting>
  <conditionalFormatting sqref="C44">
    <cfRule type="colorScale" priority="9">
      <colorScale>
        <cfvo type="min"/>
        <cfvo type="percentile" val="50"/>
        <cfvo type="max"/>
        <color rgb="FFF8696B"/>
        <color rgb="FFFFEB84"/>
        <color rgb="FF63BE7B"/>
      </colorScale>
    </cfRule>
  </conditionalFormatting>
  <conditionalFormatting sqref="C53">
    <cfRule type="colorScale" priority="7">
      <colorScale>
        <cfvo type="min"/>
        <cfvo type="percentile" val="50"/>
        <cfvo type="max"/>
        <color rgb="FFF8696B"/>
        <color rgb="FFFFEB84"/>
        <color rgb="FF63BE7B"/>
      </colorScale>
    </cfRule>
  </conditionalFormatting>
  <conditionalFormatting sqref="C66">
    <cfRule type="colorScale" priority="5">
      <colorScale>
        <cfvo type="min"/>
        <cfvo type="percentile" val="50"/>
        <cfvo type="max"/>
        <color rgb="FFF8696B"/>
        <color rgb="FFFFEB84"/>
        <color rgb="FF63BE7B"/>
      </colorScale>
    </cfRule>
  </conditionalFormatting>
  <conditionalFormatting sqref="C81">
    <cfRule type="colorScale" priority="3">
      <colorScale>
        <cfvo type="min"/>
        <cfvo type="percentile" val="50"/>
        <cfvo type="max"/>
        <color rgb="FFF8696B"/>
        <color rgb="FFFFEB84"/>
        <color rgb="FF63BE7B"/>
      </colorScale>
    </cfRule>
  </conditionalFormatting>
  <conditionalFormatting sqref="C118">
    <cfRule type="colorScale" priority="2">
      <colorScale>
        <cfvo type="min"/>
        <cfvo type="percentile" val="50"/>
        <cfvo type="max"/>
        <color rgb="FFF8696B"/>
        <color rgb="FFFFEB84"/>
        <color rgb="FF63BE7B"/>
      </colorScale>
    </cfRule>
  </conditionalFormatting>
  <conditionalFormatting sqref="C121">
    <cfRule type="colorScale" priority="1">
      <colorScale>
        <cfvo type="min"/>
        <cfvo type="percentile" val="50"/>
        <cfvo type="max"/>
        <color rgb="FFF8696B"/>
        <color rgb="FFFFEB84"/>
        <color rgb="FF63BE7B"/>
      </colorScale>
    </cfRule>
  </conditionalFormatting>
  <conditionalFormatting sqref="C45:C52">
    <cfRule type="colorScale" priority="327">
      <colorScale>
        <cfvo type="min"/>
        <cfvo type="percentile" val="50"/>
        <cfvo type="max"/>
        <color rgb="FFF8696B"/>
        <color rgb="FFFFEB84"/>
        <color rgb="FF63BE7B"/>
      </colorScale>
    </cfRule>
  </conditionalFormatting>
  <conditionalFormatting sqref="C54:C65">
    <cfRule type="colorScale" priority="374">
      <colorScale>
        <cfvo type="min"/>
        <cfvo type="percentile" val="50"/>
        <cfvo type="max"/>
        <color rgb="FFF8696B"/>
        <color rgb="FFFFEB84"/>
        <color rgb="FF63BE7B"/>
      </colorScale>
    </cfRule>
  </conditionalFormatting>
  <conditionalFormatting sqref="C67:C80">
    <cfRule type="colorScale" priority="421">
      <colorScale>
        <cfvo type="min"/>
        <cfvo type="percentile" val="50"/>
        <cfvo type="max"/>
        <color rgb="FFF8696B"/>
        <color rgb="FFFFEB84"/>
        <color rgb="FF63BE7B"/>
      </colorScale>
    </cfRule>
  </conditionalFormatting>
  <conditionalFormatting sqref="C119:C120 C82:C117">
    <cfRule type="colorScale" priority="468">
      <colorScale>
        <cfvo type="min"/>
        <cfvo type="percentile" val="50"/>
        <cfvo type="max"/>
        <color rgb="FFF8696B"/>
        <color rgb="FFFFEB84"/>
        <color rgb="FF63BE7B"/>
      </colorScale>
    </cfRule>
  </conditionalFormatting>
  <conditionalFormatting sqref="C122:C129 C33:C43 C25:C31 C20:C23 C7:C18">
    <cfRule type="colorScale" priority="509">
      <colorScale>
        <cfvo type="min"/>
        <cfvo type="percentile" val="50"/>
        <cfvo type="max"/>
        <color rgb="FFF8696B"/>
        <color rgb="FFFFEB84"/>
        <color rgb="FF63BE7B"/>
      </colorScale>
    </cfRule>
  </conditionalFormatting>
  <pageMargins left="0.51180555555555496" right="0.51180555555555496" top="0.78749999999999998" bottom="0.78749999999999998" header="0.51180555555555496" footer="0.51180555555555496"/>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34"/>
  <sheetViews>
    <sheetView showGridLines="0" showRowColHeaders="0" zoomScale="90" zoomScaleNormal="90" workbookViewId="0">
      <pane ySplit="7" topLeftCell="A8" activePane="bottomLeft" state="frozen"/>
      <selection pane="bottomLeft" activeCell="I12" sqref="I12"/>
    </sheetView>
  </sheetViews>
  <sheetFormatPr defaultColWidth="14.42578125" defaultRowHeight="15"/>
  <cols>
    <col min="1" max="1" width="1.140625" style="21" customWidth="1"/>
    <col min="2" max="2" width="1.85546875" style="38" customWidth="1"/>
    <col min="3" max="3" width="7.7109375" style="21" customWidth="1"/>
    <col min="4" max="4" width="6.7109375" style="21" customWidth="1"/>
    <col min="5" max="5" width="19.140625" style="21" customWidth="1"/>
    <col min="6" max="6" width="7" style="21" customWidth="1"/>
    <col min="7" max="7" width="0.5703125" style="48" customWidth="1"/>
    <col min="8" max="8" width="6.7109375" style="49" customWidth="1"/>
    <col min="9" max="9" width="19.140625" style="21" customWidth="1"/>
    <col min="10" max="10" width="7" style="21" customWidth="1"/>
    <col min="11" max="11" width="0.5703125" style="48" customWidth="1"/>
    <col min="12" max="12" width="6.7109375" style="49" customWidth="1"/>
    <col min="13" max="13" width="19.140625" style="21" customWidth="1"/>
    <col min="14" max="14" width="7" style="21" customWidth="1"/>
    <col min="15" max="15" width="0.5703125" style="48" customWidth="1"/>
    <col min="16" max="16" width="6.7109375" style="49" customWidth="1"/>
    <col min="17" max="17" width="19.140625" style="21" customWidth="1"/>
    <col min="18" max="18" width="7" style="21" customWidth="1"/>
    <col min="19" max="19" width="0.5703125" style="48" customWidth="1"/>
    <col min="20" max="20" width="6.7109375" style="49" customWidth="1"/>
    <col min="21" max="21" width="19.140625" style="21" customWidth="1"/>
    <col min="22" max="22" width="7" style="21" customWidth="1"/>
    <col min="23" max="23" width="0.5703125" style="48" customWidth="1"/>
    <col min="24" max="24" width="6.7109375" style="49" customWidth="1"/>
    <col min="25" max="25" width="19.140625" style="21" customWidth="1"/>
    <col min="26" max="26" width="7" style="21" customWidth="1"/>
    <col min="27" max="27" width="0.5703125" style="48" customWidth="1"/>
    <col min="28" max="28" width="6.7109375" style="49" customWidth="1"/>
    <col min="29" max="29" width="19.140625" style="21" customWidth="1"/>
    <col min="30" max="30" width="7" style="21" customWidth="1"/>
    <col min="31" max="31" width="2.28515625" style="21" customWidth="1"/>
    <col min="32" max="32" width="20.5703125" style="21" customWidth="1"/>
    <col min="33" max="33" width="1.7109375" style="21" customWidth="1"/>
    <col min="34" max="34" width="8.7109375" style="21" customWidth="1"/>
    <col min="35" max="56" width="14.42578125" style="38"/>
    <col min="57" max="16384" width="14.42578125" style="21"/>
  </cols>
  <sheetData>
    <row r="1" spans="1:56" s="38" customFormat="1" ht="5.2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56" s="26" customFormat="1" ht="94.5" customHeight="1">
      <c r="A2" s="23"/>
      <c r="B2" s="24"/>
      <c r="C2" s="44"/>
      <c r="D2" s="44"/>
      <c r="E2" s="44"/>
      <c r="F2" s="44"/>
      <c r="G2" s="44"/>
      <c r="H2" s="44"/>
      <c r="I2" s="44"/>
      <c r="J2" s="44"/>
      <c r="K2" s="44"/>
      <c r="L2" s="44"/>
      <c r="M2" s="44"/>
      <c r="N2" s="44"/>
      <c r="O2" s="44"/>
      <c r="P2" s="45"/>
      <c r="Q2" s="45"/>
      <c r="R2" s="45"/>
      <c r="S2" s="44"/>
      <c r="T2" s="45"/>
      <c r="U2" s="317">
        <f ca="1">NOW()</f>
        <v>44867.66773483796</v>
      </c>
      <c r="V2" s="317"/>
      <c r="W2" s="44"/>
      <c r="X2" s="24"/>
      <c r="Y2" s="50"/>
      <c r="Z2" s="24"/>
      <c r="AA2" s="44"/>
      <c r="AB2" s="24"/>
      <c r="AC2" s="24"/>
      <c r="AD2" s="24"/>
      <c r="AE2" s="24"/>
      <c r="AF2" s="24"/>
      <c r="AG2" s="23"/>
    </row>
    <row r="3" spans="1:56" s="26" customFormat="1" ht="4.5" customHeight="1">
      <c r="A3" s="23"/>
      <c r="B3" s="27"/>
      <c r="C3" s="27"/>
      <c r="D3" s="51"/>
      <c r="E3" s="51"/>
      <c r="F3" s="51"/>
      <c r="G3" s="51"/>
      <c r="H3" s="51"/>
      <c r="I3" s="51"/>
      <c r="J3" s="51"/>
      <c r="K3" s="51"/>
      <c r="L3" s="51"/>
      <c r="M3" s="51"/>
      <c r="N3" s="51"/>
      <c r="O3" s="51"/>
      <c r="P3" s="27"/>
      <c r="Q3" s="27"/>
      <c r="R3" s="27"/>
      <c r="S3" s="51"/>
      <c r="T3" s="27"/>
      <c r="U3" s="27"/>
      <c r="V3" s="27"/>
      <c r="W3" s="51"/>
      <c r="X3" s="27"/>
      <c r="Y3" s="27"/>
      <c r="Z3" s="27"/>
      <c r="AA3" s="51"/>
      <c r="AB3" s="27"/>
      <c r="AC3" s="27"/>
      <c r="AD3" s="27"/>
      <c r="AE3" s="27"/>
      <c r="AF3" s="27"/>
      <c r="AG3" s="23"/>
    </row>
    <row r="4" spans="1:56" s="25" customFormat="1" ht="34.5" customHeight="1">
      <c r="A4" s="23"/>
      <c r="B4" s="52"/>
      <c r="C4" s="52"/>
      <c r="D4" s="52"/>
      <c r="E4" s="53"/>
      <c r="F4" s="53"/>
      <c r="G4" s="54"/>
      <c r="H4" s="55"/>
      <c r="I4" s="56"/>
      <c r="J4" s="53"/>
      <c r="K4" s="54"/>
      <c r="L4" s="55"/>
      <c r="M4" s="57"/>
      <c r="N4" s="53"/>
      <c r="O4" s="54"/>
      <c r="P4" s="55"/>
      <c r="Q4" s="55"/>
      <c r="R4" s="53"/>
      <c r="S4" s="54"/>
      <c r="T4" s="55"/>
      <c r="U4" s="55"/>
      <c r="V4" s="53"/>
      <c r="W4" s="54"/>
      <c r="X4" s="55"/>
      <c r="Y4" s="53"/>
      <c r="Z4" s="53"/>
      <c r="AA4" s="54"/>
      <c r="AB4" s="55"/>
      <c r="AC4" s="53"/>
      <c r="AD4" s="53"/>
      <c r="AE4" s="53"/>
      <c r="AF4" s="53"/>
      <c r="AG4" s="23"/>
      <c r="AH4" s="26"/>
      <c r="AI4" s="26"/>
      <c r="AJ4" s="26"/>
      <c r="AK4" s="26"/>
      <c r="AL4" s="26"/>
      <c r="AM4" s="26"/>
      <c r="AN4" s="26"/>
      <c r="AO4" s="26"/>
      <c r="AP4" s="26"/>
      <c r="AQ4" s="26"/>
      <c r="AR4" s="26"/>
      <c r="AS4" s="26"/>
      <c r="AT4" s="26"/>
      <c r="AU4" s="26"/>
      <c r="AV4" s="26"/>
      <c r="AW4" s="26"/>
      <c r="AX4" s="26"/>
      <c r="AY4" s="26"/>
      <c r="AZ4" s="26"/>
      <c r="BA4" s="26"/>
      <c r="BB4" s="26"/>
      <c r="BC4" s="26"/>
      <c r="BD4" s="26"/>
    </row>
    <row r="5" spans="1:56" s="25" customFormat="1" ht="34.5" customHeight="1">
      <c r="A5" s="23"/>
      <c r="B5" s="52"/>
      <c r="C5" s="52"/>
      <c r="D5" s="58"/>
      <c r="E5" s="53"/>
      <c r="F5" s="53"/>
      <c r="G5" s="54"/>
      <c r="H5" s="55"/>
      <c r="I5" s="56"/>
      <c r="J5" s="53"/>
      <c r="K5" s="54"/>
      <c r="L5" s="55"/>
      <c r="M5" s="57"/>
      <c r="N5" s="53"/>
      <c r="O5" s="54"/>
      <c r="P5" s="55"/>
      <c r="Q5" s="56"/>
      <c r="R5" s="53"/>
      <c r="S5" s="54"/>
      <c r="T5" s="55"/>
      <c r="U5" s="55"/>
      <c r="V5" s="53"/>
      <c r="W5" s="54"/>
      <c r="X5" s="55"/>
      <c r="Y5" s="53"/>
      <c r="Z5" s="53"/>
      <c r="AA5" s="54"/>
      <c r="AB5" s="55"/>
      <c r="AC5" s="53"/>
      <c r="AD5" s="53"/>
      <c r="AE5" s="53"/>
      <c r="AF5" s="53"/>
      <c r="AG5" s="23"/>
      <c r="AH5" s="26"/>
      <c r="AI5" s="26"/>
      <c r="AJ5" s="26"/>
      <c r="AK5" s="26"/>
      <c r="AL5" s="26"/>
      <c r="AM5" s="26"/>
      <c r="AN5" s="26"/>
      <c r="AO5" s="26"/>
      <c r="AP5" s="26"/>
      <c r="AQ5" s="26"/>
      <c r="AR5" s="26"/>
      <c r="AS5" s="26"/>
      <c r="AT5" s="26"/>
      <c r="AU5" s="26"/>
      <c r="AV5" s="26"/>
      <c r="AW5" s="26"/>
      <c r="AX5" s="26"/>
      <c r="AY5" s="26"/>
      <c r="AZ5" s="26"/>
      <c r="BA5" s="26"/>
      <c r="BB5" s="26"/>
      <c r="BC5" s="26"/>
      <c r="BD5" s="26"/>
    </row>
    <row r="6" spans="1:56" ht="30" customHeight="1">
      <c r="A6" s="37"/>
      <c r="B6" s="59"/>
      <c r="C6" s="60"/>
      <c r="D6" s="60"/>
      <c r="E6" s="153">
        <v>44571</v>
      </c>
      <c r="F6" s="61"/>
      <c r="G6" s="62"/>
      <c r="H6" s="63"/>
      <c r="I6" s="153">
        <v>44962</v>
      </c>
      <c r="J6" s="61"/>
      <c r="K6" s="62"/>
      <c r="L6" s="63"/>
      <c r="M6" s="64">
        <v>0.83333333333333337</v>
      </c>
      <c r="N6" s="65"/>
      <c r="O6" s="62"/>
      <c r="P6" s="63"/>
      <c r="Q6" s="193">
        <f ca="1">DATEDIF(U2,I6,"D")</f>
        <v>95</v>
      </c>
      <c r="R6" s="66"/>
      <c r="S6" s="62"/>
      <c r="T6" s="67"/>
      <c r="U6" s="68"/>
      <c r="V6" s="61"/>
      <c r="W6" s="62"/>
      <c r="X6" s="61"/>
      <c r="Y6" s="61"/>
      <c r="Z6" s="61"/>
      <c r="AA6" s="62"/>
      <c r="AB6" s="63"/>
      <c r="AC6" s="65"/>
      <c r="AD6" s="61"/>
      <c r="AE6" s="61"/>
      <c r="AF6" s="61"/>
      <c r="AG6" s="37"/>
      <c r="AH6" s="38"/>
    </row>
    <row r="7" spans="1:56" ht="8.25" customHeight="1">
      <c r="A7" s="37"/>
      <c r="B7" s="69"/>
      <c r="C7" s="69"/>
      <c r="D7" s="69"/>
      <c r="E7" s="69"/>
      <c r="F7" s="69"/>
      <c r="G7" s="70"/>
      <c r="H7" s="71"/>
      <c r="I7" s="69"/>
      <c r="J7" s="69"/>
      <c r="K7" s="70"/>
      <c r="L7" s="71"/>
      <c r="M7" s="69"/>
      <c r="N7" s="69"/>
      <c r="O7" s="70"/>
      <c r="P7" s="71"/>
      <c r="Q7" s="69"/>
      <c r="R7" s="69"/>
      <c r="S7" s="70"/>
      <c r="T7" s="71"/>
      <c r="U7" s="71"/>
      <c r="V7" s="69"/>
      <c r="W7" s="70"/>
      <c r="X7" s="71"/>
      <c r="Y7" s="69"/>
      <c r="Z7" s="69"/>
      <c r="AA7" s="70"/>
      <c r="AB7" s="71"/>
      <c r="AC7" s="69"/>
      <c r="AD7" s="69"/>
      <c r="AE7" s="69"/>
      <c r="AF7" s="69"/>
      <c r="AG7" s="37"/>
      <c r="AH7" s="38"/>
    </row>
    <row r="8" spans="1:56" ht="18" customHeight="1">
      <c r="A8" s="37"/>
      <c r="B8" s="318">
        <v>1</v>
      </c>
      <c r="C8" s="318"/>
      <c r="D8" s="319" t="s">
        <v>51</v>
      </c>
      <c r="E8" s="319"/>
      <c r="F8" s="319"/>
      <c r="G8" s="72"/>
      <c r="H8" s="319" t="s">
        <v>52</v>
      </c>
      <c r="I8" s="319"/>
      <c r="J8" s="319"/>
      <c r="K8" s="72"/>
      <c r="L8" s="319" t="s">
        <v>53</v>
      </c>
      <c r="M8" s="319"/>
      <c r="N8" s="319"/>
      <c r="O8" s="72"/>
      <c r="P8" s="319" t="s">
        <v>54</v>
      </c>
      <c r="Q8" s="319"/>
      <c r="R8" s="319"/>
      <c r="S8" s="72"/>
      <c r="T8" s="319" t="s">
        <v>55</v>
      </c>
      <c r="U8" s="319"/>
      <c r="V8" s="319"/>
      <c r="W8" s="72"/>
      <c r="X8" s="319" t="s">
        <v>56</v>
      </c>
      <c r="Y8" s="319"/>
      <c r="Z8" s="319"/>
      <c r="AA8" s="72"/>
      <c r="AB8" s="319" t="s">
        <v>57</v>
      </c>
      <c r="AC8" s="319"/>
      <c r="AD8" s="319"/>
      <c r="AE8" s="38"/>
      <c r="AF8" s="73" t="s">
        <v>58</v>
      </c>
      <c r="AG8" s="37"/>
      <c r="AH8" s="38"/>
      <c r="AI8" s="74"/>
    </row>
    <row r="9" spans="1:56" ht="18" customHeight="1">
      <c r="A9" s="37"/>
      <c r="B9" s="318"/>
      <c r="C9" s="318"/>
      <c r="D9" s="93" t="s">
        <v>59</v>
      </c>
      <c r="E9" s="159">
        <f>E6</f>
        <v>44571</v>
      </c>
      <c r="F9" s="95"/>
      <c r="G9" s="75"/>
      <c r="H9" s="96" t="s">
        <v>59</v>
      </c>
      <c r="I9" s="94">
        <f>E9+1</f>
        <v>44572</v>
      </c>
      <c r="J9" s="95"/>
      <c r="K9" s="75"/>
      <c r="L9" s="96" t="s">
        <v>59</v>
      </c>
      <c r="M9" s="94">
        <f>I9+1</f>
        <v>44573</v>
      </c>
      <c r="N9" s="95"/>
      <c r="O9" s="75"/>
      <c r="P9" s="96" t="s">
        <v>59</v>
      </c>
      <c r="Q9" s="94">
        <f>M9+1</f>
        <v>44574</v>
      </c>
      <c r="R9" s="95"/>
      <c r="S9" s="75"/>
      <c r="T9" s="96" t="s">
        <v>59</v>
      </c>
      <c r="U9" s="94">
        <f>Q9+1</f>
        <v>44575</v>
      </c>
      <c r="V9" s="95"/>
      <c r="W9" s="75"/>
      <c r="X9" s="96" t="s">
        <v>59</v>
      </c>
      <c r="Y9" s="94">
        <f>U9+1</f>
        <v>44576</v>
      </c>
      <c r="Z9" s="95"/>
      <c r="AA9" s="75"/>
      <c r="AB9" s="96" t="s">
        <v>59</v>
      </c>
      <c r="AC9" s="94">
        <f>Y9+1</f>
        <v>44577</v>
      </c>
      <c r="AD9" s="95"/>
      <c r="AE9" s="38"/>
      <c r="AF9" s="76" t="s">
        <v>58</v>
      </c>
      <c r="AG9" s="37"/>
      <c r="AH9" s="38"/>
      <c r="AI9" s="74"/>
    </row>
    <row r="10" spans="1:56" ht="20.25" customHeight="1">
      <c r="A10" s="37"/>
      <c r="B10" s="318"/>
      <c r="C10" s="318"/>
      <c r="D10" s="77"/>
      <c r="E10" s="78"/>
      <c r="F10" s="79"/>
      <c r="G10" s="80"/>
      <c r="H10" s="77"/>
      <c r="I10" s="78"/>
      <c r="J10" s="79"/>
      <c r="K10" s="80"/>
      <c r="L10" s="77"/>
      <c r="M10" s="78"/>
      <c r="N10" s="79"/>
      <c r="O10" s="80"/>
      <c r="P10" s="77"/>
      <c r="Q10" s="78"/>
      <c r="R10" s="79"/>
      <c r="S10" s="80"/>
      <c r="T10" s="77"/>
      <c r="U10" s="78"/>
      <c r="V10" s="79"/>
      <c r="W10" s="80"/>
      <c r="X10" s="77"/>
      <c r="Y10" s="164"/>
      <c r="Z10" s="79"/>
      <c r="AA10" s="80"/>
      <c r="AB10" s="77"/>
      <c r="AC10" s="167"/>
      <c r="AD10" s="79"/>
      <c r="AE10" s="38"/>
      <c r="AF10" s="81">
        <f>M6</f>
        <v>0.83333333333333337</v>
      </c>
      <c r="AG10" s="37"/>
      <c r="AH10" s="38"/>
      <c r="AI10" s="74"/>
    </row>
    <row r="11" spans="1:56" ht="20.25" customHeight="1">
      <c r="A11" s="37"/>
      <c r="B11" s="318"/>
      <c r="C11" s="318"/>
      <c r="D11" s="77"/>
      <c r="E11" s="78"/>
      <c r="F11" s="79"/>
      <c r="G11" s="80"/>
      <c r="H11" s="77"/>
      <c r="I11" s="78"/>
      <c r="J11" s="79"/>
      <c r="K11" s="80"/>
      <c r="L11" s="77"/>
      <c r="M11" s="78"/>
      <c r="N11" s="79"/>
      <c r="O11" s="80"/>
      <c r="P11" s="77"/>
      <c r="Q11" s="78"/>
      <c r="R11" s="79"/>
      <c r="S11" s="80"/>
      <c r="T11" s="77"/>
      <c r="U11" s="78"/>
      <c r="V11" s="79"/>
      <c r="W11" s="80"/>
      <c r="X11" s="77"/>
      <c r="Y11" s="165"/>
      <c r="Z11" s="79"/>
      <c r="AA11" s="80"/>
      <c r="AB11" s="77"/>
      <c r="AC11" s="167"/>
      <c r="AD11" s="79"/>
      <c r="AE11" s="38"/>
      <c r="AF11" s="82" t="s">
        <v>60</v>
      </c>
      <c r="AG11" s="37"/>
      <c r="AH11" s="38"/>
      <c r="AI11" s="74"/>
    </row>
    <row r="12" spans="1:56" ht="20.25" customHeight="1">
      <c r="A12" s="37"/>
      <c r="B12" s="318"/>
      <c r="C12" s="318"/>
      <c r="D12" s="83"/>
      <c r="E12" s="78"/>
      <c r="F12" s="79"/>
      <c r="G12" s="80"/>
      <c r="H12" s="83"/>
      <c r="I12" s="78"/>
      <c r="J12" s="79"/>
      <c r="K12" s="80"/>
      <c r="L12" s="83"/>
      <c r="M12" s="78"/>
      <c r="N12" s="79"/>
      <c r="O12" s="80"/>
      <c r="P12" s="83"/>
      <c r="Q12" s="78"/>
      <c r="R12" s="79"/>
      <c r="S12" s="80"/>
      <c r="T12" s="83"/>
      <c r="U12" s="78"/>
      <c r="V12" s="79"/>
      <c r="W12" s="80"/>
      <c r="X12" s="83"/>
      <c r="Y12" s="165"/>
      <c r="Z12" s="79"/>
      <c r="AA12" s="80"/>
      <c r="AB12" s="83"/>
      <c r="AC12" s="167"/>
      <c r="AD12" s="79"/>
      <c r="AE12" s="38"/>
      <c r="AF12" s="194">
        <f>AF15/AF10</f>
        <v>0</v>
      </c>
      <c r="AG12" s="37"/>
      <c r="AH12" s="38"/>
      <c r="AI12" s="74"/>
    </row>
    <row r="13" spans="1:56" ht="20.25" customHeight="1">
      <c r="A13" s="37"/>
      <c r="B13" s="318"/>
      <c r="C13" s="318"/>
      <c r="D13" s="83"/>
      <c r="E13" s="78"/>
      <c r="F13" s="79"/>
      <c r="G13" s="80"/>
      <c r="H13" s="83"/>
      <c r="I13" s="78"/>
      <c r="J13" s="79"/>
      <c r="K13" s="80"/>
      <c r="L13" s="83"/>
      <c r="M13" s="78"/>
      <c r="N13" s="79"/>
      <c r="O13" s="80"/>
      <c r="P13" s="83"/>
      <c r="Q13" s="78"/>
      <c r="R13" s="79"/>
      <c r="S13" s="80"/>
      <c r="T13" s="83"/>
      <c r="U13" s="78"/>
      <c r="V13" s="79"/>
      <c r="W13" s="80"/>
      <c r="X13" s="83"/>
      <c r="Y13" s="166"/>
      <c r="Z13" s="79"/>
      <c r="AA13" s="80"/>
      <c r="AB13" s="83"/>
      <c r="AC13" s="167"/>
      <c r="AD13" s="79"/>
      <c r="AE13" s="38"/>
      <c r="AF13" s="73" t="s">
        <v>61</v>
      </c>
      <c r="AG13" s="37"/>
      <c r="AH13" s="38"/>
      <c r="AI13" s="74"/>
    </row>
    <row r="14" spans="1:56" ht="20.25" customHeight="1">
      <c r="A14" s="37"/>
      <c r="B14" s="318"/>
      <c r="C14" s="318"/>
      <c r="D14" s="83"/>
      <c r="E14" s="78"/>
      <c r="F14" s="79"/>
      <c r="G14" s="80"/>
      <c r="H14" s="83"/>
      <c r="I14" s="78"/>
      <c r="J14" s="79"/>
      <c r="K14" s="80"/>
      <c r="L14" s="83"/>
      <c r="M14" s="78"/>
      <c r="N14" s="79"/>
      <c r="O14" s="80"/>
      <c r="P14" s="83"/>
      <c r="Q14" s="78"/>
      <c r="R14" s="79"/>
      <c r="S14" s="80"/>
      <c r="T14" s="83"/>
      <c r="U14" s="78"/>
      <c r="V14" s="79"/>
      <c r="W14" s="80"/>
      <c r="X14" s="83"/>
      <c r="Y14" s="78"/>
      <c r="Z14" s="79"/>
      <c r="AA14" s="80"/>
      <c r="AB14" s="83"/>
      <c r="AC14" s="78"/>
      <c r="AD14" s="79"/>
      <c r="AE14" s="38"/>
      <c r="AF14" s="76" t="s">
        <v>61</v>
      </c>
      <c r="AG14" s="37"/>
      <c r="AH14" s="38"/>
      <c r="AI14" s="74"/>
    </row>
    <row r="15" spans="1:56" s="26" customFormat="1" ht="15.75" customHeight="1">
      <c r="A15" s="23"/>
      <c r="B15" s="84"/>
      <c r="C15" s="84"/>
      <c r="F15" s="85">
        <f>SUM(F10:F14)</f>
        <v>0</v>
      </c>
      <c r="G15" s="86"/>
      <c r="H15" s="87"/>
      <c r="J15" s="85">
        <f>SUM(J10:J14)</f>
        <v>0</v>
      </c>
      <c r="K15" s="86"/>
      <c r="L15" s="87"/>
      <c r="N15" s="85">
        <f>SUM(N10:N14)</f>
        <v>0</v>
      </c>
      <c r="O15" s="86"/>
      <c r="P15" s="87"/>
      <c r="R15" s="85">
        <f>SUM(R10:R14)</f>
        <v>0</v>
      </c>
      <c r="S15" s="86"/>
      <c r="T15" s="87"/>
      <c r="V15" s="85">
        <f>SUM(V10:V14)</f>
        <v>0</v>
      </c>
      <c r="W15" s="86"/>
      <c r="X15" s="87"/>
      <c r="Z15" s="85">
        <f>SUM(Z10:Z14)</f>
        <v>0</v>
      </c>
      <c r="AA15" s="86"/>
      <c r="AB15" s="87"/>
      <c r="AD15" s="85">
        <f>SUM(AD10:AD14)</f>
        <v>0</v>
      </c>
      <c r="AF15" s="88">
        <f>SUM(F15+J15+N15+R15+V15+Z15+AD15)</f>
        <v>0</v>
      </c>
      <c r="AG15" s="23"/>
      <c r="AI15" s="89"/>
    </row>
    <row r="16" spans="1:56" s="38" customFormat="1" ht="8.25" customHeight="1">
      <c r="A16" s="37"/>
      <c r="B16" s="90"/>
      <c r="C16" s="90"/>
      <c r="D16" s="37"/>
      <c r="E16" s="37"/>
      <c r="F16" s="37"/>
      <c r="G16" s="91"/>
      <c r="H16" s="92"/>
      <c r="I16" s="37"/>
      <c r="J16" s="37"/>
      <c r="K16" s="91"/>
      <c r="L16" s="92"/>
      <c r="M16" s="37"/>
      <c r="N16" s="37"/>
      <c r="O16" s="91"/>
      <c r="P16" s="92"/>
      <c r="Q16" s="37"/>
      <c r="R16" s="37"/>
      <c r="S16" s="91"/>
      <c r="T16" s="92"/>
      <c r="U16" s="37"/>
      <c r="V16" s="37"/>
      <c r="W16" s="91"/>
      <c r="X16" s="92"/>
      <c r="Y16" s="37"/>
      <c r="Z16" s="37"/>
      <c r="AA16" s="91"/>
      <c r="AB16" s="92"/>
      <c r="AC16" s="37"/>
      <c r="AD16" s="37"/>
      <c r="AE16" s="37"/>
      <c r="AF16" s="37"/>
      <c r="AG16" s="37"/>
      <c r="AI16" s="74"/>
    </row>
    <row r="17" spans="1:35" ht="18" customHeight="1">
      <c r="A17" s="37"/>
      <c r="B17" s="318">
        <f>B8+1</f>
        <v>2</v>
      </c>
      <c r="C17" s="318"/>
      <c r="D17" s="319" t="s">
        <v>51</v>
      </c>
      <c r="E17" s="319"/>
      <c r="F17" s="319"/>
      <c r="G17" s="72"/>
      <c r="H17" s="319" t="s">
        <v>52</v>
      </c>
      <c r="I17" s="319"/>
      <c r="J17" s="319"/>
      <c r="K17" s="72"/>
      <c r="L17" s="319" t="s">
        <v>53</v>
      </c>
      <c r="M17" s="319"/>
      <c r="N17" s="319"/>
      <c r="O17" s="72"/>
      <c r="P17" s="319" t="s">
        <v>54</v>
      </c>
      <c r="Q17" s="319"/>
      <c r="R17" s="319"/>
      <c r="S17" s="72"/>
      <c r="T17" s="319" t="s">
        <v>55</v>
      </c>
      <c r="U17" s="319"/>
      <c r="V17" s="319"/>
      <c r="W17" s="72"/>
      <c r="X17" s="319" t="s">
        <v>56</v>
      </c>
      <c r="Y17" s="319"/>
      <c r="Z17" s="319"/>
      <c r="AA17" s="72"/>
      <c r="AB17" s="319" t="s">
        <v>57</v>
      </c>
      <c r="AC17" s="319"/>
      <c r="AD17" s="319"/>
      <c r="AE17" s="38"/>
      <c r="AF17" s="73" t="s">
        <v>58</v>
      </c>
      <c r="AG17" s="37"/>
      <c r="AH17" s="38"/>
      <c r="AI17" s="74"/>
    </row>
    <row r="18" spans="1:35" ht="18" customHeight="1">
      <c r="A18" s="37"/>
      <c r="B18" s="318"/>
      <c r="C18" s="318"/>
      <c r="D18" s="93" t="s">
        <v>59</v>
      </c>
      <c r="E18" s="94">
        <f>AC9+1</f>
        <v>44578</v>
      </c>
      <c r="F18" s="95"/>
      <c r="G18" s="75"/>
      <c r="H18" s="96" t="s">
        <v>59</v>
      </c>
      <c r="I18" s="94">
        <f>E18+1</f>
        <v>44579</v>
      </c>
      <c r="J18" s="95"/>
      <c r="K18" s="75"/>
      <c r="L18" s="96" t="s">
        <v>59</v>
      </c>
      <c r="M18" s="94">
        <f>I18+1</f>
        <v>44580</v>
      </c>
      <c r="N18" s="95"/>
      <c r="O18" s="75"/>
      <c r="P18" s="96" t="s">
        <v>59</v>
      </c>
      <c r="Q18" s="94">
        <f>M18+1</f>
        <v>44581</v>
      </c>
      <c r="R18" s="95"/>
      <c r="S18" s="75"/>
      <c r="T18" s="96" t="s">
        <v>59</v>
      </c>
      <c r="U18" s="94">
        <f>Q18+1</f>
        <v>44582</v>
      </c>
      <c r="V18" s="95"/>
      <c r="W18" s="75"/>
      <c r="X18" s="96" t="s">
        <v>59</v>
      </c>
      <c r="Y18" s="94">
        <f>U18+1</f>
        <v>44583</v>
      </c>
      <c r="Z18" s="95"/>
      <c r="AA18" s="75"/>
      <c r="AB18" s="96" t="s">
        <v>59</v>
      </c>
      <c r="AC18" s="94">
        <f>Y18+1</f>
        <v>44584</v>
      </c>
      <c r="AD18" s="95"/>
      <c r="AE18" s="38"/>
      <c r="AF18" s="76" t="s">
        <v>58</v>
      </c>
      <c r="AG18" s="37"/>
      <c r="AH18" s="38"/>
      <c r="AI18" s="74"/>
    </row>
    <row r="19" spans="1:35" ht="20.25" customHeight="1">
      <c r="A19" s="37"/>
      <c r="B19" s="318"/>
      <c r="C19" s="318"/>
      <c r="D19" s="77"/>
      <c r="E19" s="78"/>
      <c r="F19" s="79"/>
      <c r="G19" s="80"/>
      <c r="H19" s="77"/>
      <c r="I19" s="78"/>
      <c r="J19" s="79"/>
      <c r="K19" s="80"/>
      <c r="L19" s="77"/>
      <c r="M19" s="78"/>
      <c r="N19" s="79"/>
      <c r="O19" s="80"/>
      <c r="P19" s="77"/>
      <c r="Q19" s="78"/>
      <c r="R19" s="79"/>
      <c r="S19" s="80"/>
      <c r="T19" s="77"/>
      <c r="U19" s="78"/>
      <c r="V19" s="79"/>
      <c r="W19" s="80"/>
      <c r="X19" s="77"/>
      <c r="Y19" s="78"/>
      <c r="Z19" s="79"/>
      <c r="AA19" s="80"/>
      <c r="AB19" s="77"/>
      <c r="AC19" s="78"/>
      <c r="AD19" s="79"/>
      <c r="AE19" s="38"/>
      <c r="AF19" s="81">
        <f>AF10</f>
        <v>0.83333333333333337</v>
      </c>
      <c r="AG19" s="37"/>
      <c r="AH19" s="38"/>
      <c r="AI19" s="74"/>
    </row>
    <row r="20" spans="1:35" ht="20.25" customHeight="1">
      <c r="A20" s="37"/>
      <c r="B20" s="318"/>
      <c r="C20" s="318"/>
      <c r="D20" s="77"/>
      <c r="E20" s="78"/>
      <c r="F20" s="79"/>
      <c r="G20" s="80"/>
      <c r="H20" s="77"/>
      <c r="I20" s="78"/>
      <c r="J20" s="79"/>
      <c r="K20" s="80"/>
      <c r="L20" s="77"/>
      <c r="M20" s="78"/>
      <c r="N20" s="79"/>
      <c r="O20" s="80"/>
      <c r="P20" s="77"/>
      <c r="Q20" s="78"/>
      <c r="R20" s="79"/>
      <c r="S20" s="80"/>
      <c r="T20" s="77"/>
      <c r="U20" s="78"/>
      <c r="V20" s="79"/>
      <c r="W20" s="80"/>
      <c r="X20" s="77"/>
      <c r="Y20" s="78"/>
      <c r="Z20" s="79"/>
      <c r="AA20" s="80"/>
      <c r="AB20" s="77"/>
      <c r="AC20" s="78"/>
      <c r="AD20" s="79"/>
      <c r="AE20" s="38"/>
      <c r="AF20" s="82" t="s">
        <v>60</v>
      </c>
      <c r="AG20" s="37"/>
      <c r="AH20" s="38"/>
      <c r="AI20" s="74"/>
    </row>
    <row r="21" spans="1:35" ht="20.25" customHeight="1">
      <c r="A21" s="37"/>
      <c r="B21" s="318"/>
      <c r="C21" s="318"/>
      <c r="D21" s="77"/>
      <c r="E21" s="78"/>
      <c r="F21" s="79"/>
      <c r="G21" s="80"/>
      <c r="H21" s="77"/>
      <c r="I21" s="78"/>
      <c r="J21" s="79"/>
      <c r="K21" s="80"/>
      <c r="L21" s="77"/>
      <c r="M21" s="78"/>
      <c r="N21" s="79"/>
      <c r="O21" s="80"/>
      <c r="P21" s="77"/>
      <c r="Q21" s="78"/>
      <c r="R21" s="79"/>
      <c r="S21" s="80"/>
      <c r="T21" s="77"/>
      <c r="U21" s="78"/>
      <c r="V21" s="79"/>
      <c r="W21" s="80"/>
      <c r="X21" s="77"/>
      <c r="Y21" s="78"/>
      <c r="Z21" s="79"/>
      <c r="AA21" s="80"/>
      <c r="AB21" s="77"/>
      <c r="AC21" s="78"/>
      <c r="AD21" s="79"/>
      <c r="AE21" s="38"/>
      <c r="AF21" s="194">
        <f>AF24/AF19</f>
        <v>0</v>
      </c>
      <c r="AG21" s="37"/>
      <c r="AH21" s="38"/>
    </row>
    <row r="22" spans="1:35" ht="20.25" customHeight="1">
      <c r="A22" s="37"/>
      <c r="B22" s="318"/>
      <c r="C22" s="318"/>
      <c r="D22" s="77"/>
      <c r="E22" s="78"/>
      <c r="F22" s="79"/>
      <c r="G22" s="80"/>
      <c r="H22" s="77"/>
      <c r="I22" s="78"/>
      <c r="J22" s="79"/>
      <c r="K22" s="80"/>
      <c r="L22" s="77"/>
      <c r="M22" s="78"/>
      <c r="N22" s="79"/>
      <c r="O22" s="80"/>
      <c r="P22" s="77"/>
      <c r="Q22" s="78"/>
      <c r="R22" s="79"/>
      <c r="S22" s="80"/>
      <c r="T22" s="77"/>
      <c r="U22" s="78"/>
      <c r="V22" s="79"/>
      <c r="W22" s="80"/>
      <c r="X22" s="77"/>
      <c r="Y22" s="78"/>
      <c r="Z22" s="79"/>
      <c r="AA22" s="80"/>
      <c r="AB22" s="77"/>
      <c r="AC22" s="78"/>
      <c r="AD22" s="79"/>
      <c r="AE22" s="38"/>
      <c r="AF22" s="73" t="s">
        <v>61</v>
      </c>
      <c r="AG22" s="37"/>
      <c r="AH22" s="38"/>
    </row>
    <row r="23" spans="1:35" ht="20.25" customHeight="1">
      <c r="A23" s="37"/>
      <c r="B23" s="318"/>
      <c r="C23" s="318"/>
      <c r="D23" s="77"/>
      <c r="E23" s="78"/>
      <c r="F23" s="79"/>
      <c r="G23" s="80"/>
      <c r="H23" s="77"/>
      <c r="I23" s="78"/>
      <c r="J23" s="79"/>
      <c r="K23" s="80"/>
      <c r="L23" s="77"/>
      <c r="M23" s="78"/>
      <c r="N23" s="79"/>
      <c r="O23" s="80"/>
      <c r="P23" s="77"/>
      <c r="Q23" s="78"/>
      <c r="R23" s="79"/>
      <c r="S23" s="80"/>
      <c r="T23" s="77"/>
      <c r="U23" s="78"/>
      <c r="V23" s="79"/>
      <c r="W23" s="80"/>
      <c r="X23" s="77"/>
      <c r="Y23" s="78"/>
      <c r="Z23" s="79"/>
      <c r="AA23" s="80"/>
      <c r="AB23" s="77"/>
      <c r="AC23" s="78"/>
      <c r="AD23" s="79"/>
      <c r="AE23" s="38"/>
      <c r="AF23" s="76" t="s">
        <v>61</v>
      </c>
      <c r="AG23" s="37"/>
      <c r="AH23" s="38"/>
    </row>
    <row r="24" spans="1:35" s="26" customFormat="1" ht="15.75" customHeight="1">
      <c r="A24" s="23"/>
      <c r="B24" s="84"/>
      <c r="C24" s="84"/>
      <c r="F24" s="85">
        <f>SUM(F19:F23)</f>
        <v>0</v>
      </c>
      <c r="G24" s="86"/>
      <c r="H24" s="87"/>
      <c r="J24" s="85">
        <f>SUM(J19:J23)</f>
        <v>0</v>
      </c>
      <c r="K24" s="86"/>
      <c r="L24" s="87"/>
      <c r="N24" s="85">
        <f>SUM(N19:N23)</f>
        <v>0</v>
      </c>
      <c r="O24" s="86"/>
      <c r="P24" s="87"/>
      <c r="R24" s="85">
        <f>SUM(R19:R23)</f>
        <v>0</v>
      </c>
      <c r="S24" s="86"/>
      <c r="T24" s="87"/>
      <c r="V24" s="85">
        <f>SUM(V19:V23)</f>
        <v>0</v>
      </c>
      <c r="W24" s="86"/>
      <c r="X24" s="87"/>
      <c r="Z24" s="85">
        <f>SUM(Z19:Z23)</f>
        <v>0</v>
      </c>
      <c r="AA24" s="86"/>
      <c r="AB24" s="87"/>
      <c r="AD24" s="85">
        <f>SUM(AD19:AD23)</f>
        <v>0</v>
      </c>
      <c r="AF24" s="88">
        <f>SUM(F24+J24+N24+R24+V24+Z24+AD24)</f>
        <v>0</v>
      </c>
      <c r="AG24" s="23"/>
    </row>
    <row r="25" spans="1:35" s="38" customFormat="1" ht="8.25" customHeight="1">
      <c r="A25" s="37"/>
      <c r="B25" s="90"/>
      <c r="C25" s="90"/>
      <c r="D25" s="37"/>
      <c r="E25" s="37"/>
      <c r="F25" s="37"/>
      <c r="G25" s="91"/>
      <c r="H25" s="92"/>
      <c r="I25" s="37"/>
      <c r="J25" s="37"/>
      <c r="K25" s="91"/>
      <c r="L25" s="92"/>
      <c r="M25" s="37"/>
      <c r="N25" s="37"/>
      <c r="O25" s="91"/>
      <c r="P25" s="92"/>
      <c r="Q25" s="37"/>
      <c r="R25" s="37"/>
      <c r="S25" s="91"/>
      <c r="T25" s="92"/>
      <c r="U25" s="37"/>
      <c r="V25" s="37"/>
      <c r="W25" s="91"/>
      <c r="X25" s="92"/>
      <c r="Y25" s="37"/>
      <c r="Z25" s="37"/>
      <c r="AA25" s="91"/>
      <c r="AB25" s="92"/>
      <c r="AC25" s="37"/>
      <c r="AD25" s="37"/>
      <c r="AE25" s="37"/>
      <c r="AF25" s="37"/>
      <c r="AG25" s="37"/>
    </row>
    <row r="26" spans="1:35" ht="18" customHeight="1">
      <c r="A26" s="37"/>
      <c r="B26" s="318">
        <f>B17+1</f>
        <v>3</v>
      </c>
      <c r="C26" s="318"/>
      <c r="D26" s="319" t="s">
        <v>51</v>
      </c>
      <c r="E26" s="319"/>
      <c r="F26" s="319"/>
      <c r="G26" s="72"/>
      <c r="H26" s="319" t="s">
        <v>52</v>
      </c>
      <c r="I26" s="319"/>
      <c r="J26" s="319"/>
      <c r="K26" s="72"/>
      <c r="L26" s="319" t="s">
        <v>53</v>
      </c>
      <c r="M26" s="319"/>
      <c r="N26" s="319"/>
      <c r="O26" s="72"/>
      <c r="P26" s="319" t="s">
        <v>54</v>
      </c>
      <c r="Q26" s="319"/>
      <c r="R26" s="319"/>
      <c r="S26" s="72"/>
      <c r="T26" s="319" t="s">
        <v>55</v>
      </c>
      <c r="U26" s="319"/>
      <c r="V26" s="319"/>
      <c r="W26" s="72"/>
      <c r="X26" s="319" t="s">
        <v>56</v>
      </c>
      <c r="Y26" s="319"/>
      <c r="Z26" s="319"/>
      <c r="AA26" s="72"/>
      <c r="AB26" s="319" t="s">
        <v>57</v>
      </c>
      <c r="AC26" s="319"/>
      <c r="AD26" s="319"/>
      <c r="AE26" s="38"/>
      <c r="AF26" s="73" t="s">
        <v>58</v>
      </c>
      <c r="AG26" s="37"/>
      <c r="AH26" s="38"/>
    </row>
    <row r="27" spans="1:35" ht="18" customHeight="1">
      <c r="A27" s="37"/>
      <c r="B27" s="318"/>
      <c r="C27" s="318"/>
      <c r="D27" s="93" t="s">
        <v>59</v>
      </c>
      <c r="E27" s="94">
        <f>AC18+1</f>
        <v>44585</v>
      </c>
      <c r="F27" s="95"/>
      <c r="G27" s="75"/>
      <c r="H27" s="96" t="s">
        <v>59</v>
      </c>
      <c r="I27" s="94">
        <f>E27+1</f>
        <v>44586</v>
      </c>
      <c r="J27" s="95"/>
      <c r="K27" s="75"/>
      <c r="L27" s="96" t="s">
        <v>59</v>
      </c>
      <c r="M27" s="94">
        <f>I27+1</f>
        <v>44587</v>
      </c>
      <c r="N27" s="95"/>
      <c r="O27" s="75"/>
      <c r="P27" s="96" t="s">
        <v>59</v>
      </c>
      <c r="Q27" s="94">
        <f>M27+1</f>
        <v>44588</v>
      </c>
      <c r="R27" s="95"/>
      <c r="S27" s="75"/>
      <c r="T27" s="96" t="s">
        <v>59</v>
      </c>
      <c r="U27" s="94">
        <f>Q27+1</f>
        <v>44589</v>
      </c>
      <c r="V27" s="95"/>
      <c r="W27" s="75"/>
      <c r="X27" s="96" t="s">
        <v>59</v>
      </c>
      <c r="Y27" s="94">
        <f>U27+1</f>
        <v>44590</v>
      </c>
      <c r="Z27" s="95"/>
      <c r="AA27" s="75"/>
      <c r="AB27" s="96" t="s">
        <v>59</v>
      </c>
      <c r="AC27" s="94">
        <f>Y27+1</f>
        <v>44591</v>
      </c>
      <c r="AD27" s="95"/>
      <c r="AE27" s="38"/>
      <c r="AF27" s="76" t="s">
        <v>58</v>
      </c>
      <c r="AG27" s="37"/>
      <c r="AH27" s="38"/>
    </row>
    <row r="28" spans="1:35" ht="20.25" customHeight="1">
      <c r="A28" s="37"/>
      <c r="B28" s="318"/>
      <c r="C28" s="318"/>
      <c r="D28" s="77"/>
      <c r="E28" s="78"/>
      <c r="F28" s="79"/>
      <c r="G28" s="80"/>
      <c r="H28" s="77"/>
      <c r="I28" s="78"/>
      <c r="J28" s="79"/>
      <c r="K28" s="80"/>
      <c r="L28" s="77"/>
      <c r="M28" s="78"/>
      <c r="N28" s="79"/>
      <c r="O28" s="80"/>
      <c r="P28" s="77"/>
      <c r="Q28" s="78"/>
      <c r="R28" s="79"/>
      <c r="S28" s="80"/>
      <c r="T28" s="77"/>
      <c r="U28" s="78"/>
      <c r="V28" s="79"/>
      <c r="W28" s="80"/>
      <c r="X28" s="77"/>
      <c r="Y28" s="78"/>
      <c r="Z28" s="79"/>
      <c r="AA28" s="80"/>
      <c r="AB28" s="77"/>
      <c r="AC28" s="78"/>
      <c r="AD28" s="79"/>
      <c r="AE28" s="38"/>
      <c r="AF28" s="81">
        <f>AF19</f>
        <v>0.83333333333333337</v>
      </c>
      <c r="AG28" s="37"/>
      <c r="AH28" s="38"/>
    </row>
    <row r="29" spans="1:35" ht="20.25" customHeight="1">
      <c r="A29" s="37"/>
      <c r="B29" s="318"/>
      <c r="C29" s="318"/>
      <c r="D29" s="77"/>
      <c r="E29" s="78"/>
      <c r="F29" s="79"/>
      <c r="G29" s="80"/>
      <c r="H29" s="77"/>
      <c r="I29" s="78"/>
      <c r="J29" s="79"/>
      <c r="K29" s="80"/>
      <c r="L29" s="77"/>
      <c r="M29" s="78"/>
      <c r="N29" s="79"/>
      <c r="O29" s="80"/>
      <c r="P29" s="77"/>
      <c r="Q29" s="78"/>
      <c r="R29" s="79"/>
      <c r="S29" s="80"/>
      <c r="T29" s="77"/>
      <c r="U29" s="78"/>
      <c r="V29" s="79"/>
      <c r="W29" s="80"/>
      <c r="X29" s="77"/>
      <c r="Y29" s="78"/>
      <c r="Z29" s="79"/>
      <c r="AA29" s="80"/>
      <c r="AB29" s="77"/>
      <c r="AC29" s="78"/>
      <c r="AD29" s="79"/>
      <c r="AE29" s="38"/>
      <c r="AF29" s="82" t="s">
        <v>60</v>
      </c>
      <c r="AG29" s="37"/>
      <c r="AH29" s="38"/>
    </row>
    <row r="30" spans="1:35" ht="20.25" customHeight="1">
      <c r="A30" s="37"/>
      <c r="B30" s="318"/>
      <c r="C30" s="318"/>
      <c r="D30" s="77"/>
      <c r="E30" s="78"/>
      <c r="F30" s="79"/>
      <c r="G30" s="80"/>
      <c r="H30" s="77"/>
      <c r="I30" s="78"/>
      <c r="J30" s="79"/>
      <c r="K30" s="80"/>
      <c r="L30" s="77"/>
      <c r="M30" s="78"/>
      <c r="N30" s="79"/>
      <c r="O30" s="80"/>
      <c r="P30" s="77"/>
      <c r="Q30" s="78"/>
      <c r="R30" s="79"/>
      <c r="S30" s="80"/>
      <c r="T30" s="77"/>
      <c r="U30" s="78"/>
      <c r="V30" s="79"/>
      <c r="W30" s="80"/>
      <c r="X30" s="77"/>
      <c r="Y30" s="78"/>
      <c r="Z30" s="79"/>
      <c r="AA30" s="80"/>
      <c r="AB30" s="77"/>
      <c r="AC30" s="78"/>
      <c r="AD30" s="79"/>
      <c r="AE30" s="38"/>
      <c r="AF30" s="194">
        <f>AF33/AF28</f>
        <v>0</v>
      </c>
      <c r="AG30" s="37"/>
      <c r="AH30" s="38"/>
    </row>
    <row r="31" spans="1:35" ht="20.25" customHeight="1">
      <c r="A31" s="37"/>
      <c r="B31" s="318"/>
      <c r="C31" s="318"/>
      <c r="D31" s="77"/>
      <c r="E31" s="78"/>
      <c r="F31" s="79"/>
      <c r="G31" s="80"/>
      <c r="H31" s="77"/>
      <c r="I31" s="78"/>
      <c r="J31" s="79"/>
      <c r="K31" s="80"/>
      <c r="L31" s="77"/>
      <c r="M31" s="78"/>
      <c r="N31" s="79"/>
      <c r="O31" s="80"/>
      <c r="P31" s="77"/>
      <c r="Q31" s="78"/>
      <c r="R31" s="79"/>
      <c r="S31" s="80"/>
      <c r="T31" s="77"/>
      <c r="U31" s="78"/>
      <c r="V31" s="79"/>
      <c r="W31" s="80"/>
      <c r="X31" s="77"/>
      <c r="Y31" s="78"/>
      <c r="Z31" s="79"/>
      <c r="AA31" s="80"/>
      <c r="AB31" s="77"/>
      <c r="AC31" s="78"/>
      <c r="AD31" s="79"/>
      <c r="AE31" s="38"/>
      <c r="AF31" s="73" t="s">
        <v>61</v>
      </c>
      <c r="AG31" s="37"/>
      <c r="AH31" s="38"/>
    </row>
    <row r="32" spans="1:35" ht="20.25" customHeight="1">
      <c r="A32" s="37"/>
      <c r="B32" s="318"/>
      <c r="C32" s="318"/>
      <c r="D32" s="77"/>
      <c r="E32" s="78"/>
      <c r="F32" s="79"/>
      <c r="G32" s="80"/>
      <c r="H32" s="77"/>
      <c r="I32" s="78"/>
      <c r="J32" s="79"/>
      <c r="K32" s="80"/>
      <c r="L32" s="77"/>
      <c r="M32" s="78"/>
      <c r="N32" s="79"/>
      <c r="O32" s="80"/>
      <c r="P32" s="77"/>
      <c r="Q32" s="78"/>
      <c r="R32" s="79"/>
      <c r="S32" s="80"/>
      <c r="T32" s="77"/>
      <c r="U32" s="78"/>
      <c r="V32" s="79"/>
      <c r="W32" s="80"/>
      <c r="X32" s="77"/>
      <c r="Y32" s="78"/>
      <c r="Z32" s="79"/>
      <c r="AA32" s="80"/>
      <c r="AB32" s="77"/>
      <c r="AC32" s="78"/>
      <c r="AD32" s="79"/>
      <c r="AE32" s="38"/>
      <c r="AF32" s="76" t="s">
        <v>61</v>
      </c>
      <c r="AG32" s="37"/>
      <c r="AH32" s="38"/>
    </row>
    <row r="33" spans="1:34" s="26" customFormat="1" ht="15.75" customHeight="1">
      <c r="A33" s="23"/>
      <c r="B33" s="84"/>
      <c r="C33" s="84"/>
      <c r="F33" s="85">
        <f>SUM(F28:F32)</f>
        <v>0</v>
      </c>
      <c r="G33" s="86"/>
      <c r="H33" s="87"/>
      <c r="J33" s="85">
        <f>SUM(J28:J32)</f>
        <v>0</v>
      </c>
      <c r="K33" s="86"/>
      <c r="L33" s="87"/>
      <c r="N33" s="85">
        <f>SUM(N28:N32)</f>
        <v>0</v>
      </c>
      <c r="O33" s="86"/>
      <c r="P33" s="87"/>
      <c r="R33" s="85">
        <f>SUM(R28:R32)</f>
        <v>0</v>
      </c>
      <c r="S33" s="86"/>
      <c r="T33" s="87"/>
      <c r="V33" s="85">
        <f>SUM(V28:V32)</f>
        <v>0</v>
      </c>
      <c r="W33" s="86"/>
      <c r="X33" s="87"/>
      <c r="Z33" s="85">
        <f>SUM(Z28:Z32)</f>
        <v>0</v>
      </c>
      <c r="AA33" s="86"/>
      <c r="AB33" s="87"/>
      <c r="AD33" s="85">
        <f>SUM(AD28:AD32)</f>
        <v>0</v>
      </c>
      <c r="AF33" s="88">
        <f>SUM(F33+J33+N33+R33+V33+Z33+AD33)</f>
        <v>0</v>
      </c>
      <c r="AG33" s="23"/>
    </row>
    <row r="34" spans="1:34" s="38" customFormat="1" ht="8.25" customHeight="1">
      <c r="A34" s="37"/>
      <c r="B34" s="90"/>
      <c r="C34" s="90"/>
      <c r="D34" s="37"/>
      <c r="E34" s="37"/>
      <c r="F34" s="37"/>
      <c r="G34" s="91"/>
      <c r="H34" s="92"/>
      <c r="I34" s="37"/>
      <c r="J34" s="37"/>
      <c r="K34" s="91"/>
      <c r="L34" s="92"/>
      <c r="M34" s="37"/>
      <c r="N34" s="37"/>
      <c r="O34" s="91"/>
      <c r="P34" s="92"/>
      <c r="Q34" s="37"/>
      <c r="R34" s="37"/>
      <c r="S34" s="91"/>
      <c r="T34" s="92"/>
      <c r="U34" s="37"/>
      <c r="V34" s="37"/>
      <c r="W34" s="91"/>
      <c r="X34" s="92"/>
      <c r="Y34" s="37"/>
      <c r="Z34" s="37"/>
      <c r="AA34" s="91"/>
      <c r="AB34" s="92"/>
      <c r="AC34" s="37"/>
      <c r="AD34" s="37"/>
      <c r="AE34" s="37"/>
      <c r="AF34" s="37"/>
      <c r="AG34" s="37"/>
    </row>
    <row r="35" spans="1:34" ht="18" customHeight="1">
      <c r="A35" s="37"/>
      <c r="B35" s="318">
        <f>B26+1</f>
        <v>4</v>
      </c>
      <c r="C35" s="318"/>
      <c r="D35" s="319" t="s">
        <v>51</v>
      </c>
      <c r="E35" s="319"/>
      <c r="F35" s="319"/>
      <c r="G35" s="72"/>
      <c r="H35" s="319" t="s">
        <v>52</v>
      </c>
      <c r="I35" s="319"/>
      <c r="J35" s="319"/>
      <c r="K35" s="72"/>
      <c r="L35" s="319" t="s">
        <v>53</v>
      </c>
      <c r="M35" s="319"/>
      <c r="N35" s="319"/>
      <c r="O35" s="72"/>
      <c r="P35" s="319" t="s">
        <v>54</v>
      </c>
      <c r="Q35" s="319"/>
      <c r="R35" s="319"/>
      <c r="S35" s="72"/>
      <c r="T35" s="319" t="s">
        <v>55</v>
      </c>
      <c r="U35" s="319"/>
      <c r="V35" s="319"/>
      <c r="W35" s="72"/>
      <c r="X35" s="319" t="s">
        <v>56</v>
      </c>
      <c r="Y35" s="319"/>
      <c r="Z35" s="319"/>
      <c r="AA35" s="72"/>
      <c r="AB35" s="319" t="s">
        <v>57</v>
      </c>
      <c r="AC35" s="319"/>
      <c r="AD35" s="319"/>
      <c r="AE35" s="38"/>
      <c r="AF35" s="73" t="s">
        <v>58</v>
      </c>
      <c r="AG35" s="37"/>
      <c r="AH35" s="38"/>
    </row>
    <row r="36" spans="1:34" ht="18" customHeight="1">
      <c r="A36" s="37"/>
      <c r="B36" s="318"/>
      <c r="C36" s="318"/>
      <c r="D36" s="93" t="s">
        <v>59</v>
      </c>
      <c r="E36" s="94">
        <f>AC27+1</f>
        <v>44592</v>
      </c>
      <c r="F36" s="95"/>
      <c r="G36" s="75"/>
      <c r="H36" s="96" t="s">
        <v>59</v>
      </c>
      <c r="I36" s="94">
        <f>E36+1</f>
        <v>44593</v>
      </c>
      <c r="J36" s="95"/>
      <c r="K36" s="75"/>
      <c r="L36" s="96" t="s">
        <v>59</v>
      </c>
      <c r="M36" s="94">
        <f>I36+1</f>
        <v>44594</v>
      </c>
      <c r="N36" s="95"/>
      <c r="O36" s="75"/>
      <c r="P36" s="96" t="s">
        <v>59</v>
      </c>
      <c r="Q36" s="94">
        <f>M36+1</f>
        <v>44595</v>
      </c>
      <c r="R36" s="95"/>
      <c r="S36" s="75"/>
      <c r="T36" s="96" t="s">
        <v>59</v>
      </c>
      <c r="U36" s="94">
        <f>Q36+1</f>
        <v>44596</v>
      </c>
      <c r="V36" s="95"/>
      <c r="W36" s="75"/>
      <c r="X36" s="96" t="s">
        <v>59</v>
      </c>
      <c r="Y36" s="94">
        <f>U36+1</f>
        <v>44597</v>
      </c>
      <c r="Z36" s="95"/>
      <c r="AA36" s="75"/>
      <c r="AB36" s="96" t="s">
        <v>59</v>
      </c>
      <c r="AC36" s="94">
        <f>Y36+1</f>
        <v>44598</v>
      </c>
      <c r="AD36" s="95"/>
      <c r="AE36" s="38"/>
      <c r="AF36" s="76" t="s">
        <v>58</v>
      </c>
      <c r="AG36" s="37"/>
      <c r="AH36" s="38"/>
    </row>
    <row r="37" spans="1:34" ht="20.25" customHeight="1">
      <c r="A37" s="37"/>
      <c r="B37" s="318"/>
      <c r="C37" s="318"/>
      <c r="D37" s="77"/>
      <c r="E37" s="78"/>
      <c r="F37" s="79"/>
      <c r="G37" s="80"/>
      <c r="H37" s="77"/>
      <c r="I37" s="78"/>
      <c r="J37" s="79"/>
      <c r="K37" s="80"/>
      <c r="L37" s="77"/>
      <c r="M37" s="78"/>
      <c r="N37" s="79"/>
      <c r="O37" s="80"/>
      <c r="P37" s="77"/>
      <c r="Q37" s="78"/>
      <c r="R37" s="79"/>
      <c r="S37" s="80"/>
      <c r="T37" s="77"/>
      <c r="U37" s="78"/>
      <c r="V37" s="79"/>
      <c r="W37" s="80"/>
      <c r="X37" s="77"/>
      <c r="Y37" s="78"/>
      <c r="Z37" s="79"/>
      <c r="AA37" s="80"/>
      <c r="AB37" s="77"/>
      <c r="AC37" s="78"/>
      <c r="AD37" s="79"/>
      <c r="AE37" s="38"/>
      <c r="AF37" s="81">
        <f>AF28</f>
        <v>0.83333333333333337</v>
      </c>
      <c r="AG37" s="37"/>
      <c r="AH37" s="38"/>
    </row>
    <row r="38" spans="1:34" ht="20.25" customHeight="1">
      <c r="A38" s="37"/>
      <c r="B38" s="318"/>
      <c r="C38" s="318"/>
      <c r="D38" s="77"/>
      <c r="E38" s="78"/>
      <c r="F38" s="79"/>
      <c r="G38" s="80"/>
      <c r="H38" s="77"/>
      <c r="I38" s="78"/>
      <c r="J38" s="79"/>
      <c r="K38" s="80"/>
      <c r="L38" s="77"/>
      <c r="M38" s="78"/>
      <c r="N38" s="79"/>
      <c r="O38" s="80"/>
      <c r="P38" s="77"/>
      <c r="Q38" s="78"/>
      <c r="R38" s="79"/>
      <c r="S38" s="80"/>
      <c r="T38" s="77"/>
      <c r="U38" s="78"/>
      <c r="V38" s="79"/>
      <c r="W38" s="80"/>
      <c r="X38" s="77"/>
      <c r="Y38" s="78"/>
      <c r="Z38" s="79"/>
      <c r="AA38" s="80"/>
      <c r="AB38" s="77"/>
      <c r="AC38" s="78"/>
      <c r="AD38" s="79"/>
      <c r="AE38" s="38"/>
      <c r="AF38" s="82" t="s">
        <v>60</v>
      </c>
      <c r="AG38" s="37"/>
      <c r="AH38" s="38"/>
    </row>
    <row r="39" spans="1:34" ht="20.25" customHeight="1">
      <c r="A39" s="37"/>
      <c r="B39" s="318"/>
      <c r="C39" s="318"/>
      <c r="D39" s="77"/>
      <c r="E39" s="78"/>
      <c r="F39" s="79"/>
      <c r="G39" s="80"/>
      <c r="H39" s="77"/>
      <c r="I39" s="78"/>
      <c r="J39" s="79"/>
      <c r="K39" s="80"/>
      <c r="L39" s="83"/>
      <c r="M39" s="78"/>
      <c r="N39" s="79"/>
      <c r="O39" s="80"/>
      <c r="P39" s="83"/>
      <c r="Q39" s="78"/>
      <c r="R39" s="79"/>
      <c r="S39" s="80"/>
      <c r="T39" s="83"/>
      <c r="U39" s="78"/>
      <c r="V39" s="79"/>
      <c r="W39" s="80"/>
      <c r="X39" s="83"/>
      <c r="Y39" s="78"/>
      <c r="Z39" s="79"/>
      <c r="AA39" s="80"/>
      <c r="AB39" s="83"/>
      <c r="AC39" s="78"/>
      <c r="AD39" s="79"/>
      <c r="AE39" s="38"/>
      <c r="AF39" s="194">
        <f>AF42/AF37</f>
        <v>0</v>
      </c>
      <c r="AG39" s="37"/>
      <c r="AH39" s="38"/>
    </row>
    <row r="40" spans="1:34" ht="20.25" customHeight="1">
      <c r="A40" s="37"/>
      <c r="B40" s="318"/>
      <c r="C40" s="318"/>
      <c r="D40" s="77"/>
      <c r="E40" s="78"/>
      <c r="F40" s="79"/>
      <c r="G40" s="80"/>
      <c r="H40" s="77"/>
      <c r="I40" s="78"/>
      <c r="J40" s="79"/>
      <c r="K40" s="80"/>
      <c r="L40" s="83"/>
      <c r="M40" s="78"/>
      <c r="N40" s="79"/>
      <c r="O40" s="80"/>
      <c r="P40" s="83"/>
      <c r="Q40" s="78"/>
      <c r="R40" s="79"/>
      <c r="S40" s="80"/>
      <c r="T40" s="83"/>
      <c r="U40" s="78"/>
      <c r="V40" s="79"/>
      <c r="W40" s="80"/>
      <c r="X40" s="83"/>
      <c r="Y40" s="78"/>
      <c r="Z40" s="79"/>
      <c r="AA40" s="80"/>
      <c r="AB40" s="83"/>
      <c r="AC40" s="78"/>
      <c r="AD40" s="79"/>
      <c r="AE40" s="38"/>
      <c r="AF40" s="73" t="s">
        <v>61</v>
      </c>
      <c r="AG40" s="37"/>
      <c r="AH40" s="38"/>
    </row>
    <row r="41" spans="1:34" ht="20.25" customHeight="1">
      <c r="A41" s="37"/>
      <c r="B41" s="318"/>
      <c r="C41" s="318"/>
      <c r="D41" s="77"/>
      <c r="E41" s="78"/>
      <c r="F41" s="79"/>
      <c r="G41" s="80"/>
      <c r="H41" s="77"/>
      <c r="I41" s="78"/>
      <c r="J41" s="79"/>
      <c r="K41" s="80"/>
      <c r="L41" s="83"/>
      <c r="M41" s="78"/>
      <c r="N41" s="79"/>
      <c r="O41" s="80"/>
      <c r="P41" s="83"/>
      <c r="Q41" s="78"/>
      <c r="R41" s="79"/>
      <c r="S41" s="80"/>
      <c r="T41" s="83"/>
      <c r="U41" s="78"/>
      <c r="V41" s="79"/>
      <c r="W41" s="80"/>
      <c r="X41" s="83"/>
      <c r="Y41" s="78"/>
      <c r="Z41" s="79"/>
      <c r="AA41" s="80"/>
      <c r="AB41" s="83"/>
      <c r="AC41" s="78"/>
      <c r="AD41" s="79"/>
      <c r="AE41" s="38"/>
      <c r="AF41" s="76" t="s">
        <v>61</v>
      </c>
      <c r="AG41" s="37"/>
      <c r="AH41" s="38"/>
    </row>
    <row r="42" spans="1:34" s="26" customFormat="1" ht="15.75" customHeight="1">
      <c r="A42" s="23"/>
      <c r="B42" s="84"/>
      <c r="C42" s="84"/>
      <c r="F42" s="85">
        <f>SUM(F37:F41)</f>
        <v>0</v>
      </c>
      <c r="G42" s="86"/>
      <c r="H42" s="87"/>
      <c r="J42" s="85">
        <f>SUM(J37:J41)</f>
        <v>0</v>
      </c>
      <c r="K42" s="86"/>
      <c r="L42" s="87"/>
      <c r="N42" s="85">
        <f>SUM(N37:N41)</f>
        <v>0</v>
      </c>
      <c r="O42" s="86"/>
      <c r="P42" s="87"/>
      <c r="R42" s="85">
        <f>SUM(R37:R41)</f>
        <v>0</v>
      </c>
      <c r="S42" s="86"/>
      <c r="T42" s="87"/>
      <c r="V42" s="85">
        <f>SUM(V37:V41)</f>
        <v>0</v>
      </c>
      <c r="W42" s="86"/>
      <c r="X42" s="87"/>
      <c r="Z42" s="85">
        <f>SUM(Z37:Z41)</f>
        <v>0</v>
      </c>
      <c r="AA42" s="86"/>
      <c r="AB42" s="87"/>
      <c r="AD42" s="85">
        <f>SUM(AD37:AD41)</f>
        <v>0</v>
      </c>
      <c r="AF42" s="88">
        <f>SUM(F42+J42+N42+R42+V42+Z42+AD42)</f>
        <v>0</v>
      </c>
      <c r="AG42" s="23"/>
    </row>
    <row r="43" spans="1:34" s="38" customFormat="1" ht="8.25" customHeight="1">
      <c r="A43" s="37"/>
      <c r="B43" s="90"/>
      <c r="C43" s="90"/>
      <c r="D43" s="37"/>
      <c r="E43" s="37"/>
      <c r="F43" s="37"/>
      <c r="G43" s="91"/>
      <c r="H43" s="92"/>
      <c r="I43" s="37"/>
      <c r="J43" s="37"/>
      <c r="K43" s="91"/>
      <c r="L43" s="92"/>
      <c r="M43" s="37"/>
      <c r="N43" s="37"/>
      <c r="O43" s="91"/>
      <c r="P43" s="92"/>
      <c r="Q43" s="37"/>
      <c r="R43" s="37"/>
      <c r="S43" s="91"/>
      <c r="T43" s="92"/>
      <c r="U43" s="37"/>
      <c r="V43" s="37"/>
      <c r="W43" s="91"/>
      <c r="X43" s="92"/>
      <c r="Y43" s="37"/>
      <c r="Z43" s="37"/>
      <c r="AA43" s="91"/>
      <c r="AB43" s="92"/>
      <c r="AC43" s="37"/>
      <c r="AD43" s="37"/>
      <c r="AE43" s="37"/>
      <c r="AF43" s="37"/>
      <c r="AG43" s="37"/>
    </row>
    <row r="44" spans="1:34" ht="18" customHeight="1">
      <c r="A44" s="37"/>
      <c r="B44" s="318">
        <f>B35+1</f>
        <v>5</v>
      </c>
      <c r="C44" s="318"/>
      <c r="D44" s="319" t="s">
        <v>51</v>
      </c>
      <c r="E44" s="319"/>
      <c r="F44" s="319"/>
      <c r="G44" s="72"/>
      <c r="H44" s="319" t="s">
        <v>52</v>
      </c>
      <c r="I44" s="319"/>
      <c r="J44" s="319"/>
      <c r="K44" s="72"/>
      <c r="L44" s="319" t="s">
        <v>53</v>
      </c>
      <c r="M44" s="319"/>
      <c r="N44" s="319"/>
      <c r="O44" s="72"/>
      <c r="P44" s="319" t="s">
        <v>54</v>
      </c>
      <c r="Q44" s="319"/>
      <c r="R44" s="319"/>
      <c r="S44" s="72"/>
      <c r="T44" s="319" t="s">
        <v>55</v>
      </c>
      <c r="U44" s="319"/>
      <c r="V44" s="319"/>
      <c r="W44" s="72"/>
      <c r="X44" s="319" t="s">
        <v>56</v>
      </c>
      <c r="Y44" s="319"/>
      <c r="Z44" s="319"/>
      <c r="AA44" s="72"/>
      <c r="AB44" s="319" t="s">
        <v>57</v>
      </c>
      <c r="AC44" s="319"/>
      <c r="AD44" s="319"/>
      <c r="AE44" s="38"/>
      <c r="AF44" s="73" t="s">
        <v>58</v>
      </c>
      <c r="AG44" s="37"/>
      <c r="AH44" s="38"/>
    </row>
    <row r="45" spans="1:34" ht="18" customHeight="1">
      <c r="A45" s="37"/>
      <c r="B45" s="318"/>
      <c r="C45" s="318"/>
      <c r="D45" s="93" t="s">
        <v>59</v>
      </c>
      <c r="E45" s="94">
        <f>AC36+1</f>
        <v>44599</v>
      </c>
      <c r="F45" s="95"/>
      <c r="G45" s="75"/>
      <c r="H45" s="96" t="s">
        <v>59</v>
      </c>
      <c r="I45" s="94">
        <f>E45+1</f>
        <v>44600</v>
      </c>
      <c r="J45" s="95"/>
      <c r="K45" s="75"/>
      <c r="L45" s="96" t="s">
        <v>59</v>
      </c>
      <c r="M45" s="94">
        <f>I45+1</f>
        <v>44601</v>
      </c>
      <c r="N45" s="95"/>
      <c r="O45" s="75"/>
      <c r="P45" s="96" t="s">
        <v>59</v>
      </c>
      <c r="Q45" s="94">
        <f>M45+1</f>
        <v>44602</v>
      </c>
      <c r="R45" s="95"/>
      <c r="S45" s="75"/>
      <c r="T45" s="96" t="s">
        <v>59</v>
      </c>
      <c r="U45" s="94">
        <f>Q45+1</f>
        <v>44603</v>
      </c>
      <c r="V45" s="95"/>
      <c r="W45" s="75"/>
      <c r="X45" s="96" t="s">
        <v>59</v>
      </c>
      <c r="Y45" s="94">
        <f>U45+1</f>
        <v>44604</v>
      </c>
      <c r="Z45" s="95"/>
      <c r="AA45" s="75"/>
      <c r="AB45" s="96" t="s">
        <v>59</v>
      </c>
      <c r="AC45" s="94">
        <f>Y45+1</f>
        <v>44605</v>
      </c>
      <c r="AD45" s="95"/>
      <c r="AE45" s="38"/>
      <c r="AF45" s="76" t="s">
        <v>58</v>
      </c>
      <c r="AG45" s="37"/>
      <c r="AH45" s="38"/>
    </row>
    <row r="46" spans="1:34" ht="20.25" customHeight="1">
      <c r="A46" s="37"/>
      <c r="B46" s="318"/>
      <c r="C46" s="318"/>
      <c r="D46" s="77"/>
      <c r="E46" s="78"/>
      <c r="F46" s="79"/>
      <c r="G46" s="80"/>
      <c r="H46" s="77"/>
      <c r="I46" s="78"/>
      <c r="J46" s="79"/>
      <c r="K46" s="80"/>
      <c r="L46" s="77"/>
      <c r="M46" s="78"/>
      <c r="N46" s="79"/>
      <c r="O46" s="80"/>
      <c r="P46" s="77"/>
      <c r="Q46" s="78"/>
      <c r="R46" s="79"/>
      <c r="S46" s="80"/>
      <c r="T46" s="77"/>
      <c r="U46" s="78"/>
      <c r="V46" s="79"/>
      <c r="W46" s="80"/>
      <c r="X46" s="77"/>
      <c r="Y46" s="78"/>
      <c r="Z46" s="79"/>
      <c r="AA46" s="80"/>
      <c r="AB46" s="77"/>
      <c r="AC46" s="78"/>
      <c r="AD46" s="79"/>
      <c r="AE46" s="38"/>
      <c r="AF46" s="81">
        <f>AF37</f>
        <v>0.83333333333333337</v>
      </c>
      <c r="AG46" s="37"/>
      <c r="AH46" s="38"/>
    </row>
    <row r="47" spans="1:34" ht="20.25" customHeight="1">
      <c r="A47" s="37"/>
      <c r="B47" s="318"/>
      <c r="C47" s="318"/>
      <c r="D47" s="77"/>
      <c r="E47" s="78"/>
      <c r="F47" s="79"/>
      <c r="G47" s="80"/>
      <c r="H47" s="77"/>
      <c r="I47" s="78"/>
      <c r="J47" s="79"/>
      <c r="K47" s="80"/>
      <c r="L47" s="77"/>
      <c r="M47" s="78"/>
      <c r="N47" s="79"/>
      <c r="O47" s="80"/>
      <c r="P47" s="77"/>
      <c r="Q47" s="78"/>
      <c r="R47" s="79"/>
      <c r="S47" s="80"/>
      <c r="T47" s="77"/>
      <c r="U47" s="78"/>
      <c r="V47" s="79"/>
      <c r="W47" s="80"/>
      <c r="X47" s="77"/>
      <c r="Y47" s="78"/>
      <c r="Z47" s="79"/>
      <c r="AA47" s="80"/>
      <c r="AB47" s="77"/>
      <c r="AC47" s="78"/>
      <c r="AD47" s="79"/>
      <c r="AE47" s="38"/>
      <c r="AF47" s="82" t="s">
        <v>60</v>
      </c>
      <c r="AG47" s="37"/>
      <c r="AH47" s="38"/>
    </row>
    <row r="48" spans="1:34" ht="20.25" customHeight="1">
      <c r="A48" s="37"/>
      <c r="B48" s="318"/>
      <c r="C48" s="318"/>
      <c r="D48" s="77"/>
      <c r="E48" s="78"/>
      <c r="F48" s="79"/>
      <c r="G48" s="80"/>
      <c r="H48" s="83"/>
      <c r="I48" s="78"/>
      <c r="J48" s="79"/>
      <c r="K48" s="80"/>
      <c r="L48" s="83"/>
      <c r="M48" s="78"/>
      <c r="N48" s="79"/>
      <c r="O48" s="80"/>
      <c r="P48" s="83"/>
      <c r="Q48" s="78"/>
      <c r="R48" s="79"/>
      <c r="S48" s="80"/>
      <c r="T48" s="83"/>
      <c r="U48" s="78"/>
      <c r="V48" s="79"/>
      <c r="W48" s="80"/>
      <c r="X48" s="83"/>
      <c r="Y48" s="78"/>
      <c r="Z48" s="79"/>
      <c r="AA48" s="80"/>
      <c r="AB48" s="83"/>
      <c r="AC48" s="78"/>
      <c r="AD48" s="79"/>
      <c r="AE48" s="38"/>
      <c r="AF48" s="194">
        <f>AF51/AF46</f>
        <v>0</v>
      </c>
      <c r="AG48" s="37"/>
      <c r="AH48" s="38"/>
    </row>
    <row r="49" spans="1:34" ht="20.25" customHeight="1">
      <c r="A49" s="37"/>
      <c r="B49" s="318"/>
      <c r="C49" s="318"/>
      <c r="D49" s="77"/>
      <c r="E49" s="78"/>
      <c r="F49" s="79"/>
      <c r="G49" s="80"/>
      <c r="H49" s="83"/>
      <c r="I49" s="78"/>
      <c r="J49" s="79"/>
      <c r="K49" s="80"/>
      <c r="L49" s="83"/>
      <c r="M49" s="78"/>
      <c r="N49" s="79"/>
      <c r="O49" s="80"/>
      <c r="P49" s="83"/>
      <c r="Q49" s="78"/>
      <c r="R49" s="79"/>
      <c r="S49" s="80"/>
      <c r="T49" s="83"/>
      <c r="U49" s="78"/>
      <c r="V49" s="79"/>
      <c r="W49" s="80"/>
      <c r="X49" s="83"/>
      <c r="Y49" s="78"/>
      <c r="Z49" s="79"/>
      <c r="AA49" s="80"/>
      <c r="AB49" s="83"/>
      <c r="AC49" s="78"/>
      <c r="AD49" s="79"/>
      <c r="AE49" s="38"/>
      <c r="AF49" s="73" t="s">
        <v>61</v>
      </c>
      <c r="AG49" s="37"/>
      <c r="AH49" s="38"/>
    </row>
    <row r="50" spans="1:34" ht="20.25" customHeight="1">
      <c r="A50" s="37"/>
      <c r="B50" s="318"/>
      <c r="C50" s="318"/>
      <c r="D50" s="77"/>
      <c r="E50" s="78"/>
      <c r="F50" s="79"/>
      <c r="G50" s="80"/>
      <c r="H50" s="83"/>
      <c r="I50" s="78"/>
      <c r="J50" s="79"/>
      <c r="K50" s="80"/>
      <c r="L50" s="83"/>
      <c r="M50" s="78"/>
      <c r="N50" s="79"/>
      <c r="O50" s="80"/>
      <c r="P50" s="83"/>
      <c r="Q50" s="78"/>
      <c r="R50" s="79"/>
      <c r="S50" s="80"/>
      <c r="T50" s="83"/>
      <c r="U50" s="78"/>
      <c r="V50" s="79"/>
      <c r="W50" s="80"/>
      <c r="X50" s="83"/>
      <c r="Y50" s="78"/>
      <c r="Z50" s="79"/>
      <c r="AA50" s="80"/>
      <c r="AB50" s="83"/>
      <c r="AC50" s="78"/>
      <c r="AD50" s="79"/>
      <c r="AE50" s="38"/>
      <c r="AF50" s="76" t="s">
        <v>61</v>
      </c>
      <c r="AG50" s="37"/>
      <c r="AH50" s="38"/>
    </row>
    <row r="51" spans="1:34" s="26" customFormat="1" ht="15.75" customHeight="1">
      <c r="A51" s="23"/>
      <c r="B51" s="84"/>
      <c r="C51" s="84"/>
      <c r="F51" s="85">
        <f>SUM(F46:F50)</f>
        <v>0</v>
      </c>
      <c r="G51" s="86"/>
      <c r="H51" s="87"/>
      <c r="J51" s="85">
        <f>SUM(J46:J50)</f>
        <v>0</v>
      </c>
      <c r="K51" s="86"/>
      <c r="L51" s="87"/>
      <c r="N51" s="85">
        <f>SUM(N46:N50)</f>
        <v>0</v>
      </c>
      <c r="O51" s="86"/>
      <c r="P51" s="87"/>
      <c r="R51" s="85">
        <f>SUM(R46:R50)</f>
        <v>0</v>
      </c>
      <c r="S51" s="86"/>
      <c r="T51" s="87"/>
      <c r="V51" s="85">
        <f>SUM(V46:V50)</f>
        <v>0</v>
      </c>
      <c r="W51" s="86"/>
      <c r="X51" s="87"/>
      <c r="Z51" s="85">
        <f>SUM(Z46:Z50)</f>
        <v>0</v>
      </c>
      <c r="AA51" s="86"/>
      <c r="AB51" s="87"/>
      <c r="AD51" s="85">
        <f>SUM(AD46:AD50)</f>
        <v>0</v>
      </c>
      <c r="AF51" s="88">
        <f>SUM(F51+J51+N51+R51+V51+Z51+AD51)</f>
        <v>0</v>
      </c>
      <c r="AG51" s="23"/>
    </row>
    <row r="52" spans="1:34" s="38" customFormat="1" ht="8.25" customHeight="1">
      <c r="A52" s="37"/>
      <c r="B52" s="90"/>
      <c r="C52" s="90"/>
      <c r="D52" s="37"/>
      <c r="E52" s="37"/>
      <c r="F52" s="37"/>
      <c r="G52" s="91"/>
      <c r="H52" s="92"/>
      <c r="I52" s="37"/>
      <c r="J52" s="37"/>
      <c r="K52" s="91"/>
      <c r="L52" s="92"/>
      <c r="M52" s="37"/>
      <c r="N52" s="37"/>
      <c r="O52" s="91"/>
      <c r="P52" s="92"/>
      <c r="Q52" s="37"/>
      <c r="R52" s="37"/>
      <c r="S52" s="91"/>
      <c r="T52" s="92"/>
      <c r="U52" s="37"/>
      <c r="V52" s="37"/>
      <c r="W52" s="91"/>
      <c r="X52" s="92"/>
      <c r="Y52" s="37"/>
      <c r="Z52" s="37"/>
      <c r="AA52" s="91"/>
      <c r="AB52" s="92"/>
      <c r="AC52" s="37"/>
      <c r="AD52" s="37"/>
      <c r="AE52" s="37"/>
      <c r="AF52" s="37"/>
      <c r="AG52" s="37"/>
    </row>
    <row r="53" spans="1:34" ht="18" customHeight="1">
      <c r="A53" s="37"/>
      <c r="B53" s="318">
        <f>B44+1</f>
        <v>6</v>
      </c>
      <c r="C53" s="318"/>
      <c r="D53" s="319" t="s">
        <v>51</v>
      </c>
      <c r="E53" s="319"/>
      <c r="F53" s="319"/>
      <c r="G53" s="72"/>
      <c r="H53" s="319" t="s">
        <v>52</v>
      </c>
      <c r="I53" s="319"/>
      <c r="J53" s="319"/>
      <c r="K53" s="72"/>
      <c r="L53" s="319" t="s">
        <v>53</v>
      </c>
      <c r="M53" s="319"/>
      <c r="N53" s="319"/>
      <c r="O53" s="72"/>
      <c r="P53" s="319" t="s">
        <v>54</v>
      </c>
      <c r="Q53" s="319"/>
      <c r="R53" s="319"/>
      <c r="S53" s="72"/>
      <c r="T53" s="319" t="s">
        <v>55</v>
      </c>
      <c r="U53" s="319"/>
      <c r="V53" s="319"/>
      <c r="W53" s="72"/>
      <c r="X53" s="319" t="s">
        <v>56</v>
      </c>
      <c r="Y53" s="319"/>
      <c r="Z53" s="319"/>
      <c r="AA53" s="72"/>
      <c r="AB53" s="319" t="s">
        <v>57</v>
      </c>
      <c r="AC53" s="319"/>
      <c r="AD53" s="319"/>
      <c r="AE53" s="38"/>
      <c r="AF53" s="73" t="s">
        <v>58</v>
      </c>
      <c r="AG53" s="37"/>
      <c r="AH53" s="38"/>
    </row>
    <row r="54" spans="1:34" ht="18" customHeight="1">
      <c r="A54" s="37"/>
      <c r="B54" s="318"/>
      <c r="C54" s="318"/>
      <c r="D54" s="93" t="s">
        <v>59</v>
      </c>
      <c r="E54" s="94">
        <f>AC45+1</f>
        <v>44606</v>
      </c>
      <c r="F54" s="95"/>
      <c r="G54" s="75"/>
      <c r="H54" s="96" t="s">
        <v>59</v>
      </c>
      <c r="I54" s="94">
        <f>E54+1</f>
        <v>44607</v>
      </c>
      <c r="J54" s="95"/>
      <c r="K54" s="75"/>
      <c r="L54" s="96" t="s">
        <v>59</v>
      </c>
      <c r="M54" s="94">
        <f>I54+1</f>
        <v>44608</v>
      </c>
      <c r="N54" s="95"/>
      <c r="O54" s="75"/>
      <c r="P54" s="96" t="s">
        <v>59</v>
      </c>
      <c r="Q54" s="94">
        <f>M54+1</f>
        <v>44609</v>
      </c>
      <c r="R54" s="95"/>
      <c r="S54" s="75"/>
      <c r="T54" s="96" t="s">
        <v>59</v>
      </c>
      <c r="U54" s="94">
        <f>Q54+1</f>
        <v>44610</v>
      </c>
      <c r="V54" s="95"/>
      <c r="W54" s="75"/>
      <c r="X54" s="96" t="s">
        <v>59</v>
      </c>
      <c r="Y54" s="94">
        <f>U54+1</f>
        <v>44611</v>
      </c>
      <c r="Z54" s="95"/>
      <c r="AA54" s="75"/>
      <c r="AB54" s="96" t="s">
        <v>59</v>
      </c>
      <c r="AC54" s="94">
        <f>Y54+1</f>
        <v>44612</v>
      </c>
      <c r="AD54" s="95"/>
      <c r="AE54" s="38"/>
      <c r="AF54" s="76" t="s">
        <v>58</v>
      </c>
      <c r="AG54" s="37"/>
      <c r="AH54" s="38"/>
    </row>
    <row r="55" spans="1:34" ht="20.25" customHeight="1">
      <c r="A55" s="37"/>
      <c r="B55" s="318"/>
      <c r="C55" s="318"/>
      <c r="D55" s="77"/>
      <c r="E55" s="78"/>
      <c r="F55" s="79"/>
      <c r="G55" s="80"/>
      <c r="H55" s="77"/>
      <c r="I55" s="78"/>
      <c r="J55" s="79"/>
      <c r="K55" s="80"/>
      <c r="L55" s="77"/>
      <c r="M55" s="78"/>
      <c r="N55" s="79"/>
      <c r="O55" s="80"/>
      <c r="P55" s="77"/>
      <c r="Q55" s="78"/>
      <c r="R55" s="79"/>
      <c r="S55" s="80"/>
      <c r="T55" s="77"/>
      <c r="U55" s="78"/>
      <c r="V55" s="79"/>
      <c r="W55" s="80"/>
      <c r="X55" s="77"/>
      <c r="Y55" s="78"/>
      <c r="Z55" s="79"/>
      <c r="AA55" s="80"/>
      <c r="AB55" s="77"/>
      <c r="AC55" s="78"/>
      <c r="AD55" s="79"/>
      <c r="AE55" s="38"/>
      <c r="AF55" s="81">
        <f>AF46</f>
        <v>0.83333333333333337</v>
      </c>
      <c r="AG55" s="37"/>
      <c r="AH55" s="38"/>
    </row>
    <row r="56" spans="1:34" ht="20.25" customHeight="1">
      <c r="A56" s="37"/>
      <c r="B56" s="318"/>
      <c r="C56" s="318"/>
      <c r="D56" s="77"/>
      <c r="E56" s="78"/>
      <c r="F56" s="79"/>
      <c r="G56" s="80"/>
      <c r="H56" s="77"/>
      <c r="I56" s="78"/>
      <c r="J56" s="79"/>
      <c r="K56" s="80"/>
      <c r="L56" s="77"/>
      <c r="M56" s="78"/>
      <c r="N56" s="79"/>
      <c r="O56" s="80"/>
      <c r="P56" s="77"/>
      <c r="Q56" s="78"/>
      <c r="R56" s="79"/>
      <c r="S56" s="80"/>
      <c r="T56" s="77"/>
      <c r="U56" s="78"/>
      <c r="V56" s="79"/>
      <c r="W56" s="80"/>
      <c r="X56" s="77"/>
      <c r="Y56" s="78"/>
      <c r="Z56" s="79"/>
      <c r="AA56" s="80"/>
      <c r="AB56" s="77"/>
      <c r="AC56" s="78"/>
      <c r="AD56" s="79"/>
      <c r="AE56" s="38"/>
      <c r="AF56" s="82" t="s">
        <v>60</v>
      </c>
      <c r="AG56" s="37"/>
      <c r="AH56" s="38"/>
    </row>
    <row r="57" spans="1:34" ht="20.25" customHeight="1">
      <c r="A57" s="37"/>
      <c r="B57" s="318"/>
      <c r="C57" s="318"/>
      <c r="D57" s="77"/>
      <c r="E57" s="78"/>
      <c r="F57" s="79"/>
      <c r="G57" s="80"/>
      <c r="H57" s="83"/>
      <c r="I57" s="78"/>
      <c r="J57" s="79"/>
      <c r="K57" s="80"/>
      <c r="L57" s="83"/>
      <c r="M57" s="78"/>
      <c r="N57" s="79"/>
      <c r="O57" s="80"/>
      <c r="P57" s="83"/>
      <c r="Q57" s="78"/>
      <c r="R57" s="79"/>
      <c r="S57" s="80"/>
      <c r="T57" s="83"/>
      <c r="U57" s="78"/>
      <c r="V57" s="79"/>
      <c r="W57" s="80"/>
      <c r="X57" s="83"/>
      <c r="Y57" s="78"/>
      <c r="Z57" s="79"/>
      <c r="AA57" s="80"/>
      <c r="AB57" s="83"/>
      <c r="AC57" s="78"/>
      <c r="AD57" s="79"/>
      <c r="AE57" s="38"/>
      <c r="AF57" s="194">
        <f>AF60/AF55</f>
        <v>0</v>
      </c>
      <c r="AG57" s="37"/>
      <c r="AH57" s="38"/>
    </row>
    <row r="58" spans="1:34" ht="20.25" customHeight="1">
      <c r="A58" s="37"/>
      <c r="B58" s="318"/>
      <c r="C58" s="318"/>
      <c r="D58" s="77"/>
      <c r="E58" s="78"/>
      <c r="F58" s="79"/>
      <c r="G58" s="80"/>
      <c r="H58" s="83"/>
      <c r="I58" s="78"/>
      <c r="J58" s="79"/>
      <c r="K58" s="80"/>
      <c r="L58" s="83"/>
      <c r="M58" s="78"/>
      <c r="N58" s="79"/>
      <c r="O58" s="80"/>
      <c r="P58" s="83"/>
      <c r="Q58" s="78"/>
      <c r="R58" s="79"/>
      <c r="S58" s="80"/>
      <c r="T58" s="83"/>
      <c r="U58" s="78"/>
      <c r="V58" s="79"/>
      <c r="W58" s="80"/>
      <c r="X58" s="83"/>
      <c r="Y58" s="78"/>
      <c r="Z58" s="79"/>
      <c r="AA58" s="80"/>
      <c r="AB58" s="83"/>
      <c r="AC58" s="78"/>
      <c r="AD58" s="79"/>
      <c r="AE58" s="38"/>
      <c r="AF58" s="73" t="s">
        <v>61</v>
      </c>
      <c r="AG58" s="37"/>
      <c r="AH58" s="38"/>
    </row>
    <row r="59" spans="1:34" ht="20.25" customHeight="1">
      <c r="A59" s="37"/>
      <c r="B59" s="318"/>
      <c r="C59" s="318"/>
      <c r="D59" s="77"/>
      <c r="E59" s="78"/>
      <c r="F59" s="79"/>
      <c r="G59" s="80"/>
      <c r="H59" s="83"/>
      <c r="I59" s="78"/>
      <c r="J59" s="79"/>
      <c r="K59" s="80"/>
      <c r="L59" s="83"/>
      <c r="M59" s="78"/>
      <c r="N59" s="79"/>
      <c r="O59" s="80"/>
      <c r="P59" s="83"/>
      <c r="Q59" s="78"/>
      <c r="R59" s="79"/>
      <c r="S59" s="80"/>
      <c r="T59" s="83"/>
      <c r="U59" s="78"/>
      <c r="V59" s="79"/>
      <c r="W59" s="80"/>
      <c r="X59" s="83"/>
      <c r="Y59" s="78"/>
      <c r="Z59" s="79"/>
      <c r="AA59" s="80"/>
      <c r="AB59" s="83"/>
      <c r="AC59" s="78"/>
      <c r="AD59" s="79"/>
      <c r="AE59" s="38"/>
      <c r="AF59" s="76" t="s">
        <v>61</v>
      </c>
      <c r="AG59" s="37"/>
      <c r="AH59" s="38"/>
    </row>
    <row r="60" spans="1:34" s="26" customFormat="1" ht="15.75" customHeight="1">
      <c r="A60" s="23"/>
      <c r="B60" s="84"/>
      <c r="C60" s="84"/>
      <c r="F60" s="85">
        <f>SUM(F55:F59)</f>
        <v>0</v>
      </c>
      <c r="G60" s="86"/>
      <c r="H60" s="87"/>
      <c r="J60" s="85">
        <f>SUM(J55:J59)</f>
        <v>0</v>
      </c>
      <c r="K60" s="86"/>
      <c r="L60" s="87"/>
      <c r="N60" s="85">
        <f>SUM(N55:N59)</f>
        <v>0</v>
      </c>
      <c r="O60" s="86"/>
      <c r="P60" s="87"/>
      <c r="R60" s="85">
        <f>SUM(R55:R59)</f>
        <v>0</v>
      </c>
      <c r="S60" s="86"/>
      <c r="T60" s="87"/>
      <c r="V60" s="85">
        <f>SUM(V55:V59)</f>
        <v>0</v>
      </c>
      <c r="W60" s="86"/>
      <c r="X60" s="87"/>
      <c r="Z60" s="85">
        <f>SUM(Z55:Z59)</f>
        <v>0</v>
      </c>
      <c r="AA60" s="86"/>
      <c r="AB60" s="87"/>
      <c r="AD60" s="85">
        <f>SUM(AD55:AD59)</f>
        <v>0</v>
      </c>
      <c r="AF60" s="88">
        <f>SUM(F60+J60+N60+R60+V60+Z60+AD60)</f>
        <v>0</v>
      </c>
      <c r="AG60" s="23"/>
    </row>
    <row r="61" spans="1:34" s="38" customFormat="1" ht="8.25" customHeight="1">
      <c r="A61" s="37"/>
      <c r="B61" s="90"/>
      <c r="C61" s="90"/>
      <c r="D61" s="37"/>
      <c r="E61" s="37"/>
      <c r="F61" s="37"/>
      <c r="G61" s="91"/>
      <c r="H61" s="92"/>
      <c r="I61" s="37"/>
      <c r="J61" s="37"/>
      <c r="K61" s="91"/>
      <c r="L61" s="92"/>
      <c r="M61" s="37"/>
      <c r="N61" s="37"/>
      <c r="O61" s="91"/>
      <c r="P61" s="92"/>
      <c r="Q61" s="37"/>
      <c r="R61" s="37"/>
      <c r="S61" s="91"/>
      <c r="T61" s="92"/>
      <c r="U61" s="37"/>
      <c r="V61" s="37"/>
      <c r="W61" s="91"/>
      <c r="X61" s="92"/>
      <c r="Y61" s="37"/>
      <c r="Z61" s="37"/>
      <c r="AA61" s="91"/>
      <c r="AB61" s="92"/>
      <c r="AC61" s="37"/>
      <c r="AD61" s="37"/>
      <c r="AE61" s="37"/>
      <c r="AF61" s="37"/>
      <c r="AG61" s="37"/>
    </row>
    <row r="62" spans="1:34" ht="18" customHeight="1">
      <c r="A62" s="37"/>
      <c r="B62" s="318">
        <f>B53+1</f>
        <v>7</v>
      </c>
      <c r="C62" s="318"/>
      <c r="D62" s="319" t="s">
        <v>51</v>
      </c>
      <c r="E62" s="319"/>
      <c r="F62" s="319"/>
      <c r="G62" s="72"/>
      <c r="H62" s="319" t="s">
        <v>52</v>
      </c>
      <c r="I62" s="319"/>
      <c r="J62" s="319"/>
      <c r="K62" s="72"/>
      <c r="L62" s="319" t="s">
        <v>53</v>
      </c>
      <c r="M62" s="319"/>
      <c r="N62" s="319"/>
      <c r="O62" s="72"/>
      <c r="P62" s="319" t="s">
        <v>54</v>
      </c>
      <c r="Q62" s="319"/>
      <c r="R62" s="319"/>
      <c r="S62" s="72"/>
      <c r="T62" s="319" t="s">
        <v>55</v>
      </c>
      <c r="U62" s="319"/>
      <c r="V62" s="319"/>
      <c r="W62" s="72"/>
      <c r="X62" s="319" t="s">
        <v>56</v>
      </c>
      <c r="Y62" s="319"/>
      <c r="Z62" s="319"/>
      <c r="AA62" s="72"/>
      <c r="AB62" s="319" t="s">
        <v>57</v>
      </c>
      <c r="AC62" s="319"/>
      <c r="AD62" s="319"/>
      <c r="AE62" s="38"/>
      <c r="AF62" s="73" t="s">
        <v>58</v>
      </c>
      <c r="AG62" s="37"/>
      <c r="AH62" s="38"/>
    </row>
    <row r="63" spans="1:34" ht="18" customHeight="1">
      <c r="A63" s="37"/>
      <c r="B63" s="318"/>
      <c r="C63" s="318"/>
      <c r="D63" s="93" t="s">
        <v>59</v>
      </c>
      <c r="E63" s="94">
        <f>AC54+1</f>
        <v>44613</v>
      </c>
      <c r="F63" s="95"/>
      <c r="G63" s="75"/>
      <c r="H63" s="96" t="s">
        <v>59</v>
      </c>
      <c r="I63" s="94">
        <f>E63+1</f>
        <v>44614</v>
      </c>
      <c r="J63" s="95"/>
      <c r="K63" s="75"/>
      <c r="L63" s="96" t="s">
        <v>59</v>
      </c>
      <c r="M63" s="94">
        <f>I63+1</f>
        <v>44615</v>
      </c>
      <c r="N63" s="95"/>
      <c r="O63" s="75"/>
      <c r="P63" s="96" t="s">
        <v>59</v>
      </c>
      <c r="Q63" s="94">
        <f>M63+1</f>
        <v>44616</v>
      </c>
      <c r="R63" s="95"/>
      <c r="S63" s="75"/>
      <c r="T63" s="96" t="s">
        <v>59</v>
      </c>
      <c r="U63" s="94">
        <f>Q63+1</f>
        <v>44617</v>
      </c>
      <c r="V63" s="95"/>
      <c r="W63" s="75"/>
      <c r="X63" s="96" t="s">
        <v>59</v>
      </c>
      <c r="Y63" s="94">
        <f>U63+1</f>
        <v>44618</v>
      </c>
      <c r="Z63" s="95"/>
      <c r="AA63" s="75"/>
      <c r="AB63" s="96" t="s">
        <v>59</v>
      </c>
      <c r="AC63" s="94">
        <f>Y63+1</f>
        <v>44619</v>
      </c>
      <c r="AD63" s="95"/>
      <c r="AE63" s="38"/>
      <c r="AF63" s="76" t="s">
        <v>58</v>
      </c>
      <c r="AG63" s="37"/>
      <c r="AH63" s="38"/>
    </row>
    <row r="64" spans="1:34" ht="20.25" customHeight="1">
      <c r="A64" s="37"/>
      <c r="B64" s="318"/>
      <c r="C64" s="318"/>
      <c r="D64" s="77"/>
      <c r="E64" s="78"/>
      <c r="F64" s="79"/>
      <c r="G64" s="80"/>
      <c r="H64" s="77"/>
      <c r="I64" s="78"/>
      <c r="J64" s="79"/>
      <c r="K64" s="80"/>
      <c r="L64" s="77"/>
      <c r="M64" s="78"/>
      <c r="N64" s="79"/>
      <c r="O64" s="80"/>
      <c r="P64" s="77"/>
      <c r="Q64" s="78"/>
      <c r="R64" s="79"/>
      <c r="S64" s="80"/>
      <c r="T64" s="77"/>
      <c r="U64" s="78"/>
      <c r="V64" s="79"/>
      <c r="W64" s="80"/>
      <c r="X64" s="77"/>
      <c r="Y64" s="78"/>
      <c r="Z64" s="79"/>
      <c r="AA64" s="80"/>
      <c r="AB64" s="77"/>
      <c r="AC64" s="78"/>
      <c r="AD64" s="79"/>
      <c r="AE64" s="38"/>
      <c r="AF64" s="81">
        <f>AF55</f>
        <v>0.83333333333333337</v>
      </c>
      <c r="AG64" s="37"/>
      <c r="AH64" s="38"/>
    </row>
    <row r="65" spans="1:34" ht="20.25" customHeight="1">
      <c r="A65" s="37"/>
      <c r="B65" s="318"/>
      <c r="C65" s="318"/>
      <c r="D65" s="77"/>
      <c r="E65" s="78"/>
      <c r="F65" s="79"/>
      <c r="G65" s="80"/>
      <c r="H65" s="77"/>
      <c r="I65" s="78"/>
      <c r="J65" s="79"/>
      <c r="K65" s="80"/>
      <c r="L65" s="77"/>
      <c r="M65" s="78"/>
      <c r="N65" s="79"/>
      <c r="O65" s="80"/>
      <c r="P65" s="77"/>
      <c r="Q65" s="78"/>
      <c r="R65" s="79"/>
      <c r="S65" s="80"/>
      <c r="T65" s="77"/>
      <c r="U65" s="78"/>
      <c r="V65" s="79"/>
      <c r="W65" s="80"/>
      <c r="X65" s="77"/>
      <c r="Y65" s="78"/>
      <c r="Z65" s="79"/>
      <c r="AA65" s="80"/>
      <c r="AB65" s="77"/>
      <c r="AC65" s="78"/>
      <c r="AD65" s="79"/>
      <c r="AE65" s="38"/>
      <c r="AF65" s="82" t="s">
        <v>60</v>
      </c>
      <c r="AG65" s="37"/>
      <c r="AH65" s="38"/>
    </row>
    <row r="66" spans="1:34" ht="20.25" customHeight="1">
      <c r="A66" s="37"/>
      <c r="B66" s="318"/>
      <c r="C66" s="318"/>
      <c r="D66" s="77"/>
      <c r="E66" s="78"/>
      <c r="F66" s="79"/>
      <c r="G66" s="80"/>
      <c r="H66" s="83"/>
      <c r="I66" s="78"/>
      <c r="J66" s="79"/>
      <c r="K66" s="80"/>
      <c r="L66" s="83"/>
      <c r="M66" s="78"/>
      <c r="N66" s="79"/>
      <c r="O66" s="80"/>
      <c r="P66" s="83"/>
      <c r="Q66" s="78"/>
      <c r="R66" s="79"/>
      <c r="S66" s="80"/>
      <c r="T66" s="83"/>
      <c r="U66" s="78"/>
      <c r="V66" s="79"/>
      <c r="W66" s="80"/>
      <c r="X66" s="83"/>
      <c r="Y66" s="78"/>
      <c r="Z66" s="79"/>
      <c r="AA66" s="80"/>
      <c r="AB66" s="83"/>
      <c r="AC66" s="78"/>
      <c r="AD66" s="79"/>
      <c r="AE66" s="38"/>
      <c r="AF66" s="194">
        <f>AF69/AF64</f>
        <v>0</v>
      </c>
      <c r="AG66" s="37"/>
      <c r="AH66" s="38"/>
    </row>
    <row r="67" spans="1:34" ht="20.25" customHeight="1">
      <c r="A67" s="37"/>
      <c r="B67" s="318"/>
      <c r="C67" s="318"/>
      <c r="D67" s="77"/>
      <c r="E67" s="78"/>
      <c r="F67" s="79"/>
      <c r="G67" s="80"/>
      <c r="H67" s="83"/>
      <c r="I67" s="78"/>
      <c r="J67" s="79"/>
      <c r="K67" s="80"/>
      <c r="L67" s="83"/>
      <c r="M67" s="78"/>
      <c r="N67" s="79"/>
      <c r="O67" s="80"/>
      <c r="P67" s="83"/>
      <c r="Q67" s="78"/>
      <c r="R67" s="79"/>
      <c r="S67" s="80"/>
      <c r="T67" s="83"/>
      <c r="U67" s="78"/>
      <c r="V67" s="79"/>
      <c r="W67" s="80"/>
      <c r="X67" s="83"/>
      <c r="Y67" s="78"/>
      <c r="Z67" s="79"/>
      <c r="AA67" s="80"/>
      <c r="AB67" s="83"/>
      <c r="AC67" s="78"/>
      <c r="AD67" s="79"/>
      <c r="AE67" s="38"/>
      <c r="AF67" s="73" t="s">
        <v>61</v>
      </c>
      <c r="AG67" s="37"/>
      <c r="AH67" s="38"/>
    </row>
    <row r="68" spans="1:34" ht="20.25" customHeight="1">
      <c r="A68" s="37"/>
      <c r="B68" s="318"/>
      <c r="C68" s="318"/>
      <c r="D68" s="77"/>
      <c r="E68" s="78"/>
      <c r="F68" s="79"/>
      <c r="G68" s="80"/>
      <c r="H68" s="83"/>
      <c r="I68" s="78"/>
      <c r="J68" s="79"/>
      <c r="K68" s="80"/>
      <c r="L68" s="83"/>
      <c r="M68" s="78"/>
      <c r="N68" s="79"/>
      <c r="O68" s="80"/>
      <c r="P68" s="83"/>
      <c r="Q68" s="78"/>
      <c r="R68" s="79"/>
      <c r="S68" s="80"/>
      <c r="T68" s="83"/>
      <c r="U68" s="78"/>
      <c r="V68" s="79"/>
      <c r="W68" s="80"/>
      <c r="X68" s="83"/>
      <c r="Y68" s="78"/>
      <c r="Z68" s="79"/>
      <c r="AA68" s="80"/>
      <c r="AB68" s="83"/>
      <c r="AC68" s="78"/>
      <c r="AD68" s="79"/>
      <c r="AE68" s="38"/>
      <c r="AF68" s="76" t="s">
        <v>61</v>
      </c>
      <c r="AG68" s="37"/>
      <c r="AH68" s="38"/>
    </row>
    <row r="69" spans="1:34" s="26" customFormat="1" ht="15.75" customHeight="1">
      <c r="A69" s="23"/>
      <c r="B69" s="84"/>
      <c r="C69" s="84"/>
      <c r="F69" s="85">
        <f>SUM(F64:F68)</f>
        <v>0</v>
      </c>
      <c r="G69" s="86"/>
      <c r="H69" s="87"/>
      <c r="J69" s="85">
        <f>SUM(J64:J68)</f>
        <v>0</v>
      </c>
      <c r="K69" s="86"/>
      <c r="L69" s="87"/>
      <c r="N69" s="85">
        <f>SUM(N64:N68)</f>
        <v>0</v>
      </c>
      <c r="O69" s="86"/>
      <c r="P69" s="87"/>
      <c r="R69" s="85">
        <f>SUM(R64:R68)</f>
        <v>0</v>
      </c>
      <c r="S69" s="86"/>
      <c r="T69" s="87"/>
      <c r="V69" s="85">
        <f>SUM(V64:V68)</f>
        <v>0</v>
      </c>
      <c r="W69" s="86"/>
      <c r="X69" s="87"/>
      <c r="Z69" s="85">
        <f>SUM(Z64:Z68)</f>
        <v>0</v>
      </c>
      <c r="AA69" s="86"/>
      <c r="AB69" s="87"/>
      <c r="AD69" s="85">
        <f>SUM(AD64:AD68)</f>
        <v>0</v>
      </c>
      <c r="AF69" s="88">
        <f>SUM(F69+J69+N69+R69+V69+Z69+AD69)</f>
        <v>0</v>
      </c>
      <c r="AG69" s="23"/>
    </row>
    <row r="70" spans="1:34" s="38" customFormat="1" ht="8.25" customHeight="1">
      <c r="A70" s="37"/>
      <c r="B70" s="90"/>
      <c r="C70" s="90"/>
      <c r="D70" s="37"/>
      <c r="E70" s="37"/>
      <c r="F70" s="37"/>
      <c r="G70" s="91"/>
      <c r="H70" s="92"/>
      <c r="I70" s="37"/>
      <c r="J70" s="37"/>
      <c r="K70" s="91"/>
      <c r="L70" s="92"/>
      <c r="M70" s="37"/>
      <c r="N70" s="37"/>
      <c r="O70" s="91"/>
      <c r="P70" s="92"/>
      <c r="Q70" s="37"/>
      <c r="R70" s="37"/>
      <c r="S70" s="91"/>
      <c r="T70" s="92"/>
      <c r="U70" s="37"/>
      <c r="V70" s="37"/>
      <c r="W70" s="91"/>
      <c r="X70" s="92"/>
      <c r="Y70" s="37"/>
      <c r="Z70" s="37"/>
      <c r="AA70" s="91"/>
      <c r="AB70" s="92"/>
      <c r="AC70" s="37"/>
      <c r="AD70" s="37"/>
      <c r="AE70" s="37"/>
      <c r="AF70" s="37"/>
      <c r="AG70" s="37"/>
    </row>
    <row r="71" spans="1:34" ht="18" customHeight="1">
      <c r="A71" s="37"/>
      <c r="B71" s="318">
        <f>B62+1</f>
        <v>8</v>
      </c>
      <c r="C71" s="318"/>
      <c r="D71" s="319" t="s">
        <v>51</v>
      </c>
      <c r="E71" s="319"/>
      <c r="F71" s="319"/>
      <c r="G71" s="72"/>
      <c r="H71" s="319" t="s">
        <v>52</v>
      </c>
      <c r="I71" s="319"/>
      <c r="J71" s="319"/>
      <c r="K71" s="72"/>
      <c r="L71" s="319" t="s">
        <v>53</v>
      </c>
      <c r="M71" s="319"/>
      <c r="N71" s="319"/>
      <c r="O71" s="72"/>
      <c r="P71" s="319" t="s">
        <v>54</v>
      </c>
      <c r="Q71" s="319"/>
      <c r="R71" s="319"/>
      <c r="S71" s="72"/>
      <c r="T71" s="319" t="s">
        <v>55</v>
      </c>
      <c r="U71" s="319"/>
      <c r="V71" s="319"/>
      <c r="W71" s="72"/>
      <c r="X71" s="319" t="s">
        <v>56</v>
      </c>
      <c r="Y71" s="319"/>
      <c r="Z71" s="319"/>
      <c r="AA71" s="72"/>
      <c r="AB71" s="319" t="s">
        <v>57</v>
      </c>
      <c r="AC71" s="319"/>
      <c r="AD71" s="319"/>
      <c r="AE71" s="38"/>
      <c r="AF71" s="73" t="s">
        <v>58</v>
      </c>
      <c r="AG71" s="37"/>
      <c r="AH71" s="38"/>
    </row>
    <row r="72" spans="1:34" ht="18" customHeight="1">
      <c r="A72" s="37"/>
      <c r="B72" s="318"/>
      <c r="C72" s="318"/>
      <c r="D72" s="93" t="s">
        <v>59</v>
      </c>
      <c r="E72" s="94">
        <f>AC63+1</f>
        <v>44620</v>
      </c>
      <c r="F72" s="95"/>
      <c r="G72" s="75"/>
      <c r="H72" s="96" t="s">
        <v>59</v>
      </c>
      <c r="I72" s="94">
        <f>E72+1</f>
        <v>44621</v>
      </c>
      <c r="J72" s="95"/>
      <c r="K72" s="75"/>
      <c r="L72" s="96" t="s">
        <v>59</v>
      </c>
      <c r="M72" s="94">
        <f>I72+1</f>
        <v>44622</v>
      </c>
      <c r="N72" s="95"/>
      <c r="O72" s="75"/>
      <c r="P72" s="96" t="s">
        <v>59</v>
      </c>
      <c r="Q72" s="94">
        <f>M72+1</f>
        <v>44623</v>
      </c>
      <c r="R72" s="95"/>
      <c r="S72" s="75"/>
      <c r="T72" s="96" t="s">
        <v>59</v>
      </c>
      <c r="U72" s="94">
        <f>Q72+1</f>
        <v>44624</v>
      </c>
      <c r="V72" s="95"/>
      <c r="W72" s="75"/>
      <c r="X72" s="96" t="s">
        <v>59</v>
      </c>
      <c r="Y72" s="94">
        <f>U72+1</f>
        <v>44625</v>
      </c>
      <c r="Z72" s="95"/>
      <c r="AA72" s="75"/>
      <c r="AB72" s="96" t="s">
        <v>59</v>
      </c>
      <c r="AC72" s="94">
        <f>Y72+1</f>
        <v>44626</v>
      </c>
      <c r="AD72" s="95"/>
      <c r="AE72" s="38"/>
      <c r="AF72" s="76" t="s">
        <v>58</v>
      </c>
      <c r="AG72" s="37"/>
      <c r="AH72" s="38"/>
    </row>
    <row r="73" spans="1:34" ht="20.25" customHeight="1">
      <c r="A73" s="37"/>
      <c r="B73" s="318"/>
      <c r="C73" s="318"/>
      <c r="D73" s="77"/>
      <c r="E73" s="78"/>
      <c r="F73" s="79"/>
      <c r="G73" s="80"/>
      <c r="H73" s="77"/>
      <c r="I73" s="78"/>
      <c r="J73" s="79"/>
      <c r="K73" s="80"/>
      <c r="L73" s="77"/>
      <c r="M73" s="78"/>
      <c r="N73" s="79"/>
      <c r="O73" s="80"/>
      <c r="P73" s="77"/>
      <c r="Q73" s="78"/>
      <c r="R73" s="79"/>
      <c r="S73" s="80"/>
      <c r="T73" s="77"/>
      <c r="U73" s="78"/>
      <c r="V73" s="79"/>
      <c r="W73" s="80"/>
      <c r="X73" s="77"/>
      <c r="Y73" s="78"/>
      <c r="Z73" s="79"/>
      <c r="AA73" s="80"/>
      <c r="AB73" s="77"/>
      <c r="AC73" s="78"/>
      <c r="AD73" s="79"/>
      <c r="AE73" s="38"/>
      <c r="AF73" s="81">
        <f>AF64</f>
        <v>0.83333333333333337</v>
      </c>
      <c r="AG73" s="37"/>
      <c r="AH73" s="38"/>
    </row>
    <row r="74" spans="1:34" ht="20.25" customHeight="1">
      <c r="A74" s="37"/>
      <c r="B74" s="318"/>
      <c r="C74" s="318"/>
      <c r="D74" s="77"/>
      <c r="E74" s="78"/>
      <c r="F74" s="79"/>
      <c r="G74" s="80"/>
      <c r="H74" s="77"/>
      <c r="I74" s="78"/>
      <c r="J74" s="79"/>
      <c r="K74" s="80"/>
      <c r="L74" s="77"/>
      <c r="M74" s="78"/>
      <c r="N74" s="79"/>
      <c r="O74" s="80"/>
      <c r="P74" s="77"/>
      <c r="Q74" s="78"/>
      <c r="R74" s="79"/>
      <c r="S74" s="80"/>
      <c r="T74" s="77"/>
      <c r="U74" s="78"/>
      <c r="V74" s="79"/>
      <c r="W74" s="80"/>
      <c r="X74" s="77"/>
      <c r="Y74" s="78"/>
      <c r="Z74" s="79"/>
      <c r="AA74" s="80"/>
      <c r="AB74" s="77"/>
      <c r="AC74" s="78"/>
      <c r="AD74" s="79"/>
      <c r="AE74" s="38"/>
      <c r="AF74" s="82" t="s">
        <v>60</v>
      </c>
      <c r="AG74" s="37"/>
      <c r="AH74" s="38"/>
    </row>
    <row r="75" spans="1:34" ht="20.25" customHeight="1">
      <c r="A75" s="37"/>
      <c r="B75" s="318"/>
      <c r="C75" s="318"/>
      <c r="D75" s="77"/>
      <c r="E75" s="78"/>
      <c r="F75" s="79"/>
      <c r="G75" s="80"/>
      <c r="H75" s="83"/>
      <c r="I75" s="78"/>
      <c r="J75" s="79"/>
      <c r="K75" s="80"/>
      <c r="L75" s="83"/>
      <c r="M75" s="78"/>
      <c r="N75" s="79"/>
      <c r="O75" s="80"/>
      <c r="P75" s="83"/>
      <c r="Q75" s="78"/>
      <c r="R75" s="79"/>
      <c r="S75" s="80"/>
      <c r="T75" s="83"/>
      <c r="U75" s="78"/>
      <c r="V75" s="79"/>
      <c r="W75" s="80"/>
      <c r="X75" s="83"/>
      <c r="Y75" s="78"/>
      <c r="Z75" s="79"/>
      <c r="AA75" s="80"/>
      <c r="AB75" s="83"/>
      <c r="AC75" s="78"/>
      <c r="AD75" s="79"/>
      <c r="AE75" s="38"/>
      <c r="AF75" s="194">
        <f>AF78/AF73</f>
        <v>0</v>
      </c>
      <c r="AG75" s="37"/>
      <c r="AH75" s="38"/>
    </row>
    <row r="76" spans="1:34" ht="20.25" customHeight="1">
      <c r="A76" s="37"/>
      <c r="B76" s="318"/>
      <c r="C76" s="318"/>
      <c r="D76" s="77"/>
      <c r="E76" s="78"/>
      <c r="F76" s="79"/>
      <c r="G76" s="80"/>
      <c r="H76" s="83"/>
      <c r="I76" s="78"/>
      <c r="J76" s="79"/>
      <c r="K76" s="80"/>
      <c r="L76" s="83"/>
      <c r="M76" s="78"/>
      <c r="N76" s="79"/>
      <c r="O76" s="80"/>
      <c r="P76" s="83"/>
      <c r="Q76" s="78"/>
      <c r="R76" s="79"/>
      <c r="S76" s="80"/>
      <c r="T76" s="83"/>
      <c r="U76" s="78"/>
      <c r="V76" s="79"/>
      <c r="W76" s="80"/>
      <c r="X76" s="83"/>
      <c r="Y76" s="78"/>
      <c r="Z76" s="79"/>
      <c r="AA76" s="80"/>
      <c r="AB76" s="83"/>
      <c r="AC76" s="78"/>
      <c r="AD76" s="79"/>
      <c r="AE76" s="38"/>
      <c r="AF76" s="73" t="s">
        <v>61</v>
      </c>
      <c r="AG76" s="37"/>
      <c r="AH76" s="38"/>
    </row>
    <row r="77" spans="1:34" ht="20.25" customHeight="1">
      <c r="A77" s="37"/>
      <c r="B77" s="318"/>
      <c r="C77" s="318"/>
      <c r="D77" s="77"/>
      <c r="E77" s="78"/>
      <c r="F77" s="79"/>
      <c r="G77" s="80"/>
      <c r="H77" s="83"/>
      <c r="I77" s="78"/>
      <c r="J77" s="79"/>
      <c r="K77" s="80"/>
      <c r="L77" s="83"/>
      <c r="M77" s="78"/>
      <c r="N77" s="79"/>
      <c r="O77" s="80"/>
      <c r="P77" s="83"/>
      <c r="Q77" s="78"/>
      <c r="R77" s="79"/>
      <c r="S77" s="80"/>
      <c r="T77" s="83"/>
      <c r="U77" s="78"/>
      <c r="V77" s="79"/>
      <c r="W77" s="80"/>
      <c r="X77" s="83"/>
      <c r="Y77" s="78"/>
      <c r="Z77" s="79"/>
      <c r="AA77" s="80"/>
      <c r="AB77" s="83"/>
      <c r="AC77" s="78"/>
      <c r="AD77" s="79"/>
      <c r="AE77" s="38"/>
      <c r="AF77" s="76" t="s">
        <v>61</v>
      </c>
      <c r="AG77" s="37"/>
      <c r="AH77" s="38"/>
    </row>
    <row r="78" spans="1:34" s="26" customFormat="1" ht="15.75" customHeight="1">
      <c r="A78" s="23"/>
      <c r="B78" s="84"/>
      <c r="C78" s="84"/>
      <c r="F78" s="85">
        <f>SUM(F73:F77)</f>
        <v>0</v>
      </c>
      <c r="G78" s="86"/>
      <c r="H78" s="87"/>
      <c r="J78" s="85">
        <f>SUM(J73:J77)</f>
        <v>0</v>
      </c>
      <c r="K78" s="86"/>
      <c r="L78" s="87"/>
      <c r="N78" s="85">
        <f>SUM(N73:N77)</f>
        <v>0</v>
      </c>
      <c r="O78" s="86"/>
      <c r="P78" s="87"/>
      <c r="R78" s="85">
        <f>SUM(R73:R77)</f>
        <v>0</v>
      </c>
      <c r="S78" s="86"/>
      <c r="T78" s="87"/>
      <c r="V78" s="85">
        <f>SUM(V73:V77)</f>
        <v>0</v>
      </c>
      <c r="W78" s="86"/>
      <c r="X78" s="87"/>
      <c r="Z78" s="85">
        <f>SUM(Z73:Z77)</f>
        <v>0</v>
      </c>
      <c r="AA78" s="86"/>
      <c r="AB78" s="87"/>
      <c r="AD78" s="85">
        <f>SUM(AD73:AD77)</f>
        <v>0</v>
      </c>
      <c r="AF78" s="88">
        <f>SUM(F78+J78+N78+R78+V78+Z78+AD78)</f>
        <v>0</v>
      </c>
      <c r="AG78" s="23"/>
    </row>
    <row r="79" spans="1:34" s="38" customFormat="1" ht="8.25" customHeight="1">
      <c r="A79" s="37"/>
      <c r="B79" s="90"/>
      <c r="C79" s="90"/>
      <c r="D79" s="37"/>
      <c r="E79" s="37"/>
      <c r="F79" s="37"/>
      <c r="G79" s="91"/>
      <c r="H79" s="92"/>
      <c r="I79" s="37"/>
      <c r="J79" s="37"/>
      <c r="K79" s="91"/>
      <c r="L79" s="92"/>
      <c r="M79" s="37"/>
      <c r="N79" s="37"/>
      <c r="O79" s="91"/>
      <c r="P79" s="92"/>
      <c r="Q79" s="37"/>
      <c r="R79" s="37"/>
      <c r="S79" s="91"/>
      <c r="T79" s="92"/>
      <c r="U79" s="37"/>
      <c r="V79" s="37"/>
      <c r="W79" s="91"/>
      <c r="X79" s="92"/>
      <c r="Y79" s="37"/>
      <c r="Z79" s="37"/>
      <c r="AA79" s="91"/>
      <c r="AB79" s="92"/>
      <c r="AC79" s="37"/>
      <c r="AD79" s="37"/>
      <c r="AE79" s="37"/>
      <c r="AF79" s="37"/>
      <c r="AG79" s="37"/>
    </row>
    <row r="80" spans="1:34" ht="18" customHeight="1">
      <c r="A80" s="37"/>
      <c r="B80" s="318">
        <f>B71+1</f>
        <v>9</v>
      </c>
      <c r="C80" s="318"/>
      <c r="D80" s="319" t="s">
        <v>51</v>
      </c>
      <c r="E80" s="319"/>
      <c r="F80" s="319"/>
      <c r="G80" s="72"/>
      <c r="H80" s="319" t="s">
        <v>52</v>
      </c>
      <c r="I80" s="319"/>
      <c r="J80" s="319"/>
      <c r="K80" s="72"/>
      <c r="L80" s="319" t="s">
        <v>53</v>
      </c>
      <c r="M80" s="319"/>
      <c r="N80" s="319"/>
      <c r="O80" s="72"/>
      <c r="P80" s="319" t="s">
        <v>54</v>
      </c>
      <c r="Q80" s="319"/>
      <c r="R80" s="319"/>
      <c r="S80" s="72"/>
      <c r="T80" s="319" t="s">
        <v>55</v>
      </c>
      <c r="U80" s="319"/>
      <c r="V80" s="319"/>
      <c r="W80" s="72"/>
      <c r="X80" s="319" t="s">
        <v>56</v>
      </c>
      <c r="Y80" s="319"/>
      <c r="Z80" s="319"/>
      <c r="AA80" s="72"/>
      <c r="AB80" s="319" t="s">
        <v>57</v>
      </c>
      <c r="AC80" s="319"/>
      <c r="AD80" s="319"/>
      <c r="AE80" s="38"/>
      <c r="AF80" s="73" t="s">
        <v>58</v>
      </c>
      <c r="AG80" s="37"/>
      <c r="AH80" s="38"/>
    </row>
    <row r="81" spans="1:34" ht="18" customHeight="1">
      <c r="A81" s="37"/>
      <c r="B81" s="318"/>
      <c r="C81" s="318"/>
      <c r="D81" s="93" t="s">
        <v>59</v>
      </c>
      <c r="E81" s="94">
        <f>AC72+1</f>
        <v>44627</v>
      </c>
      <c r="F81" s="95"/>
      <c r="G81" s="75"/>
      <c r="H81" s="96" t="s">
        <v>59</v>
      </c>
      <c r="I81" s="94">
        <f>E81+1</f>
        <v>44628</v>
      </c>
      <c r="J81" s="95"/>
      <c r="K81" s="75"/>
      <c r="L81" s="96" t="s">
        <v>59</v>
      </c>
      <c r="M81" s="94">
        <f>I81+1</f>
        <v>44629</v>
      </c>
      <c r="N81" s="95"/>
      <c r="O81" s="75"/>
      <c r="P81" s="96" t="s">
        <v>59</v>
      </c>
      <c r="Q81" s="94">
        <f>M81+1</f>
        <v>44630</v>
      </c>
      <c r="R81" s="95"/>
      <c r="S81" s="75"/>
      <c r="T81" s="96" t="s">
        <v>59</v>
      </c>
      <c r="U81" s="94">
        <f>Q81+1</f>
        <v>44631</v>
      </c>
      <c r="V81" s="95"/>
      <c r="W81" s="75"/>
      <c r="X81" s="96" t="s">
        <v>59</v>
      </c>
      <c r="Y81" s="94">
        <f>U81+1</f>
        <v>44632</v>
      </c>
      <c r="Z81" s="95"/>
      <c r="AA81" s="75"/>
      <c r="AB81" s="96" t="s">
        <v>59</v>
      </c>
      <c r="AC81" s="94">
        <f>Y81+1</f>
        <v>44633</v>
      </c>
      <c r="AD81" s="95"/>
      <c r="AE81" s="38"/>
      <c r="AF81" s="76" t="s">
        <v>58</v>
      </c>
      <c r="AG81" s="37"/>
      <c r="AH81" s="38"/>
    </row>
    <row r="82" spans="1:34" ht="20.25" customHeight="1">
      <c r="A82" s="37"/>
      <c r="B82" s="318"/>
      <c r="C82" s="318"/>
      <c r="D82" s="77"/>
      <c r="E82" s="78"/>
      <c r="F82" s="79"/>
      <c r="G82" s="80"/>
      <c r="H82" s="77"/>
      <c r="I82" s="78"/>
      <c r="J82" s="79"/>
      <c r="K82" s="80"/>
      <c r="L82" s="77"/>
      <c r="M82" s="78"/>
      <c r="N82" s="79"/>
      <c r="O82" s="80"/>
      <c r="P82" s="77"/>
      <c r="Q82" s="78"/>
      <c r="R82" s="79"/>
      <c r="S82" s="80"/>
      <c r="T82" s="77"/>
      <c r="U82" s="78"/>
      <c r="V82" s="79"/>
      <c r="W82" s="80"/>
      <c r="X82" s="77"/>
      <c r="Y82" s="78"/>
      <c r="Z82" s="79"/>
      <c r="AA82" s="80"/>
      <c r="AB82" s="77"/>
      <c r="AC82" s="78"/>
      <c r="AD82" s="79"/>
      <c r="AE82" s="38"/>
      <c r="AF82" s="81">
        <f>AF73</f>
        <v>0.83333333333333337</v>
      </c>
      <c r="AG82" s="37"/>
      <c r="AH82" s="38"/>
    </row>
    <row r="83" spans="1:34" ht="20.25" customHeight="1">
      <c r="A83" s="37"/>
      <c r="B83" s="318"/>
      <c r="C83" s="318"/>
      <c r="D83" s="77"/>
      <c r="E83" s="78"/>
      <c r="F83" s="79"/>
      <c r="G83" s="80"/>
      <c r="H83" s="77"/>
      <c r="I83" s="78"/>
      <c r="J83" s="79"/>
      <c r="K83" s="80"/>
      <c r="L83" s="77"/>
      <c r="M83" s="78"/>
      <c r="N83" s="79"/>
      <c r="O83" s="80"/>
      <c r="P83" s="77"/>
      <c r="Q83" s="78"/>
      <c r="R83" s="79"/>
      <c r="S83" s="80"/>
      <c r="T83" s="77"/>
      <c r="U83" s="78"/>
      <c r="V83" s="79"/>
      <c r="W83" s="80"/>
      <c r="X83" s="77"/>
      <c r="Y83" s="78"/>
      <c r="Z83" s="79"/>
      <c r="AA83" s="80"/>
      <c r="AB83" s="77"/>
      <c r="AC83" s="78"/>
      <c r="AD83" s="79"/>
      <c r="AE83" s="38"/>
      <c r="AF83" s="82" t="s">
        <v>60</v>
      </c>
      <c r="AG83" s="37"/>
      <c r="AH83" s="38"/>
    </row>
    <row r="84" spans="1:34" ht="20.25" customHeight="1">
      <c r="A84" s="37"/>
      <c r="B84" s="318"/>
      <c r="C84" s="318"/>
      <c r="D84" s="77"/>
      <c r="E84" s="78"/>
      <c r="F84" s="79"/>
      <c r="G84" s="80"/>
      <c r="H84" s="83"/>
      <c r="I84" s="78"/>
      <c r="J84" s="79"/>
      <c r="K84" s="80"/>
      <c r="L84" s="83"/>
      <c r="M84" s="78"/>
      <c r="N84" s="79"/>
      <c r="O84" s="80"/>
      <c r="P84" s="83"/>
      <c r="Q84" s="78"/>
      <c r="R84" s="79"/>
      <c r="S84" s="80"/>
      <c r="T84" s="83"/>
      <c r="U84" s="78"/>
      <c r="V84" s="79"/>
      <c r="W84" s="80"/>
      <c r="X84" s="83"/>
      <c r="Y84" s="78"/>
      <c r="Z84" s="79"/>
      <c r="AA84" s="80"/>
      <c r="AB84" s="83"/>
      <c r="AC84" s="78"/>
      <c r="AD84" s="79"/>
      <c r="AE84" s="38"/>
      <c r="AF84" s="194">
        <f>AF87/AF82</f>
        <v>0</v>
      </c>
      <c r="AG84" s="37"/>
      <c r="AH84" s="38"/>
    </row>
    <row r="85" spans="1:34" ht="20.25" customHeight="1">
      <c r="A85" s="37"/>
      <c r="B85" s="318"/>
      <c r="C85" s="318"/>
      <c r="D85" s="77"/>
      <c r="E85" s="78"/>
      <c r="F85" s="79"/>
      <c r="G85" s="80"/>
      <c r="H85" s="83"/>
      <c r="I85" s="78"/>
      <c r="J85" s="79"/>
      <c r="K85" s="80"/>
      <c r="L85" s="83"/>
      <c r="M85" s="78"/>
      <c r="N85" s="79"/>
      <c r="O85" s="80"/>
      <c r="P85" s="83"/>
      <c r="Q85" s="78"/>
      <c r="R85" s="79"/>
      <c r="S85" s="80"/>
      <c r="T85" s="83"/>
      <c r="U85" s="78"/>
      <c r="V85" s="79"/>
      <c r="W85" s="80"/>
      <c r="X85" s="83"/>
      <c r="Y85" s="78"/>
      <c r="Z85" s="79"/>
      <c r="AA85" s="80"/>
      <c r="AB85" s="83"/>
      <c r="AC85" s="78"/>
      <c r="AD85" s="79"/>
      <c r="AE85" s="38"/>
      <c r="AF85" s="73" t="s">
        <v>61</v>
      </c>
      <c r="AG85" s="37"/>
      <c r="AH85" s="38"/>
    </row>
    <row r="86" spans="1:34" ht="20.25" customHeight="1">
      <c r="A86" s="37"/>
      <c r="B86" s="318"/>
      <c r="C86" s="318"/>
      <c r="D86" s="77"/>
      <c r="E86" s="78"/>
      <c r="F86" s="79"/>
      <c r="G86" s="80"/>
      <c r="H86" s="83"/>
      <c r="I86" s="78"/>
      <c r="J86" s="79"/>
      <c r="K86" s="80"/>
      <c r="L86" s="83"/>
      <c r="M86" s="78"/>
      <c r="N86" s="79"/>
      <c r="O86" s="80"/>
      <c r="P86" s="83"/>
      <c r="Q86" s="78"/>
      <c r="R86" s="79"/>
      <c r="S86" s="80"/>
      <c r="T86" s="83"/>
      <c r="U86" s="78"/>
      <c r="V86" s="79"/>
      <c r="W86" s="80"/>
      <c r="X86" s="83"/>
      <c r="Y86" s="78"/>
      <c r="Z86" s="79"/>
      <c r="AA86" s="80"/>
      <c r="AB86" s="83"/>
      <c r="AC86" s="78"/>
      <c r="AD86" s="79"/>
      <c r="AE86" s="38"/>
      <c r="AF86" s="76" t="s">
        <v>61</v>
      </c>
      <c r="AG86" s="37"/>
      <c r="AH86" s="38"/>
    </row>
    <row r="87" spans="1:34" s="26" customFormat="1" ht="15.75" customHeight="1">
      <c r="A87" s="23"/>
      <c r="B87" s="84"/>
      <c r="C87" s="84"/>
      <c r="F87" s="85">
        <f>SUM(F82:F86)</f>
        <v>0</v>
      </c>
      <c r="G87" s="86"/>
      <c r="H87" s="87"/>
      <c r="J87" s="85">
        <f>SUM(J82:J86)</f>
        <v>0</v>
      </c>
      <c r="K87" s="86"/>
      <c r="L87" s="87"/>
      <c r="N87" s="85">
        <f>SUM(N82:N86)</f>
        <v>0</v>
      </c>
      <c r="O87" s="86"/>
      <c r="P87" s="87"/>
      <c r="R87" s="85">
        <f>SUM(R82:R86)</f>
        <v>0</v>
      </c>
      <c r="S87" s="86"/>
      <c r="T87" s="87"/>
      <c r="V87" s="85">
        <f>SUM(V82:V86)</f>
        <v>0</v>
      </c>
      <c r="W87" s="86"/>
      <c r="X87" s="87"/>
      <c r="Z87" s="85">
        <f>SUM(Z82:Z86)</f>
        <v>0</v>
      </c>
      <c r="AA87" s="86"/>
      <c r="AB87" s="87"/>
      <c r="AD87" s="85">
        <f>SUM(AD82:AD86)</f>
        <v>0</v>
      </c>
      <c r="AF87" s="88">
        <f>SUM(F87+J87+N87+R87+V87+Z87+AD87)</f>
        <v>0</v>
      </c>
      <c r="AG87" s="23"/>
    </row>
    <row r="88" spans="1:34" s="38" customFormat="1" ht="8.25" customHeight="1">
      <c r="A88" s="37"/>
      <c r="B88" s="90"/>
      <c r="C88" s="90"/>
      <c r="D88" s="37"/>
      <c r="E88" s="37"/>
      <c r="F88" s="37"/>
      <c r="G88" s="91"/>
      <c r="H88" s="92"/>
      <c r="I88" s="37"/>
      <c r="J88" s="37"/>
      <c r="K88" s="91"/>
      <c r="L88" s="92"/>
      <c r="M88" s="37"/>
      <c r="N88" s="37"/>
      <c r="O88" s="91"/>
      <c r="P88" s="92"/>
      <c r="Q88" s="37"/>
      <c r="R88" s="37"/>
      <c r="S88" s="91"/>
      <c r="T88" s="92"/>
      <c r="U88" s="37"/>
      <c r="V88" s="37"/>
      <c r="W88" s="91"/>
      <c r="X88" s="92"/>
      <c r="Y88" s="37"/>
      <c r="Z88" s="37"/>
      <c r="AA88" s="91"/>
      <c r="AB88" s="92"/>
      <c r="AC88" s="37"/>
      <c r="AD88" s="37"/>
      <c r="AE88" s="37"/>
      <c r="AF88" s="37"/>
      <c r="AG88" s="37"/>
    </row>
    <row r="89" spans="1:34" ht="18" customHeight="1">
      <c r="A89" s="37"/>
      <c r="B89" s="318">
        <f>B80+1</f>
        <v>10</v>
      </c>
      <c r="C89" s="318"/>
      <c r="D89" s="319" t="s">
        <v>51</v>
      </c>
      <c r="E89" s="319"/>
      <c r="F89" s="319"/>
      <c r="G89" s="72"/>
      <c r="H89" s="319" t="s">
        <v>52</v>
      </c>
      <c r="I89" s="319"/>
      <c r="J89" s="319"/>
      <c r="K89" s="72"/>
      <c r="L89" s="319" t="s">
        <v>53</v>
      </c>
      <c r="M89" s="319"/>
      <c r="N89" s="319"/>
      <c r="O89" s="72"/>
      <c r="P89" s="319" t="s">
        <v>54</v>
      </c>
      <c r="Q89" s="319"/>
      <c r="R89" s="319"/>
      <c r="S89" s="72"/>
      <c r="T89" s="319" t="s">
        <v>55</v>
      </c>
      <c r="U89" s="319"/>
      <c r="V89" s="319"/>
      <c r="W89" s="72"/>
      <c r="X89" s="319" t="s">
        <v>56</v>
      </c>
      <c r="Y89" s="319"/>
      <c r="Z89" s="319"/>
      <c r="AA89" s="72"/>
      <c r="AB89" s="319" t="s">
        <v>57</v>
      </c>
      <c r="AC89" s="319"/>
      <c r="AD89" s="319"/>
      <c r="AE89" s="38"/>
      <c r="AF89" s="73" t="s">
        <v>58</v>
      </c>
      <c r="AG89" s="37"/>
      <c r="AH89" s="38"/>
    </row>
    <row r="90" spans="1:34" ht="18" customHeight="1">
      <c r="A90" s="37"/>
      <c r="B90" s="318"/>
      <c r="C90" s="318"/>
      <c r="D90" s="93" t="s">
        <v>59</v>
      </c>
      <c r="E90" s="94">
        <f>AC81+1</f>
        <v>44634</v>
      </c>
      <c r="F90" s="95"/>
      <c r="G90" s="75"/>
      <c r="H90" s="96" t="s">
        <v>59</v>
      </c>
      <c r="I90" s="94">
        <f>E90+1</f>
        <v>44635</v>
      </c>
      <c r="J90" s="95"/>
      <c r="K90" s="75"/>
      <c r="L90" s="96" t="s">
        <v>59</v>
      </c>
      <c r="M90" s="94">
        <f>I90+1</f>
        <v>44636</v>
      </c>
      <c r="N90" s="95"/>
      <c r="O90" s="75"/>
      <c r="P90" s="96" t="s">
        <v>59</v>
      </c>
      <c r="Q90" s="94">
        <f>M90+1</f>
        <v>44637</v>
      </c>
      <c r="R90" s="95"/>
      <c r="S90" s="75"/>
      <c r="T90" s="96" t="s">
        <v>59</v>
      </c>
      <c r="U90" s="94">
        <f>Q90+1</f>
        <v>44638</v>
      </c>
      <c r="V90" s="95"/>
      <c r="W90" s="75"/>
      <c r="X90" s="96" t="s">
        <v>59</v>
      </c>
      <c r="Y90" s="94">
        <f>U90+1</f>
        <v>44639</v>
      </c>
      <c r="Z90" s="95"/>
      <c r="AA90" s="75"/>
      <c r="AB90" s="96" t="s">
        <v>59</v>
      </c>
      <c r="AC90" s="94">
        <f>Y90+1</f>
        <v>44640</v>
      </c>
      <c r="AD90" s="95"/>
      <c r="AE90" s="38"/>
      <c r="AF90" s="76" t="s">
        <v>58</v>
      </c>
      <c r="AG90" s="37"/>
      <c r="AH90" s="38"/>
    </row>
    <row r="91" spans="1:34" ht="20.25" customHeight="1">
      <c r="A91" s="37"/>
      <c r="B91" s="318"/>
      <c r="C91" s="318"/>
      <c r="D91" s="77"/>
      <c r="E91" s="78"/>
      <c r="F91" s="79"/>
      <c r="G91" s="80"/>
      <c r="H91" s="77"/>
      <c r="I91" s="78"/>
      <c r="J91" s="79"/>
      <c r="K91" s="80"/>
      <c r="L91" s="77"/>
      <c r="M91" s="78"/>
      <c r="N91" s="79"/>
      <c r="O91" s="80"/>
      <c r="P91" s="77"/>
      <c r="Q91" s="78"/>
      <c r="R91" s="79"/>
      <c r="S91" s="80"/>
      <c r="T91" s="77"/>
      <c r="U91" s="78"/>
      <c r="V91" s="79"/>
      <c r="W91" s="80"/>
      <c r="X91" s="77"/>
      <c r="Y91" s="78"/>
      <c r="Z91" s="79"/>
      <c r="AA91" s="80"/>
      <c r="AB91" s="77"/>
      <c r="AC91" s="78"/>
      <c r="AD91" s="79"/>
      <c r="AE91" s="38"/>
      <c r="AF91" s="81">
        <f>AF82</f>
        <v>0.83333333333333337</v>
      </c>
      <c r="AG91" s="37"/>
      <c r="AH91" s="38"/>
    </row>
    <row r="92" spans="1:34" ht="20.25" customHeight="1">
      <c r="A92" s="37"/>
      <c r="B92" s="318"/>
      <c r="C92" s="318"/>
      <c r="D92" s="77"/>
      <c r="E92" s="78"/>
      <c r="F92" s="79"/>
      <c r="G92" s="80"/>
      <c r="H92" s="77"/>
      <c r="I92" s="78"/>
      <c r="J92" s="79"/>
      <c r="K92" s="80"/>
      <c r="L92" s="77"/>
      <c r="M92" s="78"/>
      <c r="N92" s="79"/>
      <c r="O92" s="80"/>
      <c r="P92" s="77"/>
      <c r="Q92" s="78"/>
      <c r="R92" s="79"/>
      <c r="S92" s="80"/>
      <c r="T92" s="77"/>
      <c r="U92" s="78"/>
      <c r="V92" s="79"/>
      <c r="W92" s="80"/>
      <c r="X92" s="77"/>
      <c r="Y92" s="78"/>
      <c r="Z92" s="79"/>
      <c r="AA92" s="80"/>
      <c r="AB92" s="77"/>
      <c r="AC92" s="78"/>
      <c r="AD92" s="79"/>
      <c r="AE92" s="38"/>
      <c r="AF92" s="82" t="s">
        <v>60</v>
      </c>
      <c r="AG92" s="37"/>
      <c r="AH92" s="38"/>
    </row>
    <row r="93" spans="1:34" ht="20.25" customHeight="1">
      <c r="A93" s="37"/>
      <c r="B93" s="318"/>
      <c r="C93" s="318"/>
      <c r="D93" s="77"/>
      <c r="E93" s="78"/>
      <c r="F93" s="79"/>
      <c r="G93" s="80"/>
      <c r="H93" s="83"/>
      <c r="I93" s="78"/>
      <c r="J93" s="79"/>
      <c r="K93" s="80"/>
      <c r="L93" s="83"/>
      <c r="M93" s="78"/>
      <c r="N93" s="79"/>
      <c r="O93" s="80"/>
      <c r="P93" s="83"/>
      <c r="Q93" s="78"/>
      <c r="R93" s="79"/>
      <c r="S93" s="80"/>
      <c r="T93" s="83"/>
      <c r="U93" s="78"/>
      <c r="V93" s="79"/>
      <c r="W93" s="80"/>
      <c r="X93" s="83"/>
      <c r="Y93" s="78"/>
      <c r="Z93" s="79"/>
      <c r="AA93" s="80"/>
      <c r="AB93" s="83"/>
      <c r="AC93" s="78"/>
      <c r="AD93" s="79"/>
      <c r="AE93" s="38"/>
      <c r="AF93" s="194">
        <f>AF96/AF91</f>
        <v>0</v>
      </c>
      <c r="AG93" s="37"/>
      <c r="AH93" s="38"/>
    </row>
    <row r="94" spans="1:34" ht="20.25" customHeight="1">
      <c r="A94" s="37"/>
      <c r="B94" s="318"/>
      <c r="C94" s="318"/>
      <c r="D94" s="77"/>
      <c r="E94" s="78"/>
      <c r="F94" s="79"/>
      <c r="G94" s="80"/>
      <c r="H94" s="83"/>
      <c r="I94" s="78"/>
      <c r="J94" s="79"/>
      <c r="K94" s="80"/>
      <c r="L94" s="83"/>
      <c r="M94" s="78"/>
      <c r="N94" s="79"/>
      <c r="O94" s="80"/>
      <c r="P94" s="83"/>
      <c r="Q94" s="78"/>
      <c r="R94" s="79"/>
      <c r="S94" s="80"/>
      <c r="T94" s="83"/>
      <c r="U94" s="78"/>
      <c r="V94" s="79"/>
      <c r="W94" s="80"/>
      <c r="X94" s="83"/>
      <c r="Y94" s="78"/>
      <c r="Z94" s="79"/>
      <c r="AA94" s="80"/>
      <c r="AB94" s="83"/>
      <c r="AC94" s="78"/>
      <c r="AD94" s="79"/>
      <c r="AE94" s="38"/>
      <c r="AF94" s="73" t="s">
        <v>61</v>
      </c>
      <c r="AG94" s="37"/>
      <c r="AH94" s="38"/>
    </row>
    <row r="95" spans="1:34" ht="20.25" customHeight="1">
      <c r="A95" s="37"/>
      <c r="B95" s="318"/>
      <c r="C95" s="318"/>
      <c r="D95" s="77"/>
      <c r="E95" s="78"/>
      <c r="F95" s="79"/>
      <c r="G95" s="80"/>
      <c r="H95" s="83"/>
      <c r="I95" s="78"/>
      <c r="J95" s="79"/>
      <c r="K95" s="80"/>
      <c r="L95" s="83"/>
      <c r="M95" s="78"/>
      <c r="N95" s="79"/>
      <c r="O95" s="80"/>
      <c r="P95" s="83"/>
      <c r="Q95" s="78"/>
      <c r="R95" s="79"/>
      <c r="S95" s="80"/>
      <c r="T95" s="83"/>
      <c r="U95" s="78"/>
      <c r="V95" s="79"/>
      <c r="W95" s="80"/>
      <c r="X95" s="83"/>
      <c r="Y95" s="78"/>
      <c r="Z95" s="79"/>
      <c r="AA95" s="80"/>
      <c r="AB95" s="83"/>
      <c r="AC95" s="78"/>
      <c r="AD95" s="79"/>
      <c r="AE95" s="38"/>
      <c r="AF95" s="76" t="s">
        <v>61</v>
      </c>
      <c r="AG95" s="37"/>
      <c r="AH95" s="38"/>
    </row>
    <row r="96" spans="1:34" s="26" customFormat="1" ht="15.75" customHeight="1">
      <c r="A96" s="23"/>
      <c r="B96" s="84"/>
      <c r="C96" s="84"/>
      <c r="F96" s="85">
        <f>SUM(F91:F95)</f>
        <v>0</v>
      </c>
      <c r="G96" s="86"/>
      <c r="H96" s="87"/>
      <c r="J96" s="85">
        <f>SUM(J91:J95)</f>
        <v>0</v>
      </c>
      <c r="K96" s="86"/>
      <c r="L96" s="87"/>
      <c r="N96" s="85">
        <f>SUM(N91:N95)</f>
        <v>0</v>
      </c>
      <c r="O96" s="86"/>
      <c r="P96" s="87"/>
      <c r="R96" s="85">
        <f>SUM(R91:R95)</f>
        <v>0</v>
      </c>
      <c r="S96" s="86"/>
      <c r="T96" s="87"/>
      <c r="V96" s="85">
        <f>SUM(V91:V95)</f>
        <v>0</v>
      </c>
      <c r="W96" s="86"/>
      <c r="X96" s="87"/>
      <c r="Z96" s="85">
        <f>SUM(Z91:Z95)</f>
        <v>0</v>
      </c>
      <c r="AA96" s="86"/>
      <c r="AB96" s="87"/>
      <c r="AD96" s="85">
        <f>SUM(AD91:AD95)</f>
        <v>0</v>
      </c>
      <c r="AF96" s="88">
        <f>SUM(F96+J96+N96+R96+V96+Z96+AD96)</f>
        <v>0</v>
      </c>
      <c r="AG96" s="23"/>
    </row>
    <row r="97" spans="1:34" s="38" customFormat="1" ht="8.25" customHeight="1">
      <c r="A97" s="37"/>
      <c r="B97" s="90"/>
      <c r="C97" s="90"/>
      <c r="D97" s="37"/>
      <c r="E97" s="37"/>
      <c r="F97" s="37"/>
      <c r="G97" s="91"/>
      <c r="H97" s="92"/>
      <c r="I97" s="37"/>
      <c r="J97" s="37"/>
      <c r="K97" s="91"/>
      <c r="L97" s="92"/>
      <c r="M97" s="37"/>
      <c r="N97" s="37"/>
      <c r="O97" s="91"/>
      <c r="P97" s="92"/>
      <c r="Q97" s="37"/>
      <c r="R97" s="37"/>
      <c r="S97" s="91"/>
      <c r="T97" s="92"/>
      <c r="U97" s="37"/>
      <c r="V97" s="37"/>
      <c r="W97" s="91"/>
      <c r="X97" s="92"/>
      <c r="Y97" s="37"/>
      <c r="Z97" s="37"/>
      <c r="AA97" s="91"/>
      <c r="AB97" s="92"/>
      <c r="AC97" s="37"/>
      <c r="AD97" s="37"/>
      <c r="AE97" s="37"/>
      <c r="AF97" s="37"/>
      <c r="AG97" s="37"/>
    </row>
    <row r="98" spans="1:34" ht="18" customHeight="1">
      <c r="A98" s="37"/>
      <c r="B98" s="318">
        <f>B89+1</f>
        <v>11</v>
      </c>
      <c r="C98" s="318"/>
      <c r="D98" s="319" t="s">
        <v>51</v>
      </c>
      <c r="E98" s="319"/>
      <c r="F98" s="319"/>
      <c r="G98" s="72"/>
      <c r="H98" s="319" t="s">
        <v>52</v>
      </c>
      <c r="I98" s="319"/>
      <c r="J98" s="319"/>
      <c r="K98" s="72"/>
      <c r="L98" s="319" t="s">
        <v>53</v>
      </c>
      <c r="M98" s="319"/>
      <c r="N98" s="319"/>
      <c r="O98" s="72"/>
      <c r="P98" s="319" t="s">
        <v>54</v>
      </c>
      <c r="Q98" s="319"/>
      <c r="R98" s="319"/>
      <c r="S98" s="72"/>
      <c r="T98" s="319" t="s">
        <v>55</v>
      </c>
      <c r="U98" s="319"/>
      <c r="V98" s="319"/>
      <c r="W98" s="72"/>
      <c r="X98" s="319" t="s">
        <v>56</v>
      </c>
      <c r="Y98" s="319"/>
      <c r="Z98" s="319"/>
      <c r="AA98" s="72"/>
      <c r="AB98" s="319" t="s">
        <v>57</v>
      </c>
      <c r="AC98" s="319"/>
      <c r="AD98" s="319"/>
      <c r="AE98" s="38"/>
      <c r="AF98" s="73" t="s">
        <v>58</v>
      </c>
      <c r="AG98" s="37"/>
      <c r="AH98" s="38"/>
    </row>
    <row r="99" spans="1:34" ht="18" customHeight="1">
      <c r="A99" s="37"/>
      <c r="B99" s="318"/>
      <c r="C99" s="318"/>
      <c r="D99" s="93" t="s">
        <v>59</v>
      </c>
      <c r="E99" s="94">
        <f>AC90+1</f>
        <v>44641</v>
      </c>
      <c r="F99" s="95"/>
      <c r="G99" s="75"/>
      <c r="H99" s="96" t="s">
        <v>59</v>
      </c>
      <c r="I99" s="94">
        <f>E99+1</f>
        <v>44642</v>
      </c>
      <c r="J99" s="95"/>
      <c r="K99" s="75"/>
      <c r="L99" s="96" t="s">
        <v>59</v>
      </c>
      <c r="M99" s="94">
        <f>I99+1</f>
        <v>44643</v>
      </c>
      <c r="N99" s="95"/>
      <c r="O99" s="75"/>
      <c r="P99" s="96" t="s">
        <v>59</v>
      </c>
      <c r="Q99" s="94">
        <f>M99+1</f>
        <v>44644</v>
      </c>
      <c r="R99" s="95"/>
      <c r="S99" s="75"/>
      <c r="T99" s="96" t="s">
        <v>59</v>
      </c>
      <c r="U99" s="94">
        <f>Q99+1</f>
        <v>44645</v>
      </c>
      <c r="V99" s="95"/>
      <c r="W99" s="75"/>
      <c r="X99" s="96" t="s">
        <v>59</v>
      </c>
      <c r="Y99" s="94">
        <f>U99+1</f>
        <v>44646</v>
      </c>
      <c r="Z99" s="95"/>
      <c r="AA99" s="75"/>
      <c r="AB99" s="96" t="s">
        <v>59</v>
      </c>
      <c r="AC99" s="94">
        <f>Y99+1</f>
        <v>44647</v>
      </c>
      <c r="AD99" s="95"/>
      <c r="AE99" s="38"/>
      <c r="AF99" s="76" t="s">
        <v>58</v>
      </c>
      <c r="AG99" s="37"/>
      <c r="AH99" s="38"/>
    </row>
    <row r="100" spans="1:34" ht="20.25" customHeight="1">
      <c r="A100" s="37"/>
      <c r="B100" s="318"/>
      <c r="C100" s="318"/>
      <c r="D100" s="77"/>
      <c r="E100" s="78"/>
      <c r="F100" s="79"/>
      <c r="G100" s="80"/>
      <c r="H100" s="77"/>
      <c r="I100" s="78"/>
      <c r="J100" s="79"/>
      <c r="K100" s="80"/>
      <c r="L100" s="77"/>
      <c r="M100" s="78"/>
      <c r="N100" s="79"/>
      <c r="O100" s="80"/>
      <c r="P100" s="77"/>
      <c r="Q100" s="78"/>
      <c r="R100" s="79"/>
      <c r="S100" s="80"/>
      <c r="T100" s="77"/>
      <c r="U100" s="78"/>
      <c r="V100" s="79"/>
      <c r="W100" s="80"/>
      <c r="X100" s="77"/>
      <c r="Y100" s="78"/>
      <c r="Z100" s="79"/>
      <c r="AA100" s="80"/>
      <c r="AB100" s="77"/>
      <c r="AC100" s="78"/>
      <c r="AD100" s="79"/>
      <c r="AE100" s="38"/>
      <c r="AF100" s="81">
        <f>AF91</f>
        <v>0.83333333333333337</v>
      </c>
      <c r="AG100" s="37"/>
      <c r="AH100" s="38"/>
    </row>
    <row r="101" spans="1:34" ht="20.25" customHeight="1">
      <c r="A101" s="37"/>
      <c r="B101" s="318"/>
      <c r="C101" s="318"/>
      <c r="D101" s="77"/>
      <c r="E101" s="78"/>
      <c r="F101" s="79"/>
      <c r="G101" s="80"/>
      <c r="H101" s="77"/>
      <c r="I101" s="78"/>
      <c r="J101" s="79"/>
      <c r="K101" s="80"/>
      <c r="L101" s="77"/>
      <c r="M101" s="78"/>
      <c r="N101" s="79"/>
      <c r="O101" s="80"/>
      <c r="P101" s="77"/>
      <c r="Q101" s="78"/>
      <c r="R101" s="79"/>
      <c r="S101" s="80"/>
      <c r="T101" s="77"/>
      <c r="U101" s="78"/>
      <c r="V101" s="79"/>
      <c r="W101" s="80"/>
      <c r="X101" s="77"/>
      <c r="Y101" s="78"/>
      <c r="Z101" s="79"/>
      <c r="AA101" s="80"/>
      <c r="AB101" s="77"/>
      <c r="AC101" s="78"/>
      <c r="AD101" s="79"/>
      <c r="AE101" s="38"/>
      <c r="AF101" s="82" t="s">
        <v>60</v>
      </c>
      <c r="AG101" s="37"/>
      <c r="AH101" s="38"/>
    </row>
    <row r="102" spans="1:34" ht="20.25" customHeight="1">
      <c r="A102" s="37"/>
      <c r="B102" s="318"/>
      <c r="C102" s="318"/>
      <c r="D102" s="83"/>
      <c r="E102" s="78"/>
      <c r="F102" s="79"/>
      <c r="G102" s="80"/>
      <c r="H102" s="83"/>
      <c r="I102" s="78"/>
      <c r="J102" s="79"/>
      <c r="K102" s="80"/>
      <c r="L102" s="83"/>
      <c r="M102" s="78"/>
      <c r="N102" s="79"/>
      <c r="O102" s="80"/>
      <c r="P102" s="83"/>
      <c r="Q102" s="78"/>
      <c r="R102" s="79"/>
      <c r="S102" s="80"/>
      <c r="T102" s="83"/>
      <c r="U102" s="78"/>
      <c r="V102" s="79"/>
      <c r="W102" s="80"/>
      <c r="X102" s="83"/>
      <c r="Y102" s="78"/>
      <c r="Z102" s="79"/>
      <c r="AA102" s="80"/>
      <c r="AB102" s="83"/>
      <c r="AC102" s="78"/>
      <c r="AD102" s="79"/>
      <c r="AE102" s="38"/>
      <c r="AF102" s="194">
        <f>AF105/AF100</f>
        <v>0</v>
      </c>
      <c r="AG102" s="37"/>
      <c r="AH102" s="38"/>
    </row>
    <row r="103" spans="1:34" ht="20.25" customHeight="1">
      <c r="A103" s="37"/>
      <c r="B103" s="318"/>
      <c r="C103" s="318"/>
      <c r="D103" s="83"/>
      <c r="E103" s="78"/>
      <c r="F103" s="79"/>
      <c r="G103" s="80"/>
      <c r="H103" s="83"/>
      <c r="I103" s="78"/>
      <c r="J103" s="79"/>
      <c r="K103" s="80"/>
      <c r="L103" s="83"/>
      <c r="M103" s="78"/>
      <c r="N103" s="79"/>
      <c r="O103" s="80"/>
      <c r="P103" s="83"/>
      <c r="Q103" s="78"/>
      <c r="R103" s="79"/>
      <c r="S103" s="80"/>
      <c r="T103" s="83"/>
      <c r="U103" s="78"/>
      <c r="V103" s="79"/>
      <c r="W103" s="80"/>
      <c r="X103" s="83"/>
      <c r="Y103" s="78"/>
      <c r="Z103" s="79"/>
      <c r="AA103" s="80"/>
      <c r="AB103" s="83"/>
      <c r="AC103" s="78"/>
      <c r="AD103" s="79"/>
      <c r="AE103" s="38"/>
      <c r="AF103" s="73" t="s">
        <v>61</v>
      </c>
      <c r="AG103" s="37"/>
      <c r="AH103" s="38"/>
    </row>
    <row r="104" spans="1:34" ht="20.25" customHeight="1">
      <c r="A104" s="37"/>
      <c r="B104" s="318"/>
      <c r="C104" s="318"/>
      <c r="D104" s="83"/>
      <c r="E104" s="78"/>
      <c r="F104" s="79"/>
      <c r="G104" s="80"/>
      <c r="H104" s="83"/>
      <c r="I104" s="78"/>
      <c r="J104" s="79"/>
      <c r="K104" s="80"/>
      <c r="L104" s="83"/>
      <c r="M104" s="78"/>
      <c r="N104" s="79"/>
      <c r="O104" s="80"/>
      <c r="P104" s="83"/>
      <c r="Q104" s="78"/>
      <c r="R104" s="79"/>
      <c r="S104" s="80"/>
      <c r="T104" s="83"/>
      <c r="U104" s="78"/>
      <c r="V104" s="79"/>
      <c r="W104" s="80"/>
      <c r="X104" s="83"/>
      <c r="Y104" s="78"/>
      <c r="Z104" s="79"/>
      <c r="AA104" s="80"/>
      <c r="AB104" s="83"/>
      <c r="AC104" s="78"/>
      <c r="AD104" s="79"/>
      <c r="AE104" s="38"/>
      <c r="AF104" s="76" t="s">
        <v>61</v>
      </c>
      <c r="AG104" s="37"/>
      <c r="AH104" s="38"/>
    </row>
    <row r="105" spans="1:34" s="26" customFormat="1" ht="15.75" customHeight="1">
      <c r="A105" s="23"/>
      <c r="B105" s="84"/>
      <c r="C105" s="84"/>
      <c r="F105" s="85">
        <f>SUM(F100:F104)</f>
        <v>0</v>
      </c>
      <c r="G105" s="86"/>
      <c r="H105" s="87"/>
      <c r="J105" s="85">
        <f>SUM(J100:J104)</f>
        <v>0</v>
      </c>
      <c r="K105" s="86"/>
      <c r="L105" s="87"/>
      <c r="N105" s="85">
        <f>SUM(N100:N104)</f>
        <v>0</v>
      </c>
      <c r="O105" s="86"/>
      <c r="P105" s="87"/>
      <c r="R105" s="85">
        <f>SUM(R100:R104)</f>
        <v>0</v>
      </c>
      <c r="S105" s="86"/>
      <c r="T105" s="87"/>
      <c r="V105" s="85">
        <f>SUM(V100:V104)</f>
        <v>0</v>
      </c>
      <c r="W105" s="86"/>
      <c r="X105" s="87"/>
      <c r="Z105" s="85">
        <f>SUM(Z100:Z104)</f>
        <v>0</v>
      </c>
      <c r="AA105" s="86"/>
      <c r="AB105" s="87"/>
      <c r="AD105" s="85">
        <f>SUM(AD100:AD104)</f>
        <v>0</v>
      </c>
      <c r="AF105" s="88">
        <f>SUM(F105+J105+N105+R105+V105+Z105+AD105)</f>
        <v>0</v>
      </c>
      <c r="AG105" s="23"/>
    </row>
    <row r="106" spans="1:34" s="38" customFormat="1" ht="8.25" customHeight="1">
      <c r="A106" s="37"/>
      <c r="B106" s="90"/>
      <c r="C106" s="90"/>
      <c r="D106" s="37"/>
      <c r="E106" s="37"/>
      <c r="F106" s="37"/>
      <c r="G106" s="91"/>
      <c r="H106" s="92"/>
      <c r="I106" s="37"/>
      <c r="J106" s="37"/>
      <c r="K106" s="91"/>
      <c r="L106" s="92"/>
      <c r="M106" s="37"/>
      <c r="N106" s="37"/>
      <c r="O106" s="91"/>
      <c r="P106" s="92"/>
      <c r="Q106" s="37"/>
      <c r="R106" s="37"/>
      <c r="S106" s="91"/>
      <c r="T106" s="92"/>
      <c r="U106" s="37"/>
      <c r="V106" s="37"/>
      <c r="W106" s="91"/>
      <c r="X106" s="92"/>
      <c r="Y106" s="37"/>
      <c r="Z106" s="37"/>
      <c r="AA106" s="91"/>
      <c r="AB106" s="92"/>
      <c r="AC106" s="37"/>
      <c r="AD106" s="37"/>
      <c r="AE106" s="37"/>
      <c r="AF106" s="37"/>
      <c r="AG106" s="37"/>
    </row>
    <row r="107" spans="1:34" ht="18" customHeight="1">
      <c r="A107" s="37"/>
      <c r="B107" s="318">
        <f>B98+1</f>
        <v>12</v>
      </c>
      <c r="C107" s="318"/>
      <c r="D107" s="319" t="s">
        <v>51</v>
      </c>
      <c r="E107" s="319"/>
      <c r="F107" s="319"/>
      <c r="G107" s="72"/>
      <c r="H107" s="319" t="s">
        <v>52</v>
      </c>
      <c r="I107" s="319"/>
      <c r="J107" s="319"/>
      <c r="K107" s="72"/>
      <c r="L107" s="319" t="s">
        <v>53</v>
      </c>
      <c r="M107" s="319"/>
      <c r="N107" s="319"/>
      <c r="O107" s="72"/>
      <c r="P107" s="319" t="s">
        <v>54</v>
      </c>
      <c r="Q107" s="319"/>
      <c r="R107" s="319"/>
      <c r="S107" s="72"/>
      <c r="T107" s="319" t="s">
        <v>55</v>
      </c>
      <c r="U107" s="319"/>
      <c r="V107" s="319"/>
      <c r="W107" s="72"/>
      <c r="X107" s="319" t="s">
        <v>56</v>
      </c>
      <c r="Y107" s="319"/>
      <c r="Z107" s="319"/>
      <c r="AA107" s="72"/>
      <c r="AB107" s="319" t="s">
        <v>57</v>
      </c>
      <c r="AC107" s="319"/>
      <c r="AD107" s="319"/>
      <c r="AE107" s="38"/>
      <c r="AF107" s="73" t="s">
        <v>58</v>
      </c>
      <c r="AG107" s="37"/>
      <c r="AH107" s="38"/>
    </row>
    <row r="108" spans="1:34" ht="18" customHeight="1">
      <c r="A108" s="37"/>
      <c r="B108" s="318"/>
      <c r="C108" s="318"/>
      <c r="D108" s="93" t="s">
        <v>59</v>
      </c>
      <c r="E108" s="94">
        <f>AC99+1</f>
        <v>44648</v>
      </c>
      <c r="F108" s="95"/>
      <c r="G108" s="75"/>
      <c r="H108" s="96" t="s">
        <v>59</v>
      </c>
      <c r="I108" s="94">
        <f>E108+1</f>
        <v>44649</v>
      </c>
      <c r="J108" s="95"/>
      <c r="K108" s="75"/>
      <c r="L108" s="96" t="s">
        <v>59</v>
      </c>
      <c r="M108" s="94">
        <f>I108+1</f>
        <v>44650</v>
      </c>
      <c r="N108" s="95"/>
      <c r="O108" s="75"/>
      <c r="P108" s="96" t="s">
        <v>59</v>
      </c>
      <c r="Q108" s="94">
        <f>M108+1</f>
        <v>44651</v>
      </c>
      <c r="R108" s="95"/>
      <c r="S108" s="75"/>
      <c r="T108" s="96" t="s">
        <v>59</v>
      </c>
      <c r="U108" s="94">
        <f>Q108+1</f>
        <v>44652</v>
      </c>
      <c r="V108" s="95"/>
      <c r="W108" s="75"/>
      <c r="X108" s="96" t="s">
        <v>59</v>
      </c>
      <c r="Y108" s="94">
        <f>U108+1</f>
        <v>44653</v>
      </c>
      <c r="Z108" s="95"/>
      <c r="AA108" s="75"/>
      <c r="AB108" s="96" t="s">
        <v>59</v>
      </c>
      <c r="AC108" s="94">
        <f>Y108+1</f>
        <v>44654</v>
      </c>
      <c r="AD108" s="95"/>
      <c r="AE108" s="38"/>
      <c r="AF108" s="76" t="s">
        <v>58</v>
      </c>
      <c r="AG108" s="37"/>
      <c r="AH108" s="38"/>
    </row>
    <row r="109" spans="1:34" ht="20.25" customHeight="1">
      <c r="A109" s="37"/>
      <c r="B109" s="318"/>
      <c r="C109" s="318"/>
      <c r="D109" s="77"/>
      <c r="E109" s="78"/>
      <c r="F109" s="79"/>
      <c r="G109" s="80"/>
      <c r="H109" s="77"/>
      <c r="I109" s="78"/>
      <c r="J109" s="79"/>
      <c r="K109" s="80"/>
      <c r="L109" s="77"/>
      <c r="M109" s="78"/>
      <c r="N109" s="79"/>
      <c r="O109" s="80"/>
      <c r="P109" s="77"/>
      <c r="Q109" s="78"/>
      <c r="R109" s="79"/>
      <c r="S109" s="80"/>
      <c r="T109" s="77"/>
      <c r="U109" s="78"/>
      <c r="V109" s="79"/>
      <c r="W109" s="80"/>
      <c r="X109" s="77"/>
      <c r="Y109" s="78"/>
      <c r="Z109" s="79"/>
      <c r="AA109" s="80"/>
      <c r="AB109" s="77"/>
      <c r="AC109" s="78"/>
      <c r="AD109" s="79"/>
      <c r="AE109" s="38"/>
      <c r="AF109" s="81">
        <f>AF100</f>
        <v>0.83333333333333337</v>
      </c>
      <c r="AG109" s="37"/>
      <c r="AH109" s="38"/>
    </row>
    <row r="110" spans="1:34" ht="20.25" customHeight="1">
      <c r="A110" s="37"/>
      <c r="B110" s="318"/>
      <c r="C110" s="318"/>
      <c r="D110" s="77"/>
      <c r="E110" s="78"/>
      <c r="F110" s="79"/>
      <c r="G110" s="80"/>
      <c r="H110" s="77"/>
      <c r="I110" s="78"/>
      <c r="J110" s="79"/>
      <c r="K110" s="80"/>
      <c r="L110" s="77"/>
      <c r="M110" s="78"/>
      <c r="N110" s="79"/>
      <c r="O110" s="80"/>
      <c r="P110" s="77"/>
      <c r="Q110" s="78"/>
      <c r="R110" s="79"/>
      <c r="S110" s="80"/>
      <c r="T110" s="77"/>
      <c r="U110" s="78"/>
      <c r="V110" s="79"/>
      <c r="W110" s="80"/>
      <c r="X110" s="77"/>
      <c r="Y110" s="78"/>
      <c r="Z110" s="79"/>
      <c r="AA110" s="80"/>
      <c r="AB110" s="77"/>
      <c r="AC110" s="78"/>
      <c r="AD110" s="79"/>
      <c r="AE110" s="38"/>
      <c r="AF110" s="82" t="s">
        <v>60</v>
      </c>
      <c r="AG110" s="37"/>
      <c r="AH110" s="38"/>
    </row>
    <row r="111" spans="1:34" ht="20.25" customHeight="1">
      <c r="A111" s="37"/>
      <c r="B111" s="318"/>
      <c r="C111" s="318"/>
      <c r="D111" s="83"/>
      <c r="E111" s="78"/>
      <c r="F111" s="79"/>
      <c r="G111" s="80"/>
      <c r="H111" s="83"/>
      <c r="I111" s="78"/>
      <c r="J111" s="79"/>
      <c r="K111" s="80"/>
      <c r="L111" s="83"/>
      <c r="M111" s="78"/>
      <c r="N111" s="79"/>
      <c r="O111" s="80"/>
      <c r="P111" s="83"/>
      <c r="Q111" s="78"/>
      <c r="R111" s="79"/>
      <c r="S111" s="80"/>
      <c r="T111" s="83"/>
      <c r="U111" s="78"/>
      <c r="V111" s="79"/>
      <c r="W111" s="80"/>
      <c r="X111" s="83"/>
      <c r="Y111" s="78"/>
      <c r="Z111" s="79"/>
      <c r="AA111" s="80"/>
      <c r="AB111" s="83"/>
      <c r="AC111" s="78"/>
      <c r="AD111" s="79"/>
      <c r="AE111" s="38"/>
      <c r="AF111" s="194">
        <f>AF114/AF109</f>
        <v>0</v>
      </c>
      <c r="AG111" s="37"/>
      <c r="AH111" s="38"/>
    </row>
    <row r="112" spans="1:34" ht="20.25" customHeight="1">
      <c r="A112" s="37"/>
      <c r="B112" s="318"/>
      <c r="C112" s="318"/>
      <c r="D112" s="83"/>
      <c r="E112" s="78"/>
      <c r="F112" s="79"/>
      <c r="G112" s="80"/>
      <c r="H112" s="83"/>
      <c r="I112" s="78"/>
      <c r="J112" s="79"/>
      <c r="K112" s="80"/>
      <c r="L112" s="83"/>
      <c r="M112" s="78"/>
      <c r="N112" s="79"/>
      <c r="O112" s="80"/>
      <c r="P112" s="83"/>
      <c r="Q112" s="78"/>
      <c r="R112" s="79"/>
      <c r="S112" s="80"/>
      <c r="T112" s="83"/>
      <c r="U112" s="78"/>
      <c r="V112" s="79"/>
      <c r="W112" s="80"/>
      <c r="X112" s="83"/>
      <c r="Y112" s="78"/>
      <c r="Z112" s="79"/>
      <c r="AA112" s="80"/>
      <c r="AB112" s="83"/>
      <c r="AC112" s="78"/>
      <c r="AD112" s="79"/>
      <c r="AE112" s="38"/>
      <c r="AF112" s="73" t="s">
        <v>61</v>
      </c>
      <c r="AG112" s="37"/>
      <c r="AH112" s="38"/>
    </row>
    <row r="113" spans="1:34" ht="20.25" customHeight="1">
      <c r="A113" s="37"/>
      <c r="B113" s="318"/>
      <c r="C113" s="318"/>
      <c r="D113" s="83"/>
      <c r="E113" s="78"/>
      <c r="F113" s="79"/>
      <c r="G113" s="80"/>
      <c r="H113" s="83"/>
      <c r="I113" s="78"/>
      <c r="J113" s="79"/>
      <c r="K113" s="80"/>
      <c r="L113" s="83"/>
      <c r="M113" s="78"/>
      <c r="N113" s="79"/>
      <c r="O113" s="80"/>
      <c r="P113" s="83"/>
      <c r="Q113" s="78"/>
      <c r="R113" s="79"/>
      <c r="S113" s="80"/>
      <c r="T113" s="83"/>
      <c r="U113" s="78"/>
      <c r="V113" s="79"/>
      <c r="W113" s="80"/>
      <c r="X113" s="83"/>
      <c r="Y113" s="78"/>
      <c r="Z113" s="79"/>
      <c r="AA113" s="80"/>
      <c r="AB113" s="83"/>
      <c r="AC113" s="78"/>
      <c r="AD113" s="79"/>
      <c r="AE113" s="38"/>
      <c r="AF113" s="76" t="s">
        <v>61</v>
      </c>
      <c r="AG113" s="37"/>
      <c r="AH113" s="38"/>
    </row>
    <row r="114" spans="1:34" s="26" customFormat="1" ht="15.75" customHeight="1">
      <c r="A114" s="23"/>
      <c r="B114" s="84"/>
      <c r="C114" s="84"/>
      <c r="F114" s="85">
        <f>SUM(F109:F113)</f>
        <v>0</v>
      </c>
      <c r="G114" s="86"/>
      <c r="H114" s="87"/>
      <c r="J114" s="85">
        <f>SUM(J109:J113)</f>
        <v>0</v>
      </c>
      <c r="K114" s="86"/>
      <c r="L114" s="87"/>
      <c r="N114" s="85">
        <f>SUM(N109:N113)</f>
        <v>0</v>
      </c>
      <c r="O114" s="86"/>
      <c r="P114" s="87"/>
      <c r="R114" s="85">
        <f>SUM(R109:R113)</f>
        <v>0</v>
      </c>
      <c r="S114" s="86"/>
      <c r="T114" s="87"/>
      <c r="V114" s="85">
        <f>SUM(V109:V113)</f>
        <v>0</v>
      </c>
      <c r="W114" s="86"/>
      <c r="X114" s="87"/>
      <c r="Z114" s="85">
        <f>SUM(Z109:Z113)</f>
        <v>0</v>
      </c>
      <c r="AA114" s="86"/>
      <c r="AB114" s="87"/>
      <c r="AD114" s="85">
        <f>SUM(AD109:AD113)</f>
        <v>0</v>
      </c>
      <c r="AF114" s="88">
        <f>SUM(F114+J114+N114+R114+V114+Z114+AD114)</f>
        <v>0</v>
      </c>
      <c r="AG114" s="23"/>
    </row>
    <row r="115" spans="1:34" s="38" customFormat="1" ht="8.25" customHeight="1">
      <c r="A115" s="37"/>
      <c r="B115" s="90"/>
      <c r="C115" s="90"/>
      <c r="D115" s="37"/>
      <c r="E115" s="37"/>
      <c r="F115" s="37"/>
      <c r="G115" s="91"/>
      <c r="H115" s="92"/>
      <c r="I115" s="37"/>
      <c r="J115" s="37"/>
      <c r="K115" s="91"/>
      <c r="L115" s="92"/>
      <c r="M115" s="37"/>
      <c r="N115" s="37"/>
      <c r="O115" s="91"/>
      <c r="P115" s="92"/>
      <c r="Q115" s="37"/>
      <c r="R115" s="37"/>
      <c r="S115" s="91"/>
      <c r="T115" s="92"/>
      <c r="U115" s="37"/>
      <c r="V115" s="37"/>
      <c r="W115" s="91"/>
      <c r="X115" s="92"/>
      <c r="Y115" s="37"/>
      <c r="Z115" s="37"/>
      <c r="AA115" s="91"/>
      <c r="AB115" s="92"/>
      <c r="AC115" s="37"/>
      <c r="AD115" s="37"/>
      <c r="AE115" s="37"/>
      <c r="AF115" s="37"/>
      <c r="AG115" s="37"/>
    </row>
    <row r="116" spans="1:34" ht="18" customHeight="1">
      <c r="A116" s="37"/>
      <c r="B116" s="318">
        <f>B107+1</f>
        <v>13</v>
      </c>
      <c r="C116" s="318"/>
      <c r="D116" s="319" t="s">
        <v>51</v>
      </c>
      <c r="E116" s="319"/>
      <c r="F116" s="319"/>
      <c r="G116" s="72"/>
      <c r="H116" s="319" t="s">
        <v>52</v>
      </c>
      <c r="I116" s="319"/>
      <c r="J116" s="319"/>
      <c r="K116" s="72"/>
      <c r="L116" s="319" t="s">
        <v>53</v>
      </c>
      <c r="M116" s="319"/>
      <c r="N116" s="319"/>
      <c r="O116" s="72"/>
      <c r="P116" s="319" t="s">
        <v>54</v>
      </c>
      <c r="Q116" s="319"/>
      <c r="R116" s="319"/>
      <c r="S116" s="72"/>
      <c r="T116" s="319" t="s">
        <v>55</v>
      </c>
      <c r="U116" s="319"/>
      <c r="V116" s="319"/>
      <c r="W116" s="72"/>
      <c r="X116" s="319" t="s">
        <v>56</v>
      </c>
      <c r="Y116" s="319"/>
      <c r="Z116" s="319"/>
      <c r="AA116" s="72"/>
      <c r="AB116" s="319" t="s">
        <v>57</v>
      </c>
      <c r="AC116" s="319"/>
      <c r="AD116" s="319"/>
      <c r="AE116" s="38"/>
      <c r="AF116" s="73" t="s">
        <v>58</v>
      </c>
      <c r="AG116" s="37"/>
      <c r="AH116" s="38"/>
    </row>
    <row r="117" spans="1:34" ht="18" customHeight="1">
      <c r="A117" s="37"/>
      <c r="B117" s="318"/>
      <c r="C117" s="318"/>
      <c r="D117" s="93" t="s">
        <v>59</v>
      </c>
      <c r="E117" s="94">
        <f>AC108+1</f>
        <v>44655</v>
      </c>
      <c r="F117" s="95"/>
      <c r="G117" s="75"/>
      <c r="H117" s="96" t="s">
        <v>59</v>
      </c>
      <c r="I117" s="94">
        <f>E117+1</f>
        <v>44656</v>
      </c>
      <c r="J117" s="95"/>
      <c r="K117" s="75"/>
      <c r="L117" s="96" t="s">
        <v>59</v>
      </c>
      <c r="M117" s="94">
        <f>I117+1</f>
        <v>44657</v>
      </c>
      <c r="N117" s="95"/>
      <c r="O117" s="75"/>
      <c r="P117" s="96" t="s">
        <v>59</v>
      </c>
      <c r="Q117" s="94">
        <f>M117+1</f>
        <v>44658</v>
      </c>
      <c r="R117" s="95"/>
      <c r="S117" s="75"/>
      <c r="T117" s="96" t="s">
        <v>59</v>
      </c>
      <c r="U117" s="94">
        <f>Q117+1</f>
        <v>44659</v>
      </c>
      <c r="V117" s="95"/>
      <c r="W117" s="75"/>
      <c r="X117" s="96" t="s">
        <v>59</v>
      </c>
      <c r="Y117" s="94">
        <f>U117+1</f>
        <v>44660</v>
      </c>
      <c r="Z117" s="95"/>
      <c r="AA117" s="75"/>
      <c r="AB117" s="96" t="s">
        <v>59</v>
      </c>
      <c r="AC117" s="94">
        <f>Y117+1</f>
        <v>44661</v>
      </c>
      <c r="AD117" s="95"/>
      <c r="AE117" s="38"/>
      <c r="AF117" s="76" t="s">
        <v>58</v>
      </c>
      <c r="AG117" s="37"/>
      <c r="AH117" s="38"/>
    </row>
    <row r="118" spans="1:34" ht="20.25" customHeight="1">
      <c r="A118" s="37"/>
      <c r="B118" s="318"/>
      <c r="C118" s="318"/>
      <c r="D118" s="77"/>
      <c r="E118" s="78"/>
      <c r="F118" s="79"/>
      <c r="G118" s="80"/>
      <c r="H118" s="77"/>
      <c r="I118" s="78"/>
      <c r="J118" s="79"/>
      <c r="K118" s="80"/>
      <c r="L118" s="77"/>
      <c r="M118" s="78"/>
      <c r="N118" s="79"/>
      <c r="O118" s="80"/>
      <c r="P118" s="77"/>
      <c r="Q118" s="78"/>
      <c r="R118" s="79"/>
      <c r="S118" s="80"/>
      <c r="T118" s="77"/>
      <c r="U118" s="78"/>
      <c r="V118" s="79"/>
      <c r="W118" s="80"/>
      <c r="X118" s="77"/>
      <c r="Y118" s="78"/>
      <c r="Z118" s="79"/>
      <c r="AA118" s="80"/>
      <c r="AB118" s="77"/>
      <c r="AC118" s="78"/>
      <c r="AD118" s="79"/>
      <c r="AE118" s="38"/>
      <c r="AF118" s="81">
        <f>AF109</f>
        <v>0.83333333333333337</v>
      </c>
      <c r="AG118" s="37"/>
      <c r="AH118" s="38"/>
    </row>
    <row r="119" spans="1:34" ht="20.25" customHeight="1">
      <c r="A119" s="37"/>
      <c r="B119" s="318"/>
      <c r="C119" s="318"/>
      <c r="D119" s="77"/>
      <c r="E119" s="78"/>
      <c r="F119" s="79"/>
      <c r="G119" s="80"/>
      <c r="H119" s="77"/>
      <c r="I119" s="78"/>
      <c r="J119" s="79"/>
      <c r="K119" s="80"/>
      <c r="L119" s="77"/>
      <c r="M119" s="78"/>
      <c r="N119" s="79"/>
      <c r="O119" s="80"/>
      <c r="P119" s="77"/>
      <c r="Q119" s="78"/>
      <c r="R119" s="79"/>
      <c r="S119" s="80"/>
      <c r="T119" s="77"/>
      <c r="U119" s="78"/>
      <c r="V119" s="79"/>
      <c r="W119" s="80"/>
      <c r="X119" s="77"/>
      <c r="Y119" s="78"/>
      <c r="Z119" s="79"/>
      <c r="AA119" s="80"/>
      <c r="AB119" s="77"/>
      <c r="AC119" s="78"/>
      <c r="AD119" s="79"/>
      <c r="AE119" s="38"/>
      <c r="AF119" s="82" t="s">
        <v>60</v>
      </c>
      <c r="AG119" s="37"/>
      <c r="AH119" s="38"/>
    </row>
    <row r="120" spans="1:34" ht="20.25" customHeight="1">
      <c r="A120" s="37"/>
      <c r="B120" s="318"/>
      <c r="C120" s="318"/>
      <c r="D120" s="83"/>
      <c r="E120" s="78"/>
      <c r="F120" s="79"/>
      <c r="G120" s="80"/>
      <c r="H120" s="83"/>
      <c r="I120" s="78"/>
      <c r="J120" s="79"/>
      <c r="K120" s="80"/>
      <c r="L120" s="83"/>
      <c r="M120" s="78"/>
      <c r="N120" s="79"/>
      <c r="O120" s="80"/>
      <c r="P120" s="83"/>
      <c r="Q120" s="78"/>
      <c r="R120" s="79"/>
      <c r="S120" s="80"/>
      <c r="T120" s="83"/>
      <c r="U120" s="78"/>
      <c r="V120" s="79"/>
      <c r="W120" s="80"/>
      <c r="X120" s="83"/>
      <c r="Y120" s="78"/>
      <c r="Z120" s="79"/>
      <c r="AA120" s="80"/>
      <c r="AB120" s="83"/>
      <c r="AC120" s="78"/>
      <c r="AD120" s="79"/>
      <c r="AE120" s="38"/>
      <c r="AF120" s="194">
        <f>AF123/AF118</f>
        <v>0</v>
      </c>
      <c r="AG120" s="37"/>
      <c r="AH120" s="38"/>
    </row>
    <row r="121" spans="1:34" ht="20.25" customHeight="1">
      <c r="A121" s="37"/>
      <c r="B121" s="318"/>
      <c r="C121" s="318"/>
      <c r="D121" s="83"/>
      <c r="E121" s="78"/>
      <c r="F121" s="79"/>
      <c r="G121" s="80"/>
      <c r="H121" s="83"/>
      <c r="I121" s="78"/>
      <c r="J121" s="79"/>
      <c r="K121" s="80"/>
      <c r="L121" s="83"/>
      <c r="M121" s="78"/>
      <c r="N121" s="79"/>
      <c r="O121" s="80"/>
      <c r="P121" s="83"/>
      <c r="Q121" s="78"/>
      <c r="R121" s="79"/>
      <c r="S121" s="80"/>
      <c r="T121" s="83"/>
      <c r="U121" s="78"/>
      <c r="V121" s="79"/>
      <c r="W121" s="80"/>
      <c r="X121" s="83"/>
      <c r="Y121" s="78"/>
      <c r="Z121" s="79"/>
      <c r="AA121" s="80"/>
      <c r="AB121" s="83"/>
      <c r="AC121" s="78"/>
      <c r="AD121" s="79"/>
      <c r="AE121" s="38"/>
      <c r="AF121" s="73" t="s">
        <v>61</v>
      </c>
      <c r="AG121" s="37"/>
      <c r="AH121" s="38"/>
    </row>
    <row r="122" spans="1:34" ht="20.25" customHeight="1">
      <c r="A122" s="37"/>
      <c r="B122" s="318"/>
      <c r="C122" s="318"/>
      <c r="D122" s="83"/>
      <c r="E122" s="78"/>
      <c r="F122" s="79"/>
      <c r="G122" s="80"/>
      <c r="H122" s="83"/>
      <c r="I122" s="78"/>
      <c r="J122" s="79"/>
      <c r="K122" s="80"/>
      <c r="L122" s="83"/>
      <c r="M122" s="78"/>
      <c r="N122" s="79"/>
      <c r="O122" s="80"/>
      <c r="P122" s="83"/>
      <c r="Q122" s="78"/>
      <c r="R122" s="79"/>
      <c r="S122" s="80"/>
      <c r="T122" s="83"/>
      <c r="U122" s="78"/>
      <c r="V122" s="79"/>
      <c r="W122" s="80"/>
      <c r="X122" s="83"/>
      <c r="Y122" s="78"/>
      <c r="Z122" s="79"/>
      <c r="AA122" s="80"/>
      <c r="AB122" s="83"/>
      <c r="AC122" s="78"/>
      <c r="AD122" s="79"/>
      <c r="AE122" s="38"/>
      <c r="AF122" s="76" t="s">
        <v>61</v>
      </c>
      <c r="AG122" s="37"/>
      <c r="AH122" s="38"/>
    </row>
    <row r="123" spans="1:34" s="26" customFormat="1" ht="15.75" customHeight="1">
      <c r="A123" s="23"/>
      <c r="B123" s="84"/>
      <c r="C123" s="84"/>
      <c r="F123" s="85">
        <f>SUM(F118:F122)</f>
        <v>0</v>
      </c>
      <c r="G123" s="86"/>
      <c r="H123" s="87"/>
      <c r="J123" s="85">
        <f>SUM(J118:J122)</f>
        <v>0</v>
      </c>
      <c r="K123" s="86"/>
      <c r="L123" s="87"/>
      <c r="N123" s="85">
        <f>SUM(N118:N122)</f>
        <v>0</v>
      </c>
      <c r="O123" s="86"/>
      <c r="P123" s="87"/>
      <c r="R123" s="85">
        <f>SUM(R118:R122)</f>
        <v>0</v>
      </c>
      <c r="S123" s="86"/>
      <c r="T123" s="87"/>
      <c r="V123" s="85">
        <f>SUM(V118:V122)</f>
        <v>0</v>
      </c>
      <c r="W123" s="86"/>
      <c r="X123" s="87"/>
      <c r="Z123" s="85">
        <f>SUM(Z118:Z122)</f>
        <v>0</v>
      </c>
      <c r="AA123" s="86"/>
      <c r="AB123" s="87"/>
      <c r="AD123" s="85">
        <f>SUM(AD118:AD122)</f>
        <v>0</v>
      </c>
      <c r="AF123" s="88">
        <f>SUM(F123+J123+N123+R123+V123+Z123+AD123)</f>
        <v>0</v>
      </c>
      <c r="AG123" s="23"/>
    </row>
    <row r="124" spans="1:34" s="38" customFormat="1" ht="8.25" customHeight="1">
      <c r="A124" s="37"/>
      <c r="B124" s="90"/>
      <c r="C124" s="90"/>
      <c r="D124" s="37"/>
      <c r="E124" s="37"/>
      <c r="F124" s="37"/>
      <c r="G124" s="91"/>
      <c r="H124" s="92"/>
      <c r="I124" s="37"/>
      <c r="J124" s="37"/>
      <c r="K124" s="91"/>
      <c r="L124" s="92"/>
      <c r="M124" s="37"/>
      <c r="N124" s="37"/>
      <c r="O124" s="91"/>
      <c r="P124" s="92"/>
      <c r="Q124" s="37"/>
      <c r="R124" s="37"/>
      <c r="S124" s="91"/>
      <c r="T124" s="92"/>
      <c r="U124" s="37"/>
      <c r="V124" s="37"/>
      <c r="W124" s="91"/>
      <c r="X124" s="92"/>
      <c r="Y124" s="37"/>
      <c r="Z124" s="37"/>
      <c r="AA124" s="91"/>
      <c r="AB124" s="92"/>
      <c r="AC124" s="37"/>
      <c r="AD124" s="37"/>
      <c r="AE124" s="37"/>
      <c r="AF124" s="37"/>
      <c r="AG124" s="37"/>
    </row>
    <row r="125" spans="1:34" ht="18" customHeight="1">
      <c r="A125" s="37"/>
      <c r="B125" s="318">
        <f>B116+1</f>
        <v>14</v>
      </c>
      <c r="C125" s="318"/>
      <c r="D125" s="319" t="s">
        <v>51</v>
      </c>
      <c r="E125" s="319"/>
      <c r="F125" s="319"/>
      <c r="G125" s="72"/>
      <c r="H125" s="319" t="s">
        <v>52</v>
      </c>
      <c r="I125" s="319"/>
      <c r="J125" s="319"/>
      <c r="K125" s="72"/>
      <c r="L125" s="319" t="s">
        <v>53</v>
      </c>
      <c r="M125" s="319"/>
      <c r="N125" s="319"/>
      <c r="O125" s="72"/>
      <c r="P125" s="319" t="s">
        <v>54</v>
      </c>
      <c r="Q125" s="319"/>
      <c r="R125" s="319"/>
      <c r="S125" s="72"/>
      <c r="T125" s="319" t="s">
        <v>55</v>
      </c>
      <c r="U125" s="319"/>
      <c r="V125" s="319"/>
      <c r="W125" s="72"/>
      <c r="X125" s="319" t="s">
        <v>56</v>
      </c>
      <c r="Y125" s="319"/>
      <c r="Z125" s="319"/>
      <c r="AA125" s="72"/>
      <c r="AB125" s="319" t="s">
        <v>57</v>
      </c>
      <c r="AC125" s="319"/>
      <c r="AD125" s="319"/>
      <c r="AE125" s="38"/>
      <c r="AF125" s="73" t="s">
        <v>58</v>
      </c>
      <c r="AG125" s="37"/>
      <c r="AH125" s="38"/>
    </row>
    <row r="126" spans="1:34" ht="18" customHeight="1">
      <c r="A126" s="37"/>
      <c r="B126" s="318"/>
      <c r="C126" s="318"/>
      <c r="D126" s="93" t="s">
        <v>59</v>
      </c>
      <c r="E126" s="94">
        <f>AC117+1</f>
        <v>44662</v>
      </c>
      <c r="F126" s="95"/>
      <c r="G126" s="75"/>
      <c r="H126" s="96" t="s">
        <v>59</v>
      </c>
      <c r="I126" s="94">
        <f>E126+1</f>
        <v>44663</v>
      </c>
      <c r="J126" s="95"/>
      <c r="K126" s="75"/>
      <c r="L126" s="96" t="s">
        <v>59</v>
      </c>
      <c r="M126" s="94">
        <f>I126+1</f>
        <v>44664</v>
      </c>
      <c r="N126" s="95"/>
      <c r="O126" s="75"/>
      <c r="P126" s="96" t="s">
        <v>59</v>
      </c>
      <c r="Q126" s="94">
        <f>M126+1</f>
        <v>44665</v>
      </c>
      <c r="R126" s="95"/>
      <c r="S126" s="75"/>
      <c r="T126" s="96" t="s">
        <v>59</v>
      </c>
      <c r="U126" s="94">
        <f>Q126+1</f>
        <v>44666</v>
      </c>
      <c r="V126" s="95"/>
      <c r="W126" s="75"/>
      <c r="X126" s="96" t="s">
        <v>59</v>
      </c>
      <c r="Y126" s="94">
        <f>U126+1</f>
        <v>44667</v>
      </c>
      <c r="Z126" s="95"/>
      <c r="AA126" s="75"/>
      <c r="AB126" s="96" t="s">
        <v>59</v>
      </c>
      <c r="AC126" s="94">
        <f>Y126+1</f>
        <v>44668</v>
      </c>
      <c r="AD126" s="95"/>
      <c r="AE126" s="38"/>
      <c r="AF126" s="76" t="s">
        <v>58</v>
      </c>
      <c r="AG126" s="37"/>
      <c r="AH126" s="38"/>
    </row>
    <row r="127" spans="1:34" ht="20.25" customHeight="1">
      <c r="A127" s="37"/>
      <c r="B127" s="318"/>
      <c r="C127" s="318"/>
      <c r="D127" s="77"/>
      <c r="E127" s="78"/>
      <c r="F127" s="79"/>
      <c r="G127" s="80"/>
      <c r="H127" s="77"/>
      <c r="I127" s="78"/>
      <c r="J127" s="79"/>
      <c r="K127" s="80"/>
      <c r="L127" s="77"/>
      <c r="M127" s="78"/>
      <c r="N127" s="79"/>
      <c r="O127" s="80"/>
      <c r="P127" s="77"/>
      <c r="Q127" s="78"/>
      <c r="R127" s="79"/>
      <c r="S127" s="80"/>
      <c r="T127" s="77"/>
      <c r="U127" s="78"/>
      <c r="V127" s="79"/>
      <c r="W127" s="80"/>
      <c r="X127" s="77"/>
      <c r="Y127" s="78"/>
      <c r="Z127" s="79"/>
      <c r="AA127" s="80"/>
      <c r="AB127" s="77"/>
      <c r="AC127" s="78"/>
      <c r="AD127" s="79"/>
      <c r="AE127" s="38"/>
      <c r="AF127" s="81">
        <f>AF118</f>
        <v>0.83333333333333337</v>
      </c>
      <c r="AG127" s="37"/>
      <c r="AH127" s="38"/>
    </row>
    <row r="128" spans="1:34" ht="20.25" customHeight="1">
      <c r="A128" s="37"/>
      <c r="B128" s="318"/>
      <c r="C128" s="318"/>
      <c r="D128" s="77"/>
      <c r="E128" s="78"/>
      <c r="F128" s="79"/>
      <c r="G128" s="80"/>
      <c r="H128" s="77"/>
      <c r="I128" s="78"/>
      <c r="J128" s="79"/>
      <c r="K128" s="80"/>
      <c r="L128" s="77"/>
      <c r="M128" s="78"/>
      <c r="N128" s="79"/>
      <c r="O128" s="80"/>
      <c r="P128" s="77"/>
      <c r="Q128" s="78"/>
      <c r="R128" s="79"/>
      <c r="S128" s="80"/>
      <c r="T128" s="77"/>
      <c r="U128" s="78"/>
      <c r="V128" s="79"/>
      <c r="W128" s="80"/>
      <c r="X128" s="77"/>
      <c r="Y128" s="78"/>
      <c r="Z128" s="79"/>
      <c r="AA128" s="80"/>
      <c r="AB128" s="77"/>
      <c r="AC128" s="78"/>
      <c r="AD128" s="79"/>
      <c r="AE128" s="38"/>
      <c r="AF128" s="82" t="s">
        <v>60</v>
      </c>
      <c r="AG128" s="37"/>
      <c r="AH128" s="38"/>
    </row>
    <row r="129" spans="1:34" ht="20.25" customHeight="1">
      <c r="A129" s="37"/>
      <c r="B129" s="318"/>
      <c r="C129" s="318"/>
      <c r="D129" s="83"/>
      <c r="E129" s="78"/>
      <c r="F129" s="79"/>
      <c r="G129" s="80"/>
      <c r="H129" s="83"/>
      <c r="I129" s="78"/>
      <c r="J129" s="79"/>
      <c r="K129" s="80"/>
      <c r="L129" s="83"/>
      <c r="M129" s="78"/>
      <c r="N129" s="79"/>
      <c r="O129" s="80"/>
      <c r="P129" s="83"/>
      <c r="Q129" s="78"/>
      <c r="R129" s="79"/>
      <c r="S129" s="80"/>
      <c r="T129" s="83"/>
      <c r="U129" s="78"/>
      <c r="V129" s="79"/>
      <c r="W129" s="80"/>
      <c r="X129" s="83"/>
      <c r="Y129" s="78"/>
      <c r="Z129" s="79"/>
      <c r="AA129" s="80"/>
      <c r="AB129" s="83"/>
      <c r="AC129" s="78"/>
      <c r="AD129" s="79"/>
      <c r="AE129" s="38"/>
      <c r="AF129" s="194">
        <f>AF132/AF127</f>
        <v>0</v>
      </c>
      <c r="AG129" s="37"/>
      <c r="AH129" s="38"/>
    </row>
    <row r="130" spans="1:34" ht="20.25" customHeight="1">
      <c r="A130" s="37"/>
      <c r="B130" s="318"/>
      <c r="C130" s="318"/>
      <c r="D130" s="83"/>
      <c r="E130" s="78"/>
      <c r="F130" s="79"/>
      <c r="G130" s="80"/>
      <c r="H130" s="83"/>
      <c r="I130" s="78"/>
      <c r="J130" s="79"/>
      <c r="K130" s="80"/>
      <c r="L130" s="83"/>
      <c r="M130" s="78"/>
      <c r="N130" s="79"/>
      <c r="O130" s="80"/>
      <c r="P130" s="83"/>
      <c r="Q130" s="78"/>
      <c r="R130" s="79"/>
      <c r="S130" s="80"/>
      <c r="T130" s="83"/>
      <c r="U130" s="78"/>
      <c r="V130" s="79"/>
      <c r="W130" s="80"/>
      <c r="X130" s="83"/>
      <c r="Y130" s="78"/>
      <c r="Z130" s="79"/>
      <c r="AA130" s="80"/>
      <c r="AB130" s="83"/>
      <c r="AC130" s="78"/>
      <c r="AD130" s="79"/>
      <c r="AE130" s="38"/>
      <c r="AF130" s="73" t="s">
        <v>61</v>
      </c>
      <c r="AG130" s="37"/>
      <c r="AH130" s="38"/>
    </row>
    <row r="131" spans="1:34" ht="20.25" customHeight="1">
      <c r="A131" s="37"/>
      <c r="B131" s="318"/>
      <c r="C131" s="318"/>
      <c r="D131" s="83"/>
      <c r="E131" s="78"/>
      <c r="F131" s="79"/>
      <c r="G131" s="80"/>
      <c r="H131" s="83"/>
      <c r="I131" s="78"/>
      <c r="J131" s="79"/>
      <c r="K131" s="80"/>
      <c r="L131" s="83"/>
      <c r="M131" s="78"/>
      <c r="N131" s="79"/>
      <c r="O131" s="80"/>
      <c r="P131" s="83"/>
      <c r="Q131" s="78"/>
      <c r="R131" s="79"/>
      <c r="S131" s="80"/>
      <c r="T131" s="83"/>
      <c r="U131" s="78"/>
      <c r="V131" s="79"/>
      <c r="W131" s="80"/>
      <c r="X131" s="83"/>
      <c r="Y131" s="78"/>
      <c r="Z131" s="79"/>
      <c r="AA131" s="80"/>
      <c r="AB131" s="83"/>
      <c r="AC131" s="78"/>
      <c r="AD131" s="79"/>
      <c r="AE131" s="38"/>
      <c r="AF131" s="76" t="s">
        <v>61</v>
      </c>
      <c r="AG131" s="37"/>
      <c r="AH131" s="38"/>
    </row>
    <row r="132" spans="1:34" s="26" customFormat="1" ht="15.75" customHeight="1">
      <c r="A132" s="23"/>
      <c r="B132" s="84"/>
      <c r="C132" s="84"/>
      <c r="F132" s="85">
        <f>SUM(F127:F131)</f>
        <v>0</v>
      </c>
      <c r="G132" s="86"/>
      <c r="H132" s="87"/>
      <c r="J132" s="85">
        <f>SUM(J127:J131)</f>
        <v>0</v>
      </c>
      <c r="K132" s="86"/>
      <c r="L132" s="87"/>
      <c r="N132" s="85">
        <f>SUM(N127:N131)</f>
        <v>0</v>
      </c>
      <c r="O132" s="86"/>
      <c r="P132" s="87"/>
      <c r="R132" s="85">
        <f>SUM(R127:R131)</f>
        <v>0</v>
      </c>
      <c r="S132" s="86"/>
      <c r="T132" s="87"/>
      <c r="V132" s="85">
        <f>SUM(V127:V131)</f>
        <v>0</v>
      </c>
      <c r="W132" s="86"/>
      <c r="X132" s="87"/>
      <c r="Z132" s="85">
        <f>SUM(Z127:Z131)</f>
        <v>0</v>
      </c>
      <c r="AA132" s="86"/>
      <c r="AB132" s="87"/>
      <c r="AD132" s="85">
        <f>SUM(AD127:AD131)</f>
        <v>0</v>
      </c>
      <c r="AF132" s="88">
        <f>SUM(F132+J132+N132+R132+V132+Z132+AD132)</f>
        <v>0</v>
      </c>
      <c r="AG132" s="23"/>
    </row>
    <row r="133" spans="1:34" s="38" customFormat="1" ht="8.25" customHeight="1">
      <c r="A133" s="37"/>
      <c r="B133" s="90"/>
      <c r="C133" s="90"/>
      <c r="D133" s="37"/>
      <c r="E133" s="37"/>
      <c r="F133" s="37"/>
      <c r="G133" s="91"/>
      <c r="H133" s="92"/>
      <c r="I133" s="37"/>
      <c r="J133" s="37"/>
      <c r="K133" s="91"/>
      <c r="L133" s="92"/>
      <c r="M133" s="37"/>
      <c r="N133" s="37"/>
      <c r="O133" s="91"/>
      <c r="P133" s="92"/>
      <c r="Q133" s="37"/>
      <c r="R133" s="37"/>
      <c r="S133" s="91"/>
      <c r="T133" s="92"/>
      <c r="U133" s="37"/>
      <c r="V133" s="37"/>
      <c r="W133" s="91"/>
      <c r="X133" s="92"/>
      <c r="Y133" s="37"/>
      <c r="Z133" s="37"/>
      <c r="AA133" s="91"/>
      <c r="AB133" s="92"/>
      <c r="AC133" s="37"/>
      <c r="AD133" s="37"/>
      <c r="AE133" s="37"/>
      <c r="AF133" s="37"/>
      <c r="AG133" s="37"/>
    </row>
    <row r="134" spans="1:34" ht="18" customHeight="1">
      <c r="A134" s="37"/>
      <c r="B134" s="318">
        <f>B125+1</f>
        <v>15</v>
      </c>
      <c r="C134" s="318"/>
      <c r="D134" s="319" t="s">
        <v>51</v>
      </c>
      <c r="E134" s="319"/>
      <c r="F134" s="319"/>
      <c r="G134" s="72"/>
      <c r="H134" s="319" t="s">
        <v>52</v>
      </c>
      <c r="I134" s="319"/>
      <c r="J134" s="319"/>
      <c r="K134" s="72"/>
      <c r="L134" s="319" t="s">
        <v>53</v>
      </c>
      <c r="M134" s="319"/>
      <c r="N134" s="319"/>
      <c r="O134" s="72"/>
      <c r="P134" s="319" t="s">
        <v>54</v>
      </c>
      <c r="Q134" s="319"/>
      <c r="R134" s="319"/>
      <c r="S134" s="72"/>
      <c r="T134" s="319" t="s">
        <v>55</v>
      </c>
      <c r="U134" s="319"/>
      <c r="V134" s="319"/>
      <c r="W134" s="72"/>
      <c r="X134" s="319" t="s">
        <v>56</v>
      </c>
      <c r="Y134" s="319"/>
      <c r="Z134" s="319"/>
      <c r="AA134" s="72"/>
      <c r="AB134" s="319" t="s">
        <v>57</v>
      </c>
      <c r="AC134" s="319"/>
      <c r="AD134" s="319"/>
      <c r="AE134" s="38"/>
      <c r="AF134" s="73" t="s">
        <v>58</v>
      </c>
      <c r="AG134" s="37"/>
      <c r="AH134" s="38"/>
    </row>
    <row r="135" spans="1:34" ht="18" customHeight="1">
      <c r="A135" s="37"/>
      <c r="B135" s="318"/>
      <c r="C135" s="318"/>
      <c r="D135" s="93" t="s">
        <v>59</v>
      </c>
      <c r="E135" s="94">
        <f>AC126+1</f>
        <v>44669</v>
      </c>
      <c r="F135" s="95"/>
      <c r="G135" s="75"/>
      <c r="H135" s="96" t="s">
        <v>59</v>
      </c>
      <c r="I135" s="94">
        <f>E135+1</f>
        <v>44670</v>
      </c>
      <c r="J135" s="95"/>
      <c r="K135" s="75"/>
      <c r="L135" s="96" t="s">
        <v>59</v>
      </c>
      <c r="M135" s="94">
        <f>I135+1</f>
        <v>44671</v>
      </c>
      <c r="N135" s="95"/>
      <c r="O135" s="75"/>
      <c r="P135" s="96" t="s">
        <v>59</v>
      </c>
      <c r="Q135" s="94">
        <f>M135+1</f>
        <v>44672</v>
      </c>
      <c r="R135" s="95"/>
      <c r="S135" s="75"/>
      <c r="T135" s="96" t="s">
        <v>59</v>
      </c>
      <c r="U135" s="94">
        <f>Q135+1</f>
        <v>44673</v>
      </c>
      <c r="V135" s="95"/>
      <c r="W135" s="75"/>
      <c r="X135" s="96" t="s">
        <v>59</v>
      </c>
      <c r="Y135" s="94">
        <f>U135+1</f>
        <v>44674</v>
      </c>
      <c r="Z135" s="95"/>
      <c r="AA135" s="75"/>
      <c r="AB135" s="96" t="s">
        <v>59</v>
      </c>
      <c r="AC135" s="94">
        <f>Y135+1</f>
        <v>44675</v>
      </c>
      <c r="AD135" s="95"/>
      <c r="AE135" s="38"/>
      <c r="AF135" s="76" t="s">
        <v>58</v>
      </c>
      <c r="AG135" s="37"/>
      <c r="AH135" s="38"/>
    </row>
    <row r="136" spans="1:34" ht="20.25" customHeight="1">
      <c r="A136" s="37"/>
      <c r="B136" s="318"/>
      <c r="C136" s="318"/>
      <c r="D136" s="77"/>
      <c r="E136" s="78"/>
      <c r="F136" s="79"/>
      <c r="G136" s="80"/>
      <c r="H136" s="77"/>
      <c r="I136" s="78"/>
      <c r="J136" s="79"/>
      <c r="K136" s="80"/>
      <c r="L136" s="77"/>
      <c r="M136" s="78"/>
      <c r="N136" s="79"/>
      <c r="O136" s="80"/>
      <c r="P136" s="77"/>
      <c r="Q136" s="78"/>
      <c r="R136" s="79"/>
      <c r="S136" s="80"/>
      <c r="T136" s="77"/>
      <c r="U136" s="78"/>
      <c r="V136" s="79"/>
      <c r="W136" s="80"/>
      <c r="X136" s="77"/>
      <c r="Y136" s="78"/>
      <c r="Z136" s="79"/>
      <c r="AA136" s="80"/>
      <c r="AB136" s="77"/>
      <c r="AC136" s="78"/>
      <c r="AD136" s="79"/>
      <c r="AE136" s="38"/>
      <c r="AF136" s="81">
        <f>AF127</f>
        <v>0.83333333333333337</v>
      </c>
      <c r="AG136" s="37"/>
      <c r="AH136" s="38"/>
    </row>
    <row r="137" spans="1:34" ht="20.25" customHeight="1">
      <c r="A137" s="37"/>
      <c r="B137" s="318"/>
      <c r="C137" s="318"/>
      <c r="D137" s="77"/>
      <c r="E137" s="78"/>
      <c r="F137" s="79"/>
      <c r="G137" s="80"/>
      <c r="H137" s="77"/>
      <c r="I137" s="78"/>
      <c r="J137" s="79"/>
      <c r="K137" s="80"/>
      <c r="L137" s="77"/>
      <c r="M137" s="78"/>
      <c r="N137" s="79"/>
      <c r="O137" s="80"/>
      <c r="P137" s="77"/>
      <c r="Q137" s="78"/>
      <c r="R137" s="79"/>
      <c r="S137" s="80"/>
      <c r="T137" s="77"/>
      <c r="U137" s="78"/>
      <c r="V137" s="79"/>
      <c r="W137" s="80"/>
      <c r="X137" s="77"/>
      <c r="Y137" s="78"/>
      <c r="Z137" s="79"/>
      <c r="AA137" s="80"/>
      <c r="AB137" s="77"/>
      <c r="AC137" s="78"/>
      <c r="AD137" s="79"/>
      <c r="AE137" s="38"/>
      <c r="AF137" s="82" t="s">
        <v>60</v>
      </c>
      <c r="AG137" s="37"/>
      <c r="AH137" s="38"/>
    </row>
    <row r="138" spans="1:34" ht="20.25" customHeight="1">
      <c r="A138" s="37"/>
      <c r="B138" s="318"/>
      <c r="C138" s="318"/>
      <c r="D138" s="83"/>
      <c r="E138" s="78"/>
      <c r="F138" s="79"/>
      <c r="G138" s="80"/>
      <c r="H138" s="83"/>
      <c r="I138" s="78"/>
      <c r="J138" s="79"/>
      <c r="K138" s="80"/>
      <c r="L138" s="83"/>
      <c r="M138" s="78"/>
      <c r="N138" s="79"/>
      <c r="O138" s="80"/>
      <c r="P138" s="83"/>
      <c r="Q138" s="78"/>
      <c r="R138" s="79"/>
      <c r="S138" s="80"/>
      <c r="T138" s="83"/>
      <c r="U138" s="78"/>
      <c r="V138" s="79"/>
      <c r="W138" s="80"/>
      <c r="X138" s="83"/>
      <c r="Y138" s="78"/>
      <c r="Z138" s="79"/>
      <c r="AA138" s="80"/>
      <c r="AB138" s="83"/>
      <c r="AC138" s="78"/>
      <c r="AD138" s="79"/>
      <c r="AE138" s="38"/>
      <c r="AF138" s="194">
        <f>AF141/AF136</f>
        <v>0</v>
      </c>
      <c r="AG138" s="37"/>
      <c r="AH138" s="38"/>
    </row>
    <row r="139" spans="1:34" ht="20.25" customHeight="1">
      <c r="A139" s="37"/>
      <c r="B139" s="318"/>
      <c r="C139" s="318"/>
      <c r="D139" s="83"/>
      <c r="E139" s="78"/>
      <c r="F139" s="79"/>
      <c r="G139" s="80"/>
      <c r="H139" s="83"/>
      <c r="I139" s="78"/>
      <c r="J139" s="79"/>
      <c r="K139" s="80"/>
      <c r="L139" s="83"/>
      <c r="M139" s="78"/>
      <c r="N139" s="79"/>
      <c r="O139" s="80"/>
      <c r="P139" s="83"/>
      <c r="Q139" s="78"/>
      <c r="R139" s="79"/>
      <c r="S139" s="80"/>
      <c r="T139" s="83"/>
      <c r="U139" s="78"/>
      <c r="V139" s="79"/>
      <c r="W139" s="80"/>
      <c r="X139" s="83"/>
      <c r="Y139" s="78"/>
      <c r="Z139" s="79"/>
      <c r="AA139" s="80"/>
      <c r="AB139" s="83"/>
      <c r="AC139" s="78"/>
      <c r="AD139" s="79"/>
      <c r="AE139" s="38"/>
      <c r="AF139" s="73" t="s">
        <v>61</v>
      </c>
      <c r="AG139" s="37"/>
      <c r="AH139" s="38"/>
    </row>
    <row r="140" spans="1:34" ht="20.25" customHeight="1">
      <c r="A140" s="37"/>
      <c r="B140" s="318"/>
      <c r="C140" s="318"/>
      <c r="D140" s="83"/>
      <c r="E140" s="78"/>
      <c r="F140" s="79"/>
      <c r="G140" s="80"/>
      <c r="H140" s="83"/>
      <c r="I140" s="78"/>
      <c r="J140" s="79"/>
      <c r="K140" s="80"/>
      <c r="L140" s="83"/>
      <c r="M140" s="78"/>
      <c r="N140" s="79"/>
      <c r="O140" s="80"/>
      <c r="P140" s="83"/>
      <c r="Q140" s="78"/>
      <c r="R140" s="79"/>
      <c r="S140" s="80"/>
      <c r="T140" s="83"/>
      <c r="U140" s="78"/>
      <c r="V140" s="79"/>
      <c r="W140" s="80"/>
      <c r="X140" s="83"/>
      <c r="Y140" s="78"/>
      <c r="Z140" s="79"/>
      <c r="AA140" s="80"/>
      <c r="AB140" s="83"/>
      <c r="AC140" s="78"/>
      <c r="AD140" s="79"/>
      <c r="AE140" s="38"/>
      <c r="AF140" s="76" t="s">
        <v>61</v>
      </c>
      <c r="AG140" s="37"/>
      <c r="AH140" s="38"/>
    </row>
    <row r="141" spans="1:34" s="26" customFormat="1" ht="15.75" customHeight="1">
      <c r="A141" s="23"/>
      <c r="B141" s="84"/>
      <c r="C141" s="84"/>
      <c r="F141" s="85">
        <f>SUM(F136:F140)</f>
        <v>0</v>
      </c>
      <c r="G141" s="86"/>
      <c r="H141" s="87"/>
      <c r="J141" s="85">
        <f>SUM(J136:J140)</f>
        <v>0</v>
      </c>
      <c r="K141" s="86"/>
      <c r="L141" s="87"/>
      <c r="N141" s="85">
        <f>SUM(N136:N140)</f>
        <v>0</v>
      </c>
      <c r="O141" s="86"/>
      <c r="P141" s="87"/>
      <c r="R141" s="85">
        <f>SUM(R136:R140)</f>
        <v>0</v>
      </c>
      <c r="S141" s="86"/>
      <c r="T141" s="87"/>
      <c r="V141" s="85">
        <f>SUM(V136:V140)</f>
        <v>0</v>
      </c>
      <c r="W141" s="86"/>
      <c r="X141" s="87"/>
      <c r="Z141" s="85">
        <f>SUM(Z136:Z140)</f>
        <v>0</v>
      </c>
      <c r="AA141" s="86"/>
      <c r="AB141" s="87"/>
      <c r="AD141" s="85">
        <f>SUM(AD136:AD140)</f>
        <v>0</v>
      </c>
      <c r="AF141" s="88">
        <f>SUM(F141+J141+N141+R141+V141+Z141+AD141)</f>
        <v>0</v>
      </c>
      <c r="AG141" s="23"/>
    </row>
    <row r="142" spans="1:34" s="38" customFormat="1" ht="8.25" customHeight="1">
      <c r="A142" s="37"/>
      <c r="B142" s="90"/>
      <c r="C142" s="90"/>
      <c r="D142" s="37"/>
      <c r="E142" s="37"/>
      <c r="F142" s="37"/>
      <c r="G142" s="91"/>
      <c r="H142" s="92"/>
      <c r="I142" s="37"/>
      <c r="J142" s="37"/>
      <c r="K142" s="91"/>
      <c r="L142" s="92"/>
      <c r="M142" s="37"/>
      <c r="N142" s="37"/>
      <c r="O142" s="91"/>
      <c r="P142" s="92"/>
      <c r="Q142" s="37"/>
      <c r="R142" s="37"/>
      <c r="S142" s="91"/>
      <c r="T142" s="92"/>
      <c r="U142" s="37"/>
      <c r="V142" s="37"/>
      <c r="W142" s="91"/>
      <c r="X142" s="92"/>
      <c r="Y142" s="37"/>
      <c r="Z142" s="37"/>
      <c r="AA142" s="91"/>
      <c r="AB142" s="92"/>
      <c r="AC142" s="37"/>
      <c r="AD142" s="37"/>
      <c r="AE142" s="37"/>
      <c r="AF142" s="37"/>
      <c r="AG142" s="37"/>
    </row>
    <row r="143" spans="1:34" ht="18" customHeight="1">
      <c r="A143" s="37"/>
      <c r="B143" s="318">
        <f>B134+1</f>
        <v>16</v>
      </c>
      <c r="C143" s="318"/>
      <c r="D143" s="319" t="s">
        <v>51</v>
      </c>
      <c r="E143" s="319"/>
      <c r="F143" s="319"/>
      <c r="G143" s="72"/>
      <c r="H143" s="319" t="s">
        <v>52</v>
      </c>
      <c r="I143" s="319"/>
      <c r="J143" s="319"/>
      <c r="K143" s="72"/>
      <c r="L143" s="319" t="s">
        <v>53</v>
      </c>
      <c r="M143" s="319"/>
      <c r="N143" s="319"/>
      <c r="O143" s="72"/>
      <c r="P143" s="319" t="s">
        <v>54</v>
      </c>
      <c r="Q143" s="319"/>
      <c r="R143" s="319"/>
      <c r="S143" s="72"/>
      <c r="T143" s="319" t="s">
        <v>55</v>
      </c>
      <c r="U143" s="319"/>
      <c r="V143" s="319"/>
      <c r="W143" s="72"/>
      <c r="X143" s="319" t="s">
        <v>56</v>
      </c>
      <c r="Y143" s="319"/>
      <c r="Z143" s="319"/>
      <c r="AA143" s="72"/>
      <c r="AB143" s="319" t="s">
        <v>57</v>
      </c>
      <c r="AC143" s="319"/>
      <c r="AD143" s="319"/>
      <c r="AE143" s="38"/>
      <c r="AF143" s="73" t="s">
        <v>58</v>
      </c>
      <c r="AG143" s="37"/>
      <c r="AH143" s="38"/>
    </row>
    <row r="144" spans="1:34" ht="18" customHeight="1">
      <c r="A144" s="37"/>
      <c r="B144" s="318"/>
      <c r="C144" s="318"/>
      <c r="D144" s="93" t="s">
        <v>59</v>
      </c>
      <c r="E144" s="94">
        <f>AC135+1</f>
        <v>44676</v>
      </c>
      <c r="F144" s="95"/>
      <c r="G144" s="75"/>
      <c r="H144" s="96" t="s">
        <v>59</v>
      </c>
      <c r="I144" s="94">
        <f>E144+1</f>
        <v>44677</v>
      </c>
      <c r="J144" s="95"/>
      <c r="K144" s="75"/>
      <c r="L144" s="96" t="s">
        <v>59</v>
      </c>
      <c r="M144" s="94">
        <f>I144+1</f>
        <v>44678</v>
      </c>
      <c r="N144" s="95"/>
      <c r="O144" s="75"/>
      <c r="P144" s="96" t="s">
        <v>59</v>
      </c>
      <c r="Q144" s="94">
        <f>M144+1</f>
        <v>44679</v>
      </c>
      <c r="R144" s="95"/>
      <c r="S144" s="75"/>
      <c r="T144" s="96" t="s">
        <v>59</v>
      </c>
      <c r="U144" s="94">
        <f>Q144+1</f>
        <v>44680</v>
      </c>
      <c r="V144" s="95"/>
      <c r="W144" s="75"/>
      <c r="X144" s="96" t="s">
        <v>59</v>
      </c>
      <c r="Y144" s="94">
        <f>U144+1</f>
        <v>44681</v>
      </c>
      <c r="Z144" s="95"/>
      <c r="AA144" s="75"/>
      <c r="AB144" s="96" t="s">
        <v>59</v>
      </c>
      <c r="AC144" s="94">
        <f>Y144+1</f>
        <v>44682</v>
      </c>
      <c r="AD144" s="95"/>
      <c r="AE144" s="38"/>
      <c r="AF144" s="76" t="s">
        <v>58</v>
      </c>
      <c r="AG144" s="37"/>
      <c r="AH144" s="38"/>
    </row>
    <row r="145" spans="1:34" ht="20.25" customHeight="1">
      <c r="A145" s="37"/>
      <c r="B145" s="318"/>
      <c r="C145" s="318"/>
      <c r="D145" s="77"/>
      <c r="E145" s="78"/>
      <c r="F145" s="79"/>
      <c r="G145" s="80"/>
      <c r="H145" s="77"/>
      <c r="I145" s="78"/>
      <c r="J145" s="79"/>
      <c r="K145" s="80"/>
      <c r="L145" s="77"/>
      <c r="M145" s="78"/>
      <c r="N145" s="79"/>
      <c r="O145" s="80"/>
      <c r="P145" s="77"/>
      <c r="Q145" s="78"/>
      <c r="R145" s="79"/>
      <c r="S145" s="80"/>
      <c r="T145" s="77"/>
      <c r="U145" s="78"/>
      <c r="V145" s="79"/>
      <c r="W145" s="80"/>
      <c r="X145" s="77"/>
      <c r="Y145" s="78"/>
      <c r="Z145" s="79"/>
      <c r="AA145" s="80"/>
      <c r="AB145" s="77"/>
      <c r="AC145" s="78"/>
      <c r="AD145" s="79"/>
      <c r="AE145" s="38"/>
      <c r="AF145" s="81">
        <f>AF136</f>
        <v>0.83333333333333337</v>
      </c>
      <c r="AG145" s="37"/>
      <c r="AH145" s="38"/>
    </row>
    <row r="146" spans="1:34" ht="20.25" customHeight="1">
      <c r="A146" s="37"/>
      <c r="B146" s="318"/>
      <c r="C146" s="318"/>
      <c r="D146" s="77"/>
      <c r="E146" s="78"/>
      <c r="F146" s="79"/>
      <c r="G146" s="80"/>
      <c r="H146" s="77"/>
      <c r="I146" s="78"/>
      <c r="J146" s="79"/>
      <c r="K146" s="80"/>
      <c r="L146" s="77"/>
      <c r="M146" s="78"/>
      <c r="N146" s="79"/>
      <c r="O146" s="80"/>
      <c r="P146" s="77"/>
      <c r="Q146" s="78"/>
      <c r="R146" s="79"/>
      <c r="S146" s="80"/>
      <c r="T146" s="77"/>
      <c r="U146" s="78"/>
      <c r="V146" s="79"/>
      <c r="W146" s="80"/>
      <c r="X146" s="77"/>
      <c r="Y146" s="78"/>
      <c r="Z146" s="79"/>
      <c r="AA146" s="80"/>
      <c r="AB146" s="77"/>
      <c r="AC146" s="78"/>
      <c r="AD146" s="79"/>
      <c r="AE146" s="38"/>
      <c r="AF146" s="82" t="s">
        <v>60</v>
      </c>
      <c r="AG146" s="37"/>
      <c r="AH146" s="38"/>
    </row>
    <row r="147" spans="1:34" ht="20.25" customHeight="1">
      <c r="A147" s="37"/>
      <c r="B147" s="318"/>
      <c r="C147" s="318"/>
      <c r="D147" s="83"/>
      <c r="E147" s="78"/>
      <c r="F147" s="79"/>
      <c r="G147" s="80"/>
      <c r="H147" s="83"/>
      <c r="I147" s="78"/>
      <c r="J147" s="79"/>
      <c r="K147" s="80"/>
      <c r="L147" s="83"/>
      <c r="M147" s="78"/>
      <c r="N147" s="79"/>
      <c r="O147" s="80"/>
      <c r="P147" s="83"/>
      <c r="Q147" s="78"/>
      <c r="R147" s="79"/>
      <c r="S147" s="80"/>
      <c r="T147" s="83"/>
      <c r="U147" s="78"/>
      <c r="V147" s="79"/>
      <c r="W147" s="80"/>
      <c r="X147" s="83"/>
      <c r="Y147" s="78"/>
      <c r="Z147" s="79"/>
      <c r="AA147" s="80"/>
      <c r="AB147" s="83"/>
      <c r="AC147" s="78"/>
      <c r="AD147" s="79"/>
      <c r="AE147" s="38"/>
      <c r="AF147" s="194">
        <f>AF150/AF145</f>
        <v>0</v>
      </c>
      <c r="AG147" s="37"/>
      <c r="AH147" s="38"/>
    </row>
    <row r="148" spans="1:34" ht="20.25" customHeight="1">
      <c r="A148" s="37"/>
      <c r="B148" s="318"/>
      <c r="C148" s="318"/>
      <c r="D148" s="83"/>
      <c r="E148" s="78"/>
      <c r="F148" s="79"/>
      <c r="G148" s="80"/>
      <c r="H148" s="83"/>
      <c r="I148" s="78"/>
      <c r="J148" s="79"/>
      <c r="K148" s="80"/>
      <c r="L148" s="83"/>
      <c r="M148" s="78"/>
      <c r="N148" s="79"/>
      <c r="O148" s="80"/>
      <c r="P148" s="83"/>
      <c r="Q148" s="78"/>
      <c r="R148" s="79"/>
      <c r="S148" s="80"/>
      <c r="T148" s="83"/>
      <c r="U148" s="78"/>
      <c r="V148" s="79"/>
      <c r="W148" s="80"/>
      <c r="X148" s="83"/>
      <c r="Y148" s="78"/>
      <c r="Z148" s="79"/>
      <c r="AA148" s="80"/>
      <c r="AB148" s="83"/>
      <c r="AC148" s="78"/>
      <c r="AD148" s="79"/>
      <c r="AE148" s="38"/>
      <c r="AF148" s="73" t="s">
        <v>61</v>
      </c>
      <c r="AG148" s="37"/>
      <c r="AH148" s="38"/>
    </row>
    <row r="149" spans="1:34" ht="20.25" customHeight="1">
      <c r="A149" s="37"/>
      <c r="B149" s="318"/>
      <c r="C149" s="318"/>
      <c r="D149" s="83"/>
      <c r="E149" s="78"/>
      <c r="F149" s="79"/>
      <c r="G149" s="80"/>
      <c r="H149" s="83"/>
      <c r="I149" s="78"/>
      <c r="J149" s="79"/>
      <c r="K149" s="80"/>
      <c r="L149" s="83"/>
      <c r="M149" s="78"/>
      <c r="N149" s="79"/>
      <c r="O149" s="80"/>
      <c r="P149" s="83"/>
      <c r="Q149" s="78"/>
      <c r="R149" s="79"/>
      <c r="S149" s="80"/>
      <c r="T149" s="83"/>
      <c r="U149" s="78"/>
      <c r="V149" s="79"/>
      <c r="W149" s="80"/>
      <c r="X149" s="83"/>
      <c r="Y149" s="78"/>
      <c r="Z149" s="79"/>
      <c r="AA149" s="80"/>
      <c r="AB149" s="83"/>
      <c r="AC149" s="78"/>
      <c r="AD149" s="79"/>
      <c r="AE149" s="38"/>
      <c r="AF149" s="76" t="s">
        <v>61</v>
      </c>
      <c r="AG149" s="37"/>
      <c r="AH149" s="38"/>
    </row>
    <row r="150" spans="1:34" s="26" customFormat="1" ht="15.75" customHeight="1">
      <c r="A150" s="23"/>
      <c r="B150" s="84"/>
      <c r="C150" s="84"/>
      <c r="F150" s="85">
        <f>SUM(F145:F149)</f>
        <v>0</v>
      </c>
      <c r="G150" s="86"/>
      <c r="H150" s="87"/>
      <c r="J150" s="85">
        <f>SUM(J145:J149)</f>
        <v>0</v>
      </c>
      <c r="K150" s="86"/>
      <c r="L150" s="87"/>
      <c r="N150" s="85">
        <f>SUM(N145:N149)</f>
        <v>0</v>
      </c>
      <c r="O150" s="86"/>
      <c r="P150" s="87"/>
      <c r="R150" s="85">
        <f>SUM(R145:R149)</f>
        <v>0</v>
      </c>
      <c r="S150" s="86"/>
      <c r="T150" s="87"/>
      <c r="V150" s="85">
        <f>SUM(V145:V149)</f>
        <v>0</v>
      </c>
      <c r="W150" s="86"/>
      <c r="X150" s="87"/>
      <c r="Z150" s="85">
        <f>SUM(Z145:Z149)</f>
        <v>0</v>
      </c>
      <c r="AA150" s="86"/>
      <c r="AB150" s="87"/>
      <c r="AD150" s="85">
        <f>SUM(AD145:AD149)</f>
        <v>0</v>
      </c>
      <c r="AF150" s="88">
        <f>SUM(F150+J150+N150+R150+V150+Z150+AD150)</f>
        <v>0</v>
      </c>
      <c r="AG150" s="23"/>
    </row>
    <row r="151" spans="1:34" s="38" customFormat="1" ht="8.25" customHeight="1">
      <c r="A151" s="37"/>
      <c r="B151" s="90"/>
      <c r="C151" s="90"/>
      <c r="D151" s="37"/>
      <c r="E151" s="37"/>
      <c r="F151" s="37"/>
      <c r="G151" s="91"/>
      <c r="H151" s="92"/>
      <c r="I151" s="37"/>
      <c r="J151" s="37"/>
      <c r="K151" s="91"/>
      <c r="L151" s="92"/>
      <c r="M151" s="37"/>
      <c r="N151" s="37"/>
      <c r="O151" s="91"/>
      <c r="P151" s="92"/>
      <c r="Q151" s="37"/>
      <c r="R151" s="37"/>
      <c r="S151" s="91"/>
      <c r="T151" s="92"/>
      <c r="U151" s="37"/>
      <c r="V151" s="37"/>
      <c r="W151" s="91"/>
      <c r="X151" s="92"/>
      <c r="Y151" s="37"/>
      <c r="Z151" s="37"/>
      <c r="AA151" s="91"/>
      <c r="AB151" s="92"/>
      <c r="AC151" s="37"/>
      <c r="AD151" s="37"/>
      <c r="AE151" s="37"/>
      <c r="AF151" s="37"/>
      <c r="AG151" s="37"/>
    </row>
    <row r="152" spans="1:34" ht="18" customHeight="1">
      <c r="A152" s="37"/>
      <c r="B152" s="318">
        <f>B143+1</f>
        <v>17</v>
      </c>
      <c r="C152" s="318"/>
      <c r="D152" s="319" t="s">
        <v>51</v>
      </c>
      <c r="E152" s="319"/>
      <c r="F152" s="319"/>
      <c r="G152" s="72"/>
      <c r="H152" s="319" t="s">
        <v>52</v>
      </c>
      <c r="I152" s="319"/>
      <c r="J152" s="319"/>
      <c r="K152" s="72"/>
      <c r="L152" s="319" t="s">
        <v>53</v>
      </c>
      <c r="M152" s="319"/>
      <c r="N152" s="319"/>
      <c r="O152" s="72"/>
      <c r="P152" s="319" t="s">
        <v>54</v>
      </c>
      <c r="Q152" s="319"/>
      <c r="R152" s="319"/>
      <c r="S152" s="72"/>
      <c r="T152" s="319" t="s">
        <v>55</v>
      </c>
      <c r="U152" s="319"/>
      <c r="V152" s="319"/>
      <c r="W152" s="72"/>
      <c r="X152" s="319" t="s">
        <v>56</v>
      </c>
      <c r="Y152" s="319"/>
      <c r="Z152" s="319"/>
      <c r="AA152" s="72"/>
      <c r="AB152" s="319" t="s">
        <v>57</v>
      </c>
      <c r="AC152" s="319"/>
      <c r="AD152" s="319"/>
      <c r="AE152" s="38"/>
      <c r="AF152" s="73" t="s">
        <v>58</v>
      </c>
      <c r="AG152" s="37"/>
      <c r="AH152" s="38"/>
    </row>
    <row r="153" spans="1:34" ht="18" customHeight="1">
      <c r="A153" s="37"/>
      <c r="B153" s="318"/>
      <c r="C153" s="318"/>
      <c r="D153" s="93" t="s">
        <v>59</v>
      </c>
      <c r="E153" s="94">
        <f>AC144+1</f>
        <v>44683</v>
      </c>
      <c r="F153" s="95"/>
      <c r="G153" s="75"/>
      <c r="H153" s="96" t="s">
        <v>59</v>
      </c>
      <c r="I153" s="94">
        <f>E153+1</f>
        <v>44684</v>
      </c>
      <c r="J153" s="95"/>
      <c r="K153" s="75"/>
      <c r="L153" s="96" t="s">
        <v>59</v>
      </c>
      <c r="M153" s="94">
        <f>I153+1</f>
        <v>44685</v>
      </c>
      <c r="N153" s="95"/>
      <c r="O153" s="75"/>
      <c r="P153" s="96" t="s">
        <v>59</v>
      </c>
      <c r="Q153" s="94">
        <f>M153+1</f>
        <v>44686</v>
      </c>
      <c r="R153" s="95"/>
      <c r="S153" s="75"/>
      <c r="T153" s="96" t="s">
        <v>59</v>
      </c>
      <c r="U153" s="94">
        <f>Q153+1</f>
        <v>44687</v>
      </c>
      <c r="V153" s="95"/>
      <c r="W153" s="75"/>
      <c r="X153" s="96" t="s">
        <v>59</v>
      </c>
      <c r="Y153" s="94">
        <f>U153+1</f>
        <v>44688</v>
      </c>
      <c r="Z153" s="95"/>
      <c r="AA153" s="75"/>
      <c r="AB153" s="96" t="s">
        <v>59</v>
      </c>
      <c r="AC153" s="94">
        <f>Y153+1</f>
        <v>44689</v>
      </c>
      <c r="AD153" s="95"/>
      <c r="AE153" s="38"/>
      <c r="AF153" s="76" t="s">
        <v>58</v>
      </c>
      <c r="AG153" s="37"/>
      <c r="AH153" s="38"/>
    </row>
    <row r="154" spans="1:34" ht="20.25" customHeight="1">
      <c r="A154" s="37"/>
      <c r="B154" s="318"/>
      <c r="C154" s="318"/>
      <c r="D154" s="77"/>
      <c r="E154" s="78"/>
      <c r="F154" s="79"/>
      <c r="G154" s="80"/>
      <c r="H154" s="77"/>
      <c r="I154" s="78"/>
      <c r="J154" s="79"/>
      <c r="K154" s="80"/>
      <c r="L154" s="77"/>
      <c r="M154" s="78"/>
      <c r="N154" s="79"/>
      <c r="O154" s="80"/>
      <c r="P154" s="77"/>
      <c r="Q154" s="78"/>
      <c r="R154" s="79"/>
      <c r="S154" s="80"/>
      <c r="T154" s="77"/>
      <c r="U154" s="78"/>
      <c r="V154" s="79"/>
      <c r="W154" s="80"/>
      <c r="X154" s="77"/>
      <c r="Y154" s="78"/>
      <c r="Z154" s="79"/>
      <c r="AA154" s="80"/>
      <c r="AB154" s="77"/>
      <c r="AC154" s="78"/>
      <c r="AD154" s="79"/>
      <c r="AE154" s="38"/>
      <c r="AF154" s="81">
        <f>AF145</f>
        <v>0.83333333333333337</v>
      </c>
      <c r="AG154" s="37"/>
      <c r="AH154" s="38"/>
    </row>
    <row r="155" spans="1:34" ht="20.25" customHeight="1">
      <c r="A155" s="37"/>
      <c r="B155" s="318"/>
      <c r="C155" s="318"/>
      <c r="D155" s="77"/>
      <c r="E155" s="78"/>
      <c r="F155" s="79"/>
      <c r="G155" s="80"/>
      <c r="H155" s="77"/>
      <c r="I155" s="78"/>
      <c r="J155" s="79"/>
      <c r="K155" s="80"/>
      <c r="L155" s="77"/>
      <c r="M155" s="78"/>
      <c r="N155" s="79"/>
      <c r="O155" s="80"/>
      <c r="P155" s="77"/>
      <c r="Q155" s="78"/>
      <c r="R155" s="79"/>
      <c r="S155" s="80"/>
      <c r="T155" s="77"/>
      <c r="U155" s="78"/>
      <c r="V155" s="79"/>
      <c r="W155" s="80"/>
      <c r="X155" s="77"/>
      <c r="Y155" s="78"/>
      <c r="Z155" s="79"/>
      <c r="AA155" s="80"/>
      <c r="AB155" s="77"/>
      <c r="AC155" s="78"/>
      <c r="AD155" s="79"/>
      <c r="AE155" s="38"/>
      <c r="AF155" s="82" t="s">
        <v>60</v>
      </c>
      <c r="AG155" s="37"/>
      <c r="AH155" s="38"/>
    </row>
    <row r="156" spans="1:34" ht="20.25" customHeight="1">
      <c r="A156" s="37"/>
      <c r="B156" s="318"/>
      <c r="C156" s="318"/>
      <c r="D156" s="83"/>
      <c r="E156" s="78"/>
      <c r="F156" s="79"/>
      <c r="G156" s="80"/>
      <c r="H156" s="83"/>
      <c r="I156" s="78"/>
      <c r="J156" s="79"/>
      <c r="K156" s="80"/>
      <c r="L156" s="83"/>
      <c r="M156" s="78"/>
      <c r="N156" s="79"/>
      <c r="O156" s="80"/>
      <c r="P156" s="83"/>
      <c r="Q156" s="78"/>
      <c r="R156" s="79"/>
      <c r="S156" s="80"/>
      <c r="T156" s="83"/>
      <c r="U156" s="78"/>
      <c r="V156" s="79"/>
      <c r="W156" s="80"/>
      <c r="X156" s="83"/>
      <c r="Y156" s="78"/>
      <c r="Z156" s="79"/>
      <c r="AA156" s="80"/>
      <c r="AB156" s="83"/>
      <c r="AC156" s="78"/>
      <c r="AD156" s="79"/>
      <c r="AE156" s="38"/>
      <c r="AF156" s="194">
        <f>AF159/AF154</f>
        <v>0</v>
      </c>
      <c r="AG156" s="37"/>
      <c r="AH156" s="38"/>
    </row>
    <row r="157" spans="1:34" ht="20.25" customHeight="1">
      <c r="A157" s="37"/>
      <c r="B157" s="318"/>
      <c r="C157" s="318"/>
      <c r="D157" s="83"/>
      <c r="E157" s="78"/>
      <c r="F157" s="79"/>
      <c r="G157" s="80"/>
      <c r="H157" s="83"/>
      <c r="I157" s="78"/>
      <c r="J157" s="79"/>
      <c r="K157" s="80"/>
      <c r="L157" s="83"/>
      <c r="M157" s="78"/>
      <c r="N157" s="79"/>
      <c r="O157" s="80"/>
      <c r="P157" s="83"/>
      <c r="Q157" s="78"/>
      <c r="R157" s="79"/>
      <c r="S157" s="80"/>
      <c r="T157" s="83"/>
      <c r="U157" s="78"/>
      <c r="V157" s="79"/>
      <c r="W157" s="80"/>
      <c r="X157" s="83"/>
      <c r="Y157" s="78"/>
      <c r="Z157" s="79"/>
      <c r="AA157" s="80"/>
      <c r="AB157" s="83"/>
      <c r="AC157" s="78"/>
      <c r="AD157" s="79"/>
      <c r="AE157" s="38"/>
      <c r="AF157" s="73" t="s">
        <v>61</v>
      </c>
      <c r="AG157" s="37"/>
      <c r="AH157" s="38"/>
    </row>
    <row r="158" spans="1:34" ht="20.25" customHeight="1">
      <c r="A158" s="37"/>
      <c r="B158" s="318"/>
      <c r="C158" s="318"/>
      <c r="D158" s="83"/>
      <c r="E158" s="78"/>
      <c r="F158" s="79"/>
      <c r="G158" s="80"/>
      <c r="H158" s="83"/>
      <c r="I158" s="78"/>
      <c r="J158" s="79"/>
      <c r="K158" s="80"/>
      <c r="L158" s="83"/>
      <c r="M158" s="78"/>
      <c r="N158" s="79"/>
      <c r="O158" s="80"/>
      <c r="P158" s="83"/>
      <c r="Q158" s="78"/>
      <c r="R158" s="79"/>
      <c r="S158" s="80"/>
      <c r="T158" s="83"/>
      <c r="U158" s="78"/>
      <c r="V158" s="79"/>
      <c r="W158" s="80"/>
      <c r="X158" s="83"/>
      <c r="Y158" s="78"/>
      <c r="Z158" s="79"/>
      <c r="AA158" s="80"/>
      <c r="AB158" s="83"/>
      <c r="AC158" s="78"/>
      <c r="AD158" s="79"/>
      <c r="AE158" s="38"/>
      <c r="AF158" s="76" t="s">
        <v>61</v>
      </c>
      <c r="AG158" s="37"/>
      <c r="AH158" s="38"/>
    </row>
    <row r="159" spans="1:34" s="26" customFormat="1" ht="15.75" customHeight="1">
      <c r="A159" s="23"/>
      <c r="B159" s="84"/>
      <c r="C159" s="84"/>
      <c r="F159" s="85">
        <f>SUM(F154:F158)</f>
        <v>0</v>
      </c>
      <c r="G159" s="86"/>
      <c r="H159" s="87"/>
      <c r="J159" s="85">
        <f>SUM(J154:J158)</f>
        <v>0</v>
      </c>
      <c r="K159" s="86"/>
      <c r="L159" s="87"/>
      <c r="N159" s="85">
        <f>SUM(N154:N158)</f>
        <v>0</v>
      </c>
      <c r="O159" s="86"/>
      <c r="P159" s="87"/>
      <c r="R159" s="85">
        <f>SUM(R154:R158)</f>
        <v>0</v>
      </c>
      <c r="S159" s="86"/>
      <c r="T159" s="87"/>
      <c r="V159" s="85">
        <f>SUM(V154:V158)</f>
        <v>0</v>
      </c>
      <c r="W159" s="86"/>
      <c r="X159" s="87"/>
      <c r="Z159" s="85">
        <f>SUM(Z154:Z158)</f>
        <v>0</v>
      </c>
      <c r="AA159" s="86"/>
      <c r="AB159" s="87"/>
      <c r="AD159" s="85">
        <f>SUM(AD154:AD158)</f>
        <v>0</v>
      </c>
      <c r="AF159" s="88">
        <f>SUM(F159+J159+N159+R159+V159+Z159+AD159)</f>
        <v>0</v>
      </c>
      <c r="AG159" s="23"/>
    </row>
    <row r="160" spans="1:34" s="38" customFormat="1" ht="8.25" customHeight="1">
      <c r="A160" s="37"/>
      <c r="B160" s="90"/>
      <c r="C160" s="90"/>
      <c r="D160" s="37"/>
      <c r="E160" s="37"/>
      <c r="F160" s="37"/>
      <c r="G160" s="91"/>
      <c r="H160" s="92"/>
      <c r="I160" s="37"/>
      <c r="J160" s="37"/>
      <c r="K160" s="91"/>
      <c r="L160" s="92"/>
      <c r="M160" s="37"/>
      <c r="N160" s="37"/>
      <c r="O160" s="91"/>
      <c r="P160" s="92"/>
      <c r="Q160" s="37"/>
      <c r="R160" s="37"/>
      <c r="S160" s="91"/>
      <c r="T160" s="92"/>
      <c r="U160" s="37"/>
      <c r="V160" s="37"/>
      <c r="W160" s="91"/>
      <c r="X160" s="92"/>
      <c r="Y160" s="37"/>
      <c r="Z160" s="37"/>
      <c r="AA160" s="91"/>
      <c r="AB160" s="92"/>
      <c r="AC160" s="37"/>
      <c r="AD160" s="37"/>
      <c r="AE160" s="37"/>
      <c r="AF160" s="37"/>
      <c r="AG160" s="37"/>
    </row>
    <row r="161" spans="1:34" ht="18" customHeight="1">
      <c r="A161" s="37"/>
      <c r="B161" s="318">
        <f>B152+1</f>
        <v>18</v>
      </c>
      <c r="C161" s="318"/>
      <c r="D161" s="319" t="s">
        <v>51</v>
      </c>
      <c r="E161" s="319"/>
      <c r="F161" s="319"/>
      <c r="G161" s="72"/>
      <c r="H161" s="319" t="s">
        <v>52</v>
      </c>
      <c r="I161" s="319"/>
      <c r="J161" s="319"/>
      <c r="K161" s="72"/>
      <c r="L161" s="319" t="s">
        <v>53</v>
      </c>
      <c r="M161" s="319"/>
      <c r="N161" s="319"/>
      <c r="O161" s="72"/>
      <c r="P161" s="319" t="s">
        <v>54</v>
      </c>
      <c r="Q161" s="319"/>
      <c r="R161" s="319"/>
      <c r="S161" s="72"/>
      <c r="T161" s="319" t="s">
        <v>55</v>
      </c>
      <c r="U161" s="319"/>
      <c r="V161" s="319"/>
      <c r="W161" s="72"/>
      <c r="X161" s="319" t="s">
        <v>56</v>
      </c>
      <c r="Y161" s="319"/>
      <c r="Z161" s="319"/>
      <c r="AA161" s="72"/>
      <c r="AB161" s="319" t="s">
        <v>57</v>
      </c>
      <c r="AC161" s="319"/>
      <c r="AD161" s="319"/>
      <c r="AE161" s="38"/>
      <c r="AF161" s="73" t="s">
        <v>58</v>
      </c>
      <c r="AG161" s="37"/>
      <c r="AH161" s="38"/>
    </row>
    <row r="162" spans="1:34" ht="18" customHeight="1">
      <c r="A162" s="37"/>
      <c r="B162" s="318"/>
      <c r="C162" s="318"/>
      <c r="D162" s="93" t="s">
        <v>59</v>
      </c>
      <c r="E162" s="94">
        <f>AC153+1</f>
        <v>44690</v>
      </c>
      <c r="F162" s="95"/>
      <c r="G162" s="75"/>
      <c r="H162" s="96" t="s">
        <v>59</v>
      </c>
      <c r="I162" s="94">
        <f>E162+1</f>
        <v>44691</v>
      </c>
      <c r="J162" s="95"/>
      <c r="K162" s="75"/>
      <c r="L162" s="96" t="s">
        <v>59</v>
      </c>
      <c r="M162" s="94">
        <f>I162+1</f>
        <v>44692</v>
      </c>
      <c r="N162" s="95"/>
      <c r="O162" s="75"/>
      <c r="P162" s="96" t="s">
        <v>59</v>
      </c>
      <c r="Q162" s="94">
        <f>M162+1</f>
        <v>44693</v>
      </c>
      <c r="R162" s="95"/>
      <c r="S162" s="75"/>
      <c r="T162" s="96" t="s">
        <v>59</v>
      </c>
      <c r="U162" s="94">
        <f>Q162+1</f>
        <v>44694</v>
      </c>
      <c r="V162" s="95"/>
      <c r="W162" s="75"/>
      <c r="X162" s="96" t="s">
        <v>59</v>
      </c>
      <c r="Y162" s="94">
        <f>U162+1</f>
        <v>44695</v>
      </c>
      <c r="Z162" s="95"/>
      <c r="AA162" s="75"/>
      <c r="AB162" s="96" t="s">
        <v>59</v>
      </c>
      <c r="AC162" s="94">
        <f>Y162+1</f>
        <v>44696</v>
      </c>
      <c r="AD162" s="95"/>
      <c r="AE162" s="38"/>
      <c r="AF162" s="76" t="s">
        <v>58</v>
      </c>
      <c r="AG162" s="37"/>
      <c r="AH162" s="38"/>
    </row>
    <row r="163" spans="1:34" ht="20.25" customHeight="1">
      <c r="A163" s="37"/>
      <c r="B163" s="318"/>
      <c r="C163" s="318"/>
      <c r="D163" s="77"/>
      <c r="E163" s="78"/>
      <c r="F163" s="79"/>
      <c r="G163" s="80"/>
      <c r="H163" s="77"/>
      <c r="I163" s="78"/>
      <c r="J163" s="79"/>
      <c r="K163" s="80"/>
      <c r="L163" s="77"/>
      <c r="M163" s="78"/>
      <c r="N163" s="79"/>
      <c r="O163" s="80"/>
      <c r="P163" s="77"/>
      <c r="Q163" s="78"/>
      <c r="R163" s="79"/>
      <c r="S163" s="80"/>
      <c r="T163" s="77"/>
      <c r="U163" s="78"/>
      <c r="V163" s="79"/>
      <c r="W163" s="80"/>
      <c r="X163" s="77"/>
      <c r="Y163" s="78"/>
      <c r="Z163" s="79"/>
      <c r="AA163" s="80"/>
      <c r="AB163" s="77"/>
      <c r="AC163" s="78"/>
      <c r="AD163" s="79"/>
      <c r="AE163" s="38"/>
      <c r="AF163" s="81">
        <f>AF154</f>
        <v>0.83333333333333337</v>
      </c>
      <c r="AG163" s="37"/>
      <c r="AH163" s="38"/>
    </row>
    <row r="164" spans="1:34" ht="20.25" customHeight="1">
      <c r="A164" s="37"/>
      <c r="B164" s="318"/>
      <c r="C164" s="318"/>
      <c r="D164" s="77"/>
      <c r="E164" s="78"/>
      <c r="F164" s="79"/>
      <c r="G164" s="80"/>
      <c r="H164" s="77"/>
      <c r="I164" s="78"/>
      <c r="J164" s="79"/>
      <c r="K164" s="80"/>
      <c r="L164" s="77"/>
      <c r="M164" s="78"/>
      <c r="N164" s="79"/>
      <c r="O164" s="80"/>
      <c r="P164" s="77"/>
      <c r="Q164" s="78"/>
      <c r="R164" s="79"/>
      <c r="S164" s="80"/>
      <c r="T164" s="77"/>
      <c r="U164" s="78"/>
      <c r="V164" s="79"/>
      <c r="W164" s="80"/>
      <c r="X164" s="77"/>
      <c r="Y164" s="78"/>
      <c r="Z164" s="79"/>
      <c r="AA164" s="80"/>
      <c r="AB164" s="77"/>
      <c r="AC164" s="78"/>
      <c r="AD164" s="79"/>
      <c r="AE164" s="38"/>
      <c r="AF164" s="82" t="s">
        <v>60</v>
      </c>
      <c r="AG164" s="37"/>
      <c r="AH164" s="38"/>
    </row>
    <row r="165" spans="1:34" ht="20.25" customHeight="1">
      <c r="A165" s="37"/>
      <c r="B165" s="318"/>
      <c r="C165" s="318"/>
      <c r="D165" s="83"/>
      <c r="E165" s="78"/>
      <c r="F165" s="79"/>
      <c r="G165" s="80"/>
      <c r="H165" s="83"/>
      <c r="I165" s="78"/>
      <c r="J165" s="79"/>
      <c r="K165" s="80"/>
      <c r="L165" s="83"/>
      <c r="M165" s="78"/>
      <c r="N165" s="79"/>
      <c r="O165" s="80"/>
      <c r="P165" s="83"/>
      <c r="Q165" s="78"/>
      <c r="R165" s="79"/>
      <c r="S165" s="80"/>
      <c r="T165" s="83"/>
      <c r="U165" s="78"/>
      <c r="V165" s="79"/>
      <c r="W165" s="80"/>
      <c r="X165" s="83"/>
      <c r="Y165" s="78"/>
      <c r="Z165" s="79"/>
      <c r="AA165" s="80"/>
      <c r="AB165" s="83"/>
      <c r="AC165" s="78"/>
      <c r="AD165" s="79"/>
      <c r="AE165" s="38"/>
      <c r="AF165" s="194">
        <f>AF168/AF163</f>
        <v>0</v>
      </c>
      <c r="AG165" s="37"/>
      <c r="AH165" s="38"/>
    </row>
    <row r="166" spans="1:34" ht="20.25" customHeight="1">
      <c r="A166" s="37"/>
      <c r="B166" s="318"/>
      <c r="C166" s="318"/>
      <c r="D166" s="83"/>
      <c r="E166" s="78"/>
      <c r="F166" s="79"/>
      <c r="G166" s="80"/>
      <c r="H166" s="83"/>
      <c r="I166" s="78"/>
      <c r="J166" s="79"/>
      <c r="K166" s="80"/>
      <c r="L166" s="83"/>
      <c r="M166" s="78"/>
      <c r="N166" s="79"/>
      <c r="O166" s="80"/>
      <c r="P166" s="83"/>
      <c r="Q166" s="78"/>
      <c r="R166" s="79"/>
      <c r="S166" s="80"/>
      <c r="T166" s="83"/>
      <c r="U166" s="78"/>
      <c r="V166" s="79"/>
      <c r="W166" s="80"/>
      <c r="X166" s="83"/>
      <c r="Y166" s="78"/>
      <c r="Z166" s="79"/>
      <c r="AA166" s="80"/>
      <c r="AB166" s="83"/>
      <c r="AC166" s="78"/>
      <c r="AD166" s="79"/>
      <c r="AE166" s="38"/>
      <c r="AF166" s="73" t="s">
        <v>61</v>
      </c>
      <c r="AG166" s="37"/>
      <c r="AH166" s="38"/>
    </row>
    <row r="167" spans="1:34" ht="20.25" customHeight="1">
      <c r="A167" s="37"/>
      <c r="B167" s="318"/>
      <c r="C167" s="318"/>
      <c r="D167" s="83"/>
      <c r="E167" s="78"/>
      <c r="F167" s="79"/>
      <c r="G167" s="80"/>
      <c r="H167" s="83"/>
      <c r="I167" s="78"/>
      <c r="J167" s="79"/>
      <c r="K167" s="80"/>
      <c r="L167" s="83"/>
      <c r="M167" s="78"/>
      <c r="N167" s="79"/>
      <c r="O167" s="80"/>
      <c r="P167" s="83"/>
      <c r="Q167" s="78"/>
      <c r="R167" s="79"/>
      <c r="S167" s="80"/>
      <c r="T167" s="83"/>
      <c r="U167" s="78"/>
      <c r="V167" s="79"/>
      <c r="W167" s="80"/>
      <c r="X167" s="83"/>
      <c r="Y167" s="78"/>
      <c r="Z167" s="79"/>
      <c r="AA167" s="80"/>
      <c r="AB167" s="83"/>
      <c r="AC167" s="78"/>
      <c r="AD167" s="79"/>
      <c r="AE167" s="38"/>
      <c r="AF167" s="76" t="s">
        <v>61</v>
      </c>
      <c r="AG167" s="37"/>
      <c r="AH167" s="38"/>
    </row>
    <row r="168" spans="1:34" s="26" customFormat="1" ht="15.75" customHeight="1">
      <c r="A168" s="23"/>
      <c r="B168" s="84"/>
      <c r="C168" s="84"/>
      <c r="F168" s="85">
        <f>SUM(F163:F167)</f>
        <v>0</v>
      </c>
      <c r="G168" s="86"/>
      <c r="H168" s="87"/>
      <c r="J168" s="85">
        <f>SUM(J163:J167)</f>
        <v>0</v>
      </c>
      <c r="K168" s="86"/>
      <c r="L168" s="87"/>
      <c r="N168" s="85">
        <f>SUM(N163:N167)</f>
        <v>0</v>
      </c>
      <c r="O168" s="86"/>
      <c r="P168" s="87"/>
      <c r="R168" s="85">
        <f>SUM(R163:R167)</f>
        <v>0</v>
      </c>
      <c r="S168" s="86"/>
      <c r="T168" s="87"/>
      <c r="V168" s="85">
        <f>SUM(V163:V167)</f>
        <v>0</v>
      </c>
      <c r="W168" s="86"/>
      <c r="X168" s="87"/>
      <c r="Z168" s="85">
        <f>SUM(Z163:Z167)</f>
        <v>0</v>
      </c>
      <c r="AA168" s="86"/>
      <c r="AB168" s="87"/>
      <c r="AD168" s="85">
        <f>SUM(AD163:AD167)</f>
        <v>0</v>
      </c>
      <c r="AF168" s="88">
        <f>SUM(F168+J168+N168+R168+V168+Z168+AD168)</f>
        <v>0</v>
      </c>
      <c r="AG168" s="23"/>
    </row>
    <row r="169" spans="1:34" s="38" customFormat="1" ht="8.25" customHeight="1">
      <c r="A169" s="37"/>
      <c r="B169" s="90"/>
      <c r="C169" s="90"/>
      <c r="D169" s="37"/>
      <c r="E169" s="37"/>
      <c r="F169" s="37"/>
      <c r="G169" s="91"/>
      <c r="H169" s="92"/>
      <c r="I169" s="37"/>
      <c r="J169" s="37"/>
      <c r="K169" s="91"/>
      <c r="L169" s="92"/>
      <c r="M169" s="37"/>
      <c r="N169" s="37"/>
      <c r="O169" s="91"/>
      <c r="P169" s="92"/>
      <c r="Q169" s="37"/>
      <c r="R169" s="37"/>
      <c r="S169" s="91"/>
      <c r="T169" s="92"/>
      <c r="U169" s="37"/>
      <c r="V169" s="37"/>
      <c r="W169" s="91"/>
      <c r="X169" s="92"/>
      <c r="Y169" s="37"/>
      <c r="Z169" s="37"/>
      <c r="AA169" s="91"/>
      <c r="AB169" s="92"/>
      <c r="AC169" s="37"/>
      <c r="AD169" s="37"/>
      <c r="AE169" s="37"/>
      <c r="AF169" s="37"/>
      <c r="AG169" s="37"/>
    </row>
    <row r="170" spans="1:34" ht="18" customHeight="1">
      <c r="A170" s="37"/>
      <c r="B170" s="318">
        <f>B161+1</f>
        <v>19</v>
      </c>
      <c r="C170" s="318"/>
      <c r="D170" s="319" t="s">
        <v>51</v>
      </c>
      <c r="E170" s="319"/>
      <c r="F170" s="319"/>
      <c r="G170" s="72"/>
      <c r="H170" s="319" t="s">
        <v>52</v>
      </c>
      <c r="I170" s="319"/>
      <c r="J170" s="319"/>
      <c r="K170" s="72"/>
      <c r="L170" s="319" t="s">
        <v>53</v>
      </c>
      <c r="M170" s="319"/>
      <c r="N170" s="319"/>
      <c r="O170" s="72"/>
      <c r="P170" s="319" t="s">
        <v>54</v>
      </c>
      <c r="Q170" s="319"/>
      <c r="R170" s="319"/>
      <c r="S170" s="72"/>
      <c r="T170" s="319" t="s">
        <v>55</v>
      </c>
      <c r="U170" s="319"/>
      <c r="V170" s="319"/>
      <c r="W170" s="72"/>
      <c r="X170" s="319" t="s">
        <v>56</v>
      </c>
      <c r="Y170" s="319"/>
      <c r="Z170" s="319"/>
      <c r="AA170" s="72"/>
      <c r="AB170" s="319" t="s">
        <v>57</v>
      </c>
      <c r="AC170" s="319"/>
      <c r="AD170" s="319"/>
      <c r="AE170" s="38"/>
      <c r="AF170" s="73" t="s">
        <v>58</v>
      </c>
      <c r="AG170" s="37"/>
      <c r="AH170" s="38"/>
    </row>
    <row r="171" spans="1:34" ht="18" customHeight="1">
      <c r="A171" s="37"/>
      <c r="B171" s="318"/>
      <c r="C171" s="318"/>
      <c r="D171" s="93" t="s">
        <v>59</v>
      </c>
      <c r="E171" s="94">
        <f>AC162+1</f>
        <v>44697</v>
      </c>
      <c r="F171" s="95"/>
      <c r="G171" s="75"/>
      <c r="H171" s="96" t="s">
        <v>59</v>
      </c>
      <c r="I171" s="94">
        <f>E171+1</f>
        <v>44698</v>
      </c>
      <c r="J171" s="95"/>
      <c r="K171" s="75"/>
      <c r="L171" s="96" t="s">
        <v>59</v>
      </c>
      <c r="M171" s="94">
        <f>I171+1</f>
        <v>44699</v>
      </c>
      <c r="N171" s="95"/>
      <c r="O171" s="75"/>
      <c r="P171" s="96" t="s">
        <v>59</v>
      </c>
      <c r="Q171" s="94">
        <f>M171+1</f>
        <v>44700</v>
      </c>
      <c r="R171" s="95"/>
      <c r="S171" s="75"/>
      <c r="T171" s="96" t="s">
        <v>59</v>
      </c>
      <c r="U171" s="94">
        <f>Q171+1</f>
        <v>44701</v>
      </c>
      <c r="V171" s="95"/>
      <c r="W171" s="75"/>
      <c r="X171" s="96" t="s">
        <v>59</v>
      </c>
      <c r="Y171" s="94">
        <f>U171+1</f>
        <v>44702</v>
      </c>
      <c r="Z171" s="95"/>
      <c r="AA171" s="75"/>
      <c r="AB171" s="96" t="s">
        <v>59</v>
      </c>
      <c r="AC171" s="94">
        <f>Y171+1</f>
        <v>44703</v>
      </c>
      <c r="AD171" s="95"/>
      <c r="AE171" s="38"/>
      <c r="AF171" s="76" t="s">
        <v>58</v>
      </c>
      <c r="AG171" s="37"/>
      <c r="AH171" s="38"/>
    </row>
    <row r="172" spans="1:34" ht="20.25" customHeight="1">
      <c r="A172" s="37"/>
      <c r="B172" s="318"/>
      <c r="C172" s="318"/>
      <c r="D172" s="77"/>
      <c r="E172" s="78"/>
      <c r="F172" s="79"/>
      <c r="G172" s="80"/>
      <c r="H172" s="77"/>
      <c r="I172" s="78"/>
      <c r="J172" s="79"/>
      <c r="K172" s="80"/>
      <c r="L172" s="77"/>
      <c r="M172" s="78"/>
      <c r="N172" s="79"/>
      <c r="O172" s="80"/>
      <c r="P172" s="77"/>
      <c r="Q172" s="78"/>
      <c r="R172" s="79"/>
      <c r="S172" s="80"/>
      <c r="T172" s="77"/>
      <c r="U172" s="78"/>
      <c r="V172" s="79"/>
      <c r="W172" s="80"/>
      <c r="X172" s="77"/>
      <c r="Y172" s="78"/>
      <c r="Z172" s="79"/>
      <c r="AA172" s="80"/>
      <c r="AB172" s="77"/>
      <c r="AC172" s="78"/>
      <c r="AD172" s="79"/>
      <c r="AE172" s="38"/>
      <c r="AF172" s="81">
        <f>AF163</f>
        <v>0.83333333333333337</v>
      </c>
      <c r="AG172" s="37"/>
      <c r="AH172" s="38"/>
    </row>
    <row r="173" spans="1:34" ht="20.25" customHeight="1">
      <c r="A173" s="37"/>
      <c r="B173" s="318"/>
      <c r="C173" s="318"/>
      <c r="D173" s="77"/>
      <c r="E173" s="78"/>
      <c r="F173" s="79"/>
      <c r="G173" s="80"/>
      <c r="H173" s="77"/>
      <c r="I173" s="78"/>
      <c r="J173" s="79"/>
      <c r="K173" s="80"/>
      <c r="L173" s="77"/>
      <c r="M173" s="78"/>
      <c r="N173" s="79"/>
      <c r="O173" s="80"/>
      <c r="P173" s="77"/>
      <c r="Q173" s="78"/>
      <c r="R173" s="79"/>
      <c r="S173" s="80"/>
      <c r="T173" s="77"/>
      <c r="U173" s="78"/>
      <c r="V173" s="79"/>
      <c r="W173" s="80"/>
      <c r="X173" s="77"/>
      <c r="Y173" s="78"/>
      <c r="Z173" s="79"/>
      <c r="AA173" s="80"/>
      <c r="AB173" s="77"/>
      <c r="AC173" s="78"/>
      <c r="AD173" s="79"/>
      <c r="AE173" s="38"/>
      <c r="AF173" s="82" t="s">
        <v>60</v>
      </c>
      <c r="AG173" s="37"/>
      <c r="AH173" s="38"/>
    </row>
    <row r="174" spans="1:34" ht="20.25" customHeight="1">
      <c r="A174" s="37"/>
      <c r="B174" s="318"/>
      <c r="C174" s="318"/>
      <c r="D174" s="83"/>
      <c r="E174" s="78"/>
      <c r="F174" s="79"/>
      <c r="G174" s="80"/>
      <c r="H174" s="83"/>
      <c r="I174" s="78"/>
      <c r="J174" s="79"/>
      <c r="K174" s="80"/>
      <c r="L174" s="83"/>
      <c r="M174" s="78"/>
      <c r="N174" s="79"/>
      <c r="O174" s="80"/>
      <c r="P174" s="83"/>
      <c r="Q174" s="78"/>
      <c r="R174" s="79"/>
      <c r="S174" s="80"/>
      <c r="T174" s="83"/>
      <c r="U174" s="78"/>
      <c r="V174" s="79"/>
      <c r="W174" s="80"/>
      <c r="X174" s="83"/>
      <c r="Y174" s="78"/>
      <c r="Z174" s="79"/>
      <c r="AA174" s="80"/>
      <c r="AB174" s="83"/>
      <c r="AC174" s="78"/>
      <c r="AD174" s="79"/>
      <c r="AE174" s="38"/>
      <c r="AF174" s="194">
        <f>AF177/AF172</f>
        <v>0</v>
      </c>
      <c r="AG174" s="37"/>
      <c r="AH174" s="38"/>
    </row>
    <row r="175" spans="1:34" ht="20.25" customHeight="1">
      <c r="A175" s="37"/>
      <c r="B175" s="318"/>
      <c r="C175" s="318"/>
      <c r="D175" s="83"/>
      <c r="E175" s="78"/>
      <c r="F175" s="79"/>
      <c r="G175" s="80"/>
      <c r="H175" s="83"/>
      <c r="I175" s="78"/>
      <c r="J175" s="79"/>
      <c r="K175" s="80"/>
      <c r="L175" s="83"/>
      <c r="M175" s="78"/>
      <c r="N175" s="79"/>
      <c r="O175" s="80"/>
      <c r="P175" s="83"/>
      <c r="Q175" s="78"/>
      <c r="R175" s="79"/>
      <c r="S175" s="80"/>
      <c r="T175" s="83"/>
      <c r="U175" s="78"/>
      <c r="V175" s="79"/>
      <c r="W175" s="80"/>
      <c r="X175" s="83"/>
      <c r="Y175" s="78"/>
      <c r="Z175" s="79"/>
      <c r="AA175" s="80"/>
      <c r="AB175" s="83"/>
      <c r="AC175" s="78"/>
      <c r="AD175" s="79"/>
      <c r="AE175" s="38"/>
      <c r="AF175" s="73" t="s">
        <v>61</v>
      </c>
      <c r="AG175" s="37"/>
      <c r="AH175" s="38"/>
    </row>
    <row r="176" spans="1:34" ht="20.25" customHeight="1">
      <c r="A176" s="37"/>
      <c r="B176" s="318"/>
      <c r="C176" s="318"/>
      <c r="D176" s="83"/>
      <c r="E176" s="78"/>
      <c r="F176" s="79"/>
      <c r="G176" s="80"/>
      <c r="H176" s="83"/>
      <c r="I176" s="78"/>
      <c r="J176" s="79"/>
      <c r="K176" s="80"/>
      <c r="L176" s="83"/>
      <c r="M176" s="78"/>
      <c r="N176" s="79"/>
      <c r="O176" s="80"/>
      <c r="P176" s="83"/>
      <c r="Q176" s="78"/>
      <c r="R176" s="79"/>
      <c r="S176" s="80"/>
      <c r="T176" s="83"/>
      <c r="U176" s="78"/>
      <c r="V176" s="79"/>
      <c r="W176" s="80"/>
      <c r="X176" s="83"/>
      <c r="Y176" s="78"/>
      <c r="Z176" s="79"/>
      <c r="AA176" s="80"/>
      <c r="AB176" s="83"/>
      <c r="AC176" s="78"/>
      <c r="AD176" s="79"/>
      <c r="AE176" s="38"/>
      <c r="AF176" s="76" t="s">
        <v>61</v>
      </c>
      <c r="AG176" s="37"/>
      <c r="AH176" s="38"/>
    </row>
    <row r="177" spans="1:34" s="26" customFormat="1" ht="15.75" customHeight="1">
      <c r="A177" s="23"/>
      <c r="B177" s="84"/>
      <c r="C177" s="84"/>
      <c r="F177" s="85">
        <f>SUM(F172:F176)</f>
        <v>0</v>
      </c>
      <c r="G177" s="86"/>
      <c r="H177" s="87"/>
      <c r="J177" s="85">
        <f>SUM(J172:J176)</f>
        <v>0</v>
      </c>
      <c r="K177" s="86"/>
      <c r="L177" s="87"/>
      <c r="N177" s="85">
        <f>SUM(N172:N176)</f>
        <v>0</v>
      </c>
      <c r="O177" s="86"/>
      <c r="P177" s="87"/>
      <c r="R177" s="85">
        <f>SUM(R172:R176)</f>
        <v>0</v>
      </c>
      <c r="S177" s="86"/>
      <c r="T177" s="87"/>
      <c r="V177" s="85">
        <f>SUM(V172:V176)</f>
        <v>0</v>
      </c>
      <c r="W177" s="86"/>
      <c r="X177" s="87"/>
      <c r="Z177" s="85">
        <f>SUM(Z172:Z176)</f>
        <v>0</v>
      </c>
      <c r="AA177" s="86"/>
      <c r="AB177" s="87"/>
      <c r="AD177" s="85">
        <f>SUM(AD172:AD176)</f>
        <v>0</v>
      </c>
      <c r="AF177" s="88">
        <f>SUM(F177+J177+N177+R177+V177+Z177+AD177)</f>
        <v>0</v>
      </c>
      <c r="AG177" s="23"/>
    </row>
    <row r="178" spans="1:34" s="38" customFormat="1" ht="8.25" customHeight="1">
      <c r="A178" s="37"/>
      <c r="B178" s="90"/>
      <c r="C178" s="90"/>
      <c r="D178" s="37"/>
      <c r="E178" s="37"/>
      <c r="F178" s="37"/>
      <c r="G178" s="91"/>
      <c r="H178" s="92"/>
      <c r="I178" s="37"/>
      <c r="J178" s="37"/>
      <c r="K178" s="91"/>
      <c r="L178" s="92"/>
      <c r="M178" s="37"/>
      <c r="N178" s="37"/>
      <c r="O178" s="91"/>
      <c r="P178" s="92"/>
      <c r="Q178" s="37"/>
      <c r="R178" s="37"/>
      <c r="S178" s="91"/>
      <c r="T178" s="92"/>
      <c r="U178" s="37"/>
      <c r="V178" s="37"/>
      <c r="W178" s="91"/>
      <c r="X178" s="92"/>
      <c r="Y178" s="37"/>
      <c r="Z178" s="37"/>
      <c r="AA178" s="91"/>
      <c r="AB178" s="92"/>
      <c r="AC178" s="37"/>
      <c r="AD178" s="37"/>
      <c r="AE178" s="37"/>
      <c r="AF178" s="37"/>
      <c r="AG178" s="37"/>
    </row>
    <row r="179" spans="1:34" ht="18" customHeight="1">
      <c r="A179" s="37"/>
      <c r="B179" s="318">
        <f>B170+1</f>
        <v>20</v>
      </c>
      <c r="C179" s="318"/>
      <c r="D179" s="319" t="s">
        <v>51</v>
      </c>
      <c r="E179" s="319"/>
      <c r="F179" s="319"/>
      <c r="G179" s="72"/>
      <c r="H179" s="319" t="s">
        <v>52</v>
      </c>
      <c r="I179" s="319"/>
      <c r="J179" s="319"/>
      <c r="K179" s="72"/>
      <c r="L179" s="319" t="s">
        <v>53</v>
      </c>
      <c r="M179" s="319"/>
      <c r="N179" s="319"/>
      <c r="O179" s="72"/>
      <c r="P179" s="319" t="s">
        <v>54</v>
      </c>
      <c r="Q179" s="319"/>
      <c r="R179" s="319"/>
      <c r="S179" s="72"/>
      <c r="T179" s="319" t="s">
        <v>55</v>
      </c>
      <c r="U179" s="319"/>
      <c r="V179" s="319"/>
      <c r="W179" s="72"/>
      <c r="X179" s="319" t="s">
        <v>56</v>
      </c>
      <c r="Y179" s="319"/>
      <c r="Z179" s="319"/>
      <c r="AA179" s="72"/>
      <c r="AB179" s="319" t="s">
        <v>57</v>
      </c>
      <c r="AC179" s="319"/>
      <c r="AD179" s="319"/>
      <c r="AE179" s="38"/>
      <c r="AF179" s="73" t="s">
        <v>58</v>
      </c>
      <c r="AG179" s="37"/>
      <c r="AH179" s="38"/>
    </row>
    <row r="180" spans="1:34" ht="18" customHeight="1">
      <c r="A180" s="37"/>
      <c r="B180" s="318"/>
      <c r="C180" s="318"/>
      <c r="D180" s="93" t="s">
        <v>59</v>
      </c>
      <c r="E180" s="94">
        <f>AC171+1</f>
        <v>44704</v>
      </c>
      <c r="F180" s="95"/>
      <c r="G180" s="75"/>
      <c r="H180" s="96" t="s">
        <v>59</v>
      </c>
      <c r="I180" s="94">
        <f>E180+1</f>
        <v>44705</v>
      </c>
      <c r="J180" s="95"/>
      <c r="K180" s="75"/>
      <c r="L180" s="96" t="s">
        <v>59</v>
      </c>
      <c r="M180" s="94">
        <f>I180+1</f>
        <v>44706</v>
      </c>
      <c r="N180" s="95"/>
      <c r="O180" s="75"/>
      <c r="P180" s="96" t="s">
        <v>59</v>
      </c>
      <c r="Q180" s="94">
        <f>M180+1</f>
        <v>44707</v>
      </c>
      <c r="R180" s="95"/>
      <c r="S180" s="75"/>
      <c r="T180" s="96" t="s">
        <v>59</v>
      </c>
      <c r="U180" s="94">
        <f>Q180+1</f>
        <v>44708</v>
      </c>
      <c r="V180" s="95"/>
      <c r="W180" s="75"/>
      <c r="X180" s="96" t="s">
        <v>59</v>
      </c>
      <c r="Y180" s="94">
        <f>U180+1</f>
        <v>44709</v>
      </c>
      <c r="Z180" s="95"/>
      <c r="AA180" s="75"/>
      <c r="AB180" s="96" t="s">
        <v>59</v>
      </c>
      <c r="AC180" s="94">
        <f>Y180+1</f>
        <v>44710</v>
      </c>
      <c r="AD180" s="95"/>
      <c r="AE180" s="38"/>
      <c r="AF180" s="76" t="s">
        <v>58</v>
      </c>
      <c r="AG180" s="37"/>
      <c r="AH180" s="38"/>
    </row>
    <row r="181" spans="1:34" ht="20.25" customHeight="1">
      <c r="A181" s="37"/>
      <c r="B181" s="318"/>
      <c r="C181" s="318"/>
      <c r="D181" s="77"/>
      <c r="E181" s="78"/>
      <c r="F181" s="79"/>
      <c r="G181" s="80"/>
      <c r="H181" s="77"/>
      <c r="I181" s="78"/>
      <c r="J181" s="79"/>
      <c r="K181" s="80"/>
      <c r="L181" s="77"/>
      <c r="M181" s="78"/>
      <c r="N181" s="79"/>
      <c r="O181" s="80"/>
      <c r="P181" s="77"/>
      <c r="Q181" s="78"/>
      <c r="R181" s="79"/>
      <c r="S181" s="80"/>
      <c r="T181" s="77"/>
      <c r="U181" s="78"/>
      <c r="V181" s="79"/>
      <c r="W181" s="80"/>
      <c r="X181" s="77"/>
      <c r="Y181" s="78"/>
      <c r="Z181" s="79"/>
      <c r="AA181" s="80"/>
      <c r="AB181" s="77"/>
      <c r="AC181" s="78"/>
      <c r="AD181" s="79"/>
      <c r="AE181" s="38"/>
      <c r="AF181" s="81">
        <f>AF172</f>
        <v>0.83333333333333337</v>
      </c>
      <c r="AG181" s="37"/>
      <c r="AH181" s="38"/>
    </row>
    <row r="182" spans="1:34" ht="20.25" customHeight="1">
      <c r="A182" s="37"/>
      <c r="B182" s="318"/>
      <c r="C182" s="318"/>
      <c r="D182" s="77"/>
      <c r="E182" s="78"/>
      <c r="F182" s="79"/>
      <c r="G182" s="80"/>
      <c r="H182" s="77"/>
      <c r="I182" s="78"/>
      <c r="J182" s="79"/>
      <c r="K182" s="80"/>
      <c r="L182" s="77"/>
      <c r="M182" s="78"/>
      <c r="N182" s="79"/>
      <c r="O182" s="80"/>
      <c r="P182" s="77"/>
      <c r="Q182" s="78"/>
      <c r="R182" s="79"/>
      <c r="S182" s="80"/>
      <c r="T182" s="77"/>
      <c r="U182" s="78"/>
      <c r="V182" s="79"/>
      <c r="W182" s="80"/>
      <c r="X182" s="77"/>
      <c r="Y182" s="78"/>
      <c r="Z182" s="79"/>
      <c r="AA182" s="80"/>
      <c r="AB182" s="77"/>
      <c r="AC182" s="78"/>
      <c r="AD182" s="79"/>
      <c r="AE182" s="38"/>
      <c r="AF182" s="82" t="s">
        <v>60</v>
      </c>
      <c r="AG182" s="37"/>
      <c r="AH182" s="38"/>
    </row>
    <row r="183" spans="1:34" ht="20.25" customHeight="1">
      <c r="A183" s="37"/>
      <c r="B183" s="318"/>
      <c r="C183" s="318"/>
      <c r="D183" s="83"/>
      <c r="E183" s="78"/>
      <c r="F183" s="79"/>
      <c r="G183" s="80"/>
      <c r="H183" s="83"/>
      <c r="I183" s="78"/>
      <c r="J183" s="79"/>
      <c r="K183" s="80"/>
      <c r="L183" s="83"/>
      <c r="M183" s="78"/>
      <c r="N183" s="79"/>
      <c r="O183" s="80"/>
      <c r="P183" s="83"/>
      <c r="Q183" s="78"/>
      <c r="R183" s="79"/>
      <c r="S183" s="80"/>
      <c r="T183" s="83"/>
      <c r="U183" s="78"/>
      <c r="V183" s="79"/>
      <c r="W183" s="80"/>
      <c r="X183" s="83"/>
      <c r="Y183" s="78"/>
      <c r="Z183" s="79"/>
      <c r="AA183" s="80"/>
      <c r="AB183" s="83"/>
      <c r="AC183" s="78"/>
      <c r="AD183" s="79"/>
      <c r="AE183" s="38"/>
      <c r="AF183" s="194">
        <f>AF186/AF181</f>
        <v>0</v>
      </c>
      <c r="AG183" s="37"/>
      <c r="AH183" s="38"/>
    </row>
    <row r="184" spans="1:34" ht="20.25" customHeight="1">
      <c r="A184" s="37"/>
      <c r="B184" s="318"/>
      <c r="C184" s="318"/>
      <c r="D184" s="83"/>
      <c r="E184" s="78"/>
      <c r="F184" s="79"/>
      <c r="G184" s="80"/>
      <c r="H184" s="83"/>
      <c r="I184" s="78"/>
      <c r="J184" s="79"/>
      <c r="K184" s="80"/>
      <c r="L184" s="83"/>
      <c r="M184" s="78"/>
      <c r="N184" s="79"/>
      <c r="O184" s="80"/>
      <c r="P184" s="83"/>
      <c r="Q184" s="78"/>
      <c r="R184" s="79"/>
      <c r="S184" s="80"/>
      <c r="T184" s="83"/>
      <c r="U184" s="78"/>
      <c r="V184" s="79"/>
      <c r="W184" s="80"/>
      <c r="X184" s="83"/>
      <c r="Y184" s="78"/>
      <c r="Z184" s="79"/>
      <c r="AA184" s="80"/>
      <c r="AB184" s="83"/>
      <c r="AC184" s="78"/>
      <c r="AD184" s="79"/>
      <c r="AE184" s="38"/>
      <c r="AF184" s="73" t="s">
        <v>61</v>
      </c>
      <c r="AG184" s="37"/>
      <c r="AH184" s="38"/>
    </row>
    <row r="185" spans="1:34" ht="20.25" customHeight="1">
      <c r="A185" s="37"/>
      <c r="B185" s="318"/>
      <c r="C185" s="318"/>
      <c r="D185" s="83"/>
      <c r="E185" s="78"/>
      <c r="F185" s="79"/>
      <c r="G185" s="80"/>
      <c r="H185" s="83"/>
      <c r="I185" s="78"/>
      <c r="J185" s="79"/>
      <c r="K185" s="80"/>
      <c r="L185" s="83"/>
      <c r="M185" s="78"/>
      <c r="N185" s="79"/>
      <c r="O185" s="80"/>
      <c r="P185" s="83"/>
      <c r="Q185" s="78"/>
      <c r="R185" s="79"/>
      <c r="S185" s="80"/>
      <c r="T185" s="83"/>
      <c r="U185" s="78"/>
      <c r="V185" s="79"/>
      <c r="W185" s="80"/>
      <c r="X185" s="83"/>
      <c r="Y185" s="78"/>
      <c r="Z185" s="79"/>
      <c r="AA185" s="80"/>
      <c r="AB185" s="83"/>
      <c r="AC185" s="78"/>
      <c r="AD185" s="79"/>
      <c r="AE185" s="38"/>
      <c r="AF185" s="76" t="s">
        <v>61</v>
      </c>
      <c r="AG185" s="37"/>
      <c r="AH185" s="38"/>
    </row>
    <row r="186" spans="1:34" s="26" customFormat="1" ht="15.75" customHeight="1">
      <c r="A186" s="23"/>
      <c r="B186" s="84"/>
      <c r="C186" s="84"/>
      <c r="F186" s="85">
        <f>SUM(F181:F185)</f>
        <v>0</v>
      </c>
      <c r="G186" s="86"/>
      <c r="H186" s="87"/>
      <c r="J186" s="85">
        <f>SUM(J181:J185)</f>
        <v>0</v>
      </c>
      <c r="K186" s="86"/>
      <c r="L186" s="87"/>
      <c r="N186" s="85">
        <f>SUM(N181:N185)</f>
        <v>0</v>
      </c>
      <c r="O186" s="86"/>
      <c r="P186" s="87"/>
      <c r="R186" s="85">
        <f>SUM(R181:R185)</f>
        <v>0</v>
      </c>
      <c r="S186" s="86"/>
      <c r="T186" s="87"/>
      <c r="V186" s="85">
        <f>SUM(V181:V185)</f>
        <v>0</v>
      </c>
      <c r="W186" s="86"/>
      <c r="X186" s="87"/>
      <c r="Z186" s="85">
        <f>SUM(Z181:Z185)</f>
        <v>0</v>
      </c>
      <c r="AA186" s="86"/>
      <c r="AB186" s="87"/>
      <c r="AD186" s="85">
        <f>SUM(AD181:AD185)</f>
        <v>0</v>
      </c>
      <c r="AF186" s="88">
        <f>SUM(F186+J186+N186+R186+V186+Z186+AD186)</f>
        <v>0</v>
      </c>
      <c r="AG186" s="23"/>
    </row>
    <row r="187" spans="1:34" s="38" customFormat="1" ht="8.25" customHeight="1">
      <c r="A187" s="37"/>
      <c r="B187" s="90"/>
      <c r="C187" s="90"/>
      <c r="D187" s="37"/>
      <c r="E187" s="37"/>
      <c r="F187" s="37"/>
      <c r="G187" s="91"/>
      <c r="H187" s="92"/>
      <c r="I187" s="37"/>
      <c r="J187" s="37"/>
      <c r="K187" s="91"/>
      <c r="L187" s="92"/>
      <c r="M187" s="37"/>
      <c r="N187" s="37"/>
      <c r="O187" s="91"/>
      <c r="P187" s="92"/>
      <c r="Q187" s="37"/>
      <c r="R187" s="37"/>
      <c r="S187" s="91"/>
      <c r="T187" s="92"/>
      <c r="U187" s="37"/>
      <c r="V187" s="37"/>
      <c r="W187" s="91"/>
      <c r="X187" s="92"/>
      <c r="Y187" s="37"/>
      <c r="Z187" s="37"/>
      <c r="AA187" s="91"/>
      <c r="AB187" s="92"/>
      <c r="AC187" s="37"/>
      <c r="AD187" s="37"/>
      <c r="AE187" s="37"/>
      <c r="AF187" s="37"/>
      <c r="AG187" s="37"/>
    </row>
    <row r="188" spans="1:34" ht="18" customHeight="1">
      <c r="A188" s="37"/>
      <c r="B188" s="318">
        <f>B179+1</f>
        <v>21</v>
      </c>
      <c r="C188" s="318"/>
      <c r="D188" s="319" t="s">
        <v>51</v>
      </c>
      <c r="E188" s="319"/>
      <c r="F188" s="319"/>
      <c r="G188" s="72"/>
      <c r="H188" s="319" t="s">
        <v>52</v>
      </c>
      <c r="I188" s="319"/>
      <c r="J188" s="319"/>
      <c r="K188" s="72"/>
      <c r="L188" s="319" t="s">
        <v>53</v>
      </c>
      <c r="M188" s="319"/>
      <c r="N188" s="319"/>
      <c r="O188" s="72"/>
      <c r="P188" s="319" t="s">
        <v>54</v>
      </c>
      <c r="Q188" s="319"/>
      <c r="R188" s="319"/>
      <c r="S188" s="72"/>
      <c r="T188" s="319" t="s">
        <v>55</v>
      </c>
      <c r="U188" s="319"/>
      <c r="V188" s="319"/>
      <c r="W188" s="72"/>
      <c r="X188" s="319" t="s">
        <v>56</v>
      </c>
      <c r="Y188" s="319"/>
      <c r="Z188" s="319"/>
      <c r="AA188" s="72"/>
      <c r="AB188" s="319" t="s">
        <v>57</v>
      </c>
      <c r="AC188" s="319"/>
      <c r="AD188" s="319"/>
      <c r="AE188" s="38"/>
      <c r="AF188" s="73" t="s">
        <v>58</v>
      </c>
      <c r="AG188" s="37"/>
      <c r="AH188" s="38"/>
    </row>
    <row r="189" spans="1:34" ht="18" customHeight="1">
      <c r="A189" s="37"/>
      <c r="B189" s="318"/>
      <c r="C189" s="318"/>
      <c r="D189" s="93" t="s">
        <v>59</v>
      </c>
      <c r="E189" s="94">
        <f>AC180+1</f>
        <v>44711</v>
      </c>
      <c r="F189" s="95"/>
      <c r="G189" s="75"/>
      <c r="H189" s="96" t="s">
        <v>59</v>
      </c>
      <c r="I189" s="94">
        <f>E189+1</f>
        <v>44712</v>
      </c>
      <c r="J189" s="95"/>
      <c r="K189" s="75"/>
      <c r="L189" s="96" t="s">
        <v>59</v>
      </c>
      <c r="M189" s="94">
        <f>I189+1</f>
        <v>44713</v>
      </c>
      <c r="N189" s="95"/>
      <c r="O189" s="75"/>
      <c r="P189" s="96" t="s">
        <v>59</v>
      </c>
      <c r="Q189" s="94">
        <f>M189+1</f>
        <v>44714</v>
      </c>
      <c r="R189" s="95"/>
      <c r="S189" s="75"/>
      <c r="T189" s="96" t="s">
        <v>59</v>
      </c>
      <c r="U189" s="94">
        <f>Q189+1</f>
        <v>44715</v>
      </c>
      <c r="V189" s="95"/>
      <c r="W189" s="75"/>
      <c r="X189" s="96" t="s">
        <v>59</v>
      </c>
      <c r="Y189" s="94">
        <f>U189+1</f>
        <v>44716</v>
      </c>
      <c r="Z189" s="95"/>
      <c r="AA189" s="75"/>
      <c r="AB189" s="96" t="s">
        <v>59</v>
      </c>
      <c r="AC189" s="94">
        <f>Y189+1</f>
        <v>44717</v>
      </c>
      <c r="AD189" s="95"/>
      <c r="AE189" s="38"/>
      <c r="AF189" s="76" t="s">
        <v>58</v>
      </c>
      <c r="AG189" s="37"/>
      <c r="AH189" s="38"/>
    </row>
    <row r="190" spans="1:34" ht="20.25" customHeight="1">
      <c r="A190" s="37"/>
      <c r="B190" s="318"/>
      <c r="C190" s="318"/>
      <c r="D190" s="77"/>
      <c r="E190" s="78"/>
      <c r="F190" s="79"/>
      <c r="G190" s="80"/>
      <c r="H190" s="77"/>
      <c r="I190" s="78"/>
      <c r="J190" s="79"/>
      <c r="K190" s="80"/>
      <c r="L190" s="77"/>
      <c r="M190" s="78"/>
      <c r="N190" s="79"/>
      <c r="O190" s="80"/>
      <c r="P190" s="77"/>
      <c r="Q190" s="78"/>
      <c r="R190" s="79"/>
      <c r="S190" s="80"/>
      <c r="T190" s="77"/>
      <c r="U190" s="78"/>
      <c r="V190" s="79"/>
      <c r="W190" s="80"/>
      <c r="X190" s="77"/>
      <c r="Y190" s="78"/>
      <c r="Z190" s="79"/>
      <c r="AA190" s="80"/>
      <c r="AB190" s="77"/>
      <c r="AC190" s="78"/>
      <c r="AD190" s="79"/>
      <c r="AE190" s="38"/>
      <c r="AF190" s="81">
        <f>AF181</f>
        <v>0.83333333333333337</v>
      </c>
      <c r="AG190" s="37"/>
      <c r="AH190" s="38"/>
    </row>
    <row r="191" spans="1:34" ht="20.25" customHeight="1">
      <c r="A191" s="37"/>
      <c r="B191" s="318"/>
      <c r="C191" s="318"/>
      <c r="D191" s="77"/>
      <c r="E191" s="78"/>
      <c r="F191" s="79"/>
      <c r="G191" s="80"/>
      <c r="H191" s="77"/>
      <c r="I191" s="78"/>
      <c r="J191" s="79"/>
      <c r="K191" s="80"/>
      <c r="L191" s="77"/>
      <c r="M191" s="78"/>
      <c r="N191" s="79"/>
      <c r="O191" s="80"/>
      <c r="P191" s="77"/>
      <c r="Q191" s="78"/>
      <c r="R191" s="79"/>
      <c r="S191" s="80"/>
      <c r="T191" s="77"/>
      <c r="U191" s="78"/>
      <c r="V191" s="79"/>
      <c r="W191" s="80"/>
      <c r="X191" s="77"/>
      <c r="Y191" s="78"/>
      <c r="Z191" s="79"/>
      <c r="AA191" s="80"/>
      <c r="AB191" s="77"/>
      <c r="AC191" s="78"/>
      <c r="AD191" s="79"/>
      <c r="AE191" s="38"/>
      <c r="AF191" s="82" t="s">
        <v>60</v>
      </c>
      <c r="AG191" s="37"/>
      <c r="AH191" s="38"/>
    </row>
    <row r="192" spans="1:34" ht="20.25" customHeight="1">
      <c r="A192" s="37"/>
      <c r="B192" s="318"/>
      <c r="C192" s="318"/>
      <c r="D192" s="83"/>
      <c r="E192" s="78"/>
      <c r="F192" s="79"/>
      <c r="G192" s="80"/>
      <c r="H192" s="83"/>
      <c r="I192" s="78"/>
      <c r="J192" s="79"/>
      <c r="K192" s="80"/>
      <c r="L192" s="83"/>
      <c r="M192" s="78"/>
      <c r="N192" s="79"/>
      <c r="O192" s="80"/>
      <c r="P192" s="83"/>
      <c r="Q192" s="78"/>
      <c r="R192" s="79"/>
      <c r="S192" s="80"/>
      <c r="T192" s="83"/>
      <c r="U192" s="78"/>
      <c r="V192" s="79"/>
      <c r="W192" s="80"/>
      <c r="X192" s="83"/>
      <c r="Y192" s="78"/>
      <c r="Z192" s="79"/>
      <c r="AA192" s="80"/>
      <c r="AB192" s="83"/>
      <c r="AC192" s="78"/>
      <c r="AD192" s="79"/>
      <c r="AE192" s="38"/>
      <c r="AF192" s="194">
        <f>AF195/AF190</f>
        <v>0</v>
      </c>
      <c r="AG192" s="37"/>
      <c r="AH192" s="38"/>
    </row>
    <row r="193" spans="1:34" ht="20.25" customHeight="1">
      <c r="A193" s="37"/>
      <c r="B193" s="318"/>
      <c r="C193" s="318"/>
      <c r="D193" s="83"/>
      <c r="E193" s="78"/>
      <c r="F193" s="79"/>
      <c r="G193" s="80"/>
      <c r="H193" s="83"/>
      <c r="I193" s="78"/>
      <c r="J193" s="79"/>
      <c r="K193" s="80"/>
      <c r="L193" s="83"/>
      <c r="M193" s="78"/>
      <c r="N193" s="79"/>
      <c r="O193" s="80"/>
      <c r="P193" s="83"/>
      <c r="Q193" s="78"/>
      <c r="R193" s="79"/>
      <c r="S193" s="80"/>
      <c r="T193" s="83"/>
      <c r="U193" s="78"/>
      <c r="V193" s="79"/>
      <c r="W193" s="80"/>
      <c r="X193" s="83"/>
      <c r="Y193" s="78"/>
      <c r="Z193" s="79"/>
      <c r="AA193" s="80"/>
      <c r="AB193" s="83"/>
      <c r="AC193" s="78"/>
      <c r="AD193" s="79"/>
      <c r="AE193" s="38"/>
      <c r="AF193" s="73" t="s">
        <v>61</v>
      </c>
      <c r="AG193" s="37"/>
      <c r="AH193" s="38"/>
    </row>
    <row r="194" spans="1:34" ht="20.25" customHeight="1">
      <c r="A194" s="37"/>
      <c r="B194" s="318"/>
      <c r="C194" s="318"/>
      <c r="D194" s="83"/>
      <c r="E194" s="78"/>
      <c r="F194" s="79"/>
      <c r="G194" s="80"/>
      <c r="H194" s="83"/>
      <c r="I194" s="78"/>
      <c r="J194" s="79"/>
      <c r="K194" s="80"/>
      <c r="L194" s="83"/>
      <c r="M194" s="78"/>
      <c r="N194" s="79"/>
      <c r="O194" s="80"/>
      <c r="P194" s="83"/>
      <c r="Q194" s="78"/>
      <c r="R194" s="79"/>
      <c r="S194" s="80"/>
      <c r="T194" s="83"/>
      <c r="U194" s="78"/>
      <c r="V194" s="79"/>
      <c r="W194" s="80"/>
      <c r="X194" s="83"/>
      <c r="Y194" s="78"/>
      <c r="Z194" s="79"/>
      <c r="AA194" s="80"/>
      <c r="AB194" s="83"/>
      <c r="AC194" s="78"/>
      <c r="AD194" s="79"/>
      <c r="AE194" s="38"/>
      <c r="AF194" s="76" t="s">
        <v>61</v>
      </c>
      <c r="AG194" s="37"/>
      <c r="AH194" s="38"/>
    </row>
    <row r="195" spans="1:34" s="26" customFormat="1" ht="15.75" customHeight="1">
      <c r="A195" s="23"/>
      <c r="B195" s="84"/>
      <c r="C195" s="84"/>
      <c r="F195" s="85">
        <f>SUM(F190:F194)</f>
        <v>0</v>
      </c>
      <c r="G195" s="86"/>
      <c r="H195" s="87"/>
      <c r="J195" s="85">
        <f>SUM(J190:J194)</f>
        <v>0</v>
      </c>
      <c r="K195" s="86"/>
      <c r="L195" s="87"/>
      <c r="N195" s="85">
        <f>SUM(N190:N194)</f>
        <v>0</v>
      </c>
      <c r="O195" s="86"/>
      <c r="P195" s="87"/>
      <c r="R195" s="85">
        <f>SUM(R190:R194)</f>
        <v>0</v>
      </c>
      <c r="S195" s="86"/>
      <c r="T195" s="87"/>
      <c r="V195" s="85">
        <f>SUM(V190:V194)</f>
        <v>0</v>
      </c>
      <c r="W195" s="86"/>
      <c r="X195" s="87"/>
      <c r="Z195" s="85">
        <f>SUM(Z190:Z194)</f>
        <v>0</v>
      </c>
      <c r="AA195" s="86"/>
      <c r="AB195" s="87"/>
      <c r="AD195" s="85">
        <f>SUM(AD190:AD194)</f>
        <v>0</v>
      </c>
      <c r="AF195" s="88">
        <f>SUM(F195+J195+N195+R195+V195+Z195+AD195)</f>
        <v>0</v>
      </c>
      <c r="AG195" s="23"/>
    </row>
    <row r="196" spans="1:34" s="38" customFormat="1" ht="8.25" customHeight="1">
      <c r="A196" s="37"/>
      <c r="B196" s="90"/>
      <c r="C196" s="90"/>
      <c r="D196" s="37"/>
      <c r="E196" s="37"/>
      <c r="F196" s="37"/>
      <c r="G196" s="91"/>
      <c r="H196" s="92"/>
      <c r="I196" s="37"/>
      <c r="J196" s="37"/>
      <c r="K196" s="91"/>
      <c r="L196" s="92"/>
      <c r="M196" s="37"/>
      <c r="N196" s="37"/>
      <c r="O196" s="91"/>
      <c r="P196" s="92"/>
      <c r="Q196" s="37"/>
      <c r="R196" s="37"/>
      <c r="S196" s="91"/>
      <c r="T196" s="92"/>
      <c r="U196" s="37"/>
      <c r="V196" s="37"/>
      <c r="W196" s="91"/>
      <c r="X196" s="92"/>
      <c r="Y196" s="37"/>
      <c r="Z196" s="37"/>
      <c r="AA196" s="91"/>
      <c r="AB196" s="92"/>
      <c r="AC196" s="37"/>
      <c r="AD196" s="37"/>
      <c r="AE196" s="37"/>
      <c r="AF196" s="37"/>
      <c r="AG196" s="37"/>
    </row>
    <row r="197" spans="1:34" ht="18" customHeight="1">
      <c r="A197" s="37"/>
      <c r="B197" s="318">
        <f>B188+1</f>
        <v>22</v>
      </c>
      <c r="C197" s="318"/>
      <c r="D197" s="319" t="s">
        <v>51</v>
      </c>
      <c r="E197" s="319"/>
      <c r="F197" s="319"/>
      <c r="G197" s="72"/>
      <c r="H197" s="319" t="s">
        <v>52</v>
      </c>
      <c r="I197" s="319"/>
      <c r="J197" s="319"/>
      <c r="K197" s="72"/>
      <c r="L197" s="319" t="s">
        <v>53</v>
      </c>
      <c r="M197" s="319"/>
      <c r="N197" s="319"/>
      <c r="O197" s="72"/>
      <c r="P197" s="319" t="s">
        <v>54</v>
      </c>
      <c r="Q197" s="319"/>
      <c r="R197" s="319"/>
      <c r="S197" s="72"/>
      <c r="T197" s="319" t="s">
        <v>55</v>
      </c>
      <c r="U197" s="319"/>
      <c r="V197" s="319"/>
      <c r="W197" s="72"/>
      <c r="X197" s="319" t="s">
        <v>56</v>
      </c>
      <c r="Y197" s="319"/>
      <c r="Z197" s="319"/>
      <c r="AA197" s="72"/>
      <c r="AB197" s="319" t="s">
        <v>57</v>
      </c>
      <c r="AC197" s="319"/>
      <c r="AD197" s="319"/>
      <c r="AE197" s="38"/>
      <c r="AF197" s="73" t="s">
        <v>58</v>
      </c>
      <c r="AG197" s="37"/>
      <c r="AH197" s="38"/>
    </row>
    <row r="198" spans="1:34" ht="18" customHeight="1">
      <c r="A198" s="37"/>
      <c r="B198" s="318"/>
      <c r="C198" s="318"/>
      <c r="D198" s="93" t="s">
        <v>59</v>
      </c>
      <c r="E198" s="94">
        <f>AC189+1</f>
        <v>44718</v>
      </c>
      <c r="F198" s="95"/>
      <c r="G198" s="75"/>
      <c r="H198" s="96" t="s">
        <v>59</v>
      </c>
      <c r="I198" s="94">
        <f>E198+1</f>
        <v>44719</v>
      </c>
      <c r="J198" s="95"/>
      <c r="K198" s="75"/>
      <c r="L198" s="96" t="s">
        <v>59</v>
      </c>
      <c r="M198" s="94">
        <f>I198+1</f>
        <v>44720</v>
      </c>
      <c r="N198" s="95"/>
      <c r="O198" s="75"/>
      <c r="P198" s="96" t="s">
        <v>59</v>
      </c>
      <c r="Q198" s="94">
        <f>M198+1</f>
        <v>44721</v>
      </c>
      <c r="R198" s="95"/>
      <c r="S198" s="75"/>
      <c r="T198" s="96" t="s">
        <v>59</v>
      </c>
      <c r="U198" s="94">
        <f>Q198+1</f>
        <v>44722</v>
      </c>
      <c r="V198" s="95"/>
      <c r="W198" s="75"/>
      <c r="X198" s="96" t="s">
        <v>59</v>
      </c>
      <c r="Y198" s="94">
        <f>U198+1</f>
        <v>44723</v>
      </c>
      <c r="Z198" s="95"/>
      <c r="AA198" s="75"/>
      <c r="AB198" s="96" t="s">
        <v>59</v>
      </c>
      <c r="AC198" s="94">
        <f>Y198+1</f>
        <v>44724</v>
      </c>
      <c r="AD198" s="95"/>
      <c r="AE198" s="38"/>
      <c r="AF198" s="76" t="s">
        <v>58</v>
      </c>
      <c r="AG198" s="37"/>
      <c r="AH198" s="38"/>
    </row>
    <row r="199" spans="1:34" ht="20.25" customHeight="1">
      <c r="A199" s="37"/>
      <c r="B199" s="318"/>
      <c r="C199" s="318"/>
      <c r="D199" s="77"/>
      <c r="E199" s="78"/>
      <c r="F199" s="79"/>
      <c r="G199" s="80"/>
      <c r="H199" s="77"/>
      <c r="I199" s="78"/>
      <c r="J199" s="79"/>
      <c r="K199" s="80"/>
      <c r="L199" s="77"/>
      <c r="M199" s="78"/>
      <c r="N199" s="79"/>
      <c r="O199" s="80"/>
      <c r="P199" s="77"/>
      <c r="Q199" s="78"/>
      <c r="R199" s="79"/>
      <c r="S199" s="80"/>
      <c r="T199" s="77"/>
      <c r="U199" s="78"/>
      <c r="V199" s="79"/>
      <c r="W199" s="80"/>
      <c r="X199" s="77"/>
      <c r="Y199" s="78"/>
      <c r="Z199" s="79"/>
      <c r="AA199" s="80"/>
      <c r="AB199" s="77"/>
      <c r="AC199" s="78"/>
      <c r="AD199" s="79"/>
      <c r="AE199" s="38"/>
      <c r="AF199" s="81">
        <f>AF190</f>
        <v>0.83333333333333337</v>
      </c>
      <c r="AG199" s="37"/>
      <c r="AH199" s="38"/>
    </row>
    <row r="200" spans="1:34" ht="20.25" customHeight="1">
      <c r="A200" s="37"/>
      <c r="B200" s="318"/>
      <c r="C200" s="318"/>
      <c r="D200" s="77"/>
      <c r="E200" s="78"/>
      <c r="F200" s="79"/>
      <c r="G200" s="80"/>
      <c r="H200" s="77"/>
      <c r="I200" s="78"/>
      <c r="J200" s="79"/>
      <c r="K200" s="80"/>
      <c r="L200" s="77"/>
      <c r="M200" s="78"/>
      <c r="N200" s="79"/>
      <c r="O200" s="80"/>
      <c r="P200" s="77"/>
      <c r="Q200" s="78"/>
      <c r="R200" s="79"/>
      <c r="S200" s="80"/>
      <c r="T200" s="77"/>
      <c r="U200" s="78"/>
      <c r="V200" s="79"/>
      <c r="W200" s="80"/>
      <c r="X200" s="77"/>
      <c r="Y200" s="78"/>
      <c r="Z200" s="79"/>
      <c r="AA200" s="80"/>
      <c r="AB200" s="77"/>
      <c r="AC200" s="78"/>
      <c r="AD200" s="79"/>
      <c r="AE200" s="38"/>
      <c r="AF200" s="82" t="s">
        <v>60</v>
      </c>
      <c r="AG200" s="37"/>
      <c r="AH200" s="38"/>
    </row>
    <row r="201" spans="1:34" ht="20.25" customHeight="1">
      <c r="A201" s="37"/>
      <c r="B201" s="318"/>
      <c r="C201" s="318"/>
      <c r="D201" s="83"/>
      <c r="E201" s="78"/>
      <c r="F201" s="79"/>
      <c r="G201" s="80"/>
      <c r="H201" s="83"/>
      <c r="I201" s="78"/>
      <c r="J201" s="79"/>
      <c r="K201" s="80"/>
      <c r="L201" s="83"/>
      <c r="M201" s="78"/>
      <c r="N201" s="79"/>
      <c r="O201" s="80"/>
      <c r="P201" s="83"/>
      <c r="Q201" s="78"/>
      <c r="R201" s="79"/>
      <c r="S201" s="80"/>
      <c r="T201" s="83"/>
      <c r="U201" s="78"/>
      <c r="V201" s="79"/>
      <c r="W201" s="80"/>
      <c r="X201" s="83"/>
      <c r="Y201" s="78"/>
      <c r="Z201" s="79"/>
      <c r="AA201" s="80"/>
      <c r="AB201" s="83"/>
      <c r="AC201" s="78"/>
      <c r="AD201" s="79"/>
      <c r="AE201" s="38"/>
      <c r="AF201" s="194">
        <f>AF204/AF199</f>
        <v>0</v>
      </c>
      <c r="AG201" s="37"/>
      <c r="AH201" s="38"/>
    </row>
    <row r="202" spans="1:34" ht="20.25" customHeight="1">
      <c r="A202" s="37"/>
      <c r="B202" s="318"/>
      <c r="C202" s="318"/>
      <c r="D202" s="83"/>
      <c r="E202" s="78"/>
      <c r="F202" s="79"/>
      <c r="G202" s="80"/>
      <c r="H202" s="83"/>
      <c r="I202" s="78"/>
      <c r="J202" s="79"/>
      <c r="K202" s="80"/>
      <c r="L202" s="83"/>
      <c r="M202" s="78"/>
      <c r="N202" s="79"/>
      <c r="O202" s="80"/>
      <c r="P202" s="83"/>
      <c r="Q202" s="78"/>
      <c r="R202" s="79"/>
      <c r="S202" s="80"/>
      <c r="T202" s="83"/>
      <c r="U202" s="78"/>
      <c r="V202" s="79"/>
      <c r="W202" s="80"/>
      <c r="X202" s="83"/>
      <c r="Y202" s="78"/>
      <c r="Z202" s="79"/>
      <c r="AA202" s="80"/>
      <c r="AB202" s="83"/>
      <c r="AC202" s="78"/>
      <c r="AD202" s="79"/>
      <c r="AE202" s="38"/>
      <c r="AF202" s="73" t="s">
        <v>61</v>
      </c>
      <c r="AG202" s="37"/>
      <c r="AH202" s="38"/>
    </row>
    <row r="203" spans="1:34" ht="20.25" customHeight="1">
      <c r="A203" s="37"/>
      <c r="B203" s="318"/>
      <c r="C203" s="318"/>
      <c r="D203" s="83"/>
      <c r="E203" s="78"/>
      <c r="F203" s="79"/>
      <c r="G203" s="80"/>
      <c r="H203" s="83"/>
      <c r="I203" s="78"/>
      <c r="J203" s="79"/>
      <c r="K203" s="80"/>
      <c r="L203" s="83"/>
      <c r="M203" s="78"/>
      <c r="N203" s="79"/>
      <c r="O203" s="80"/>
      <c r="P203" s="83"/>
      <c r="Q203" s="78"/>
      <c r="R203" s="79"/>
      <c r="S203" s="80"/>
      <c r="T203" s="83"/>
      <c r="U203" s="78"/>
      <c r="V203" s="79"/>
      <c r="W203" s="80"/>
      <c r="X203" s="83"/>
      <c r="Y203" s="78"/>
      <c r="Z203" s="79"/>
      <c r="AA203" s="80"/>
      <c r="AB203" s="83"/>
      <c r="AC203" s="78"/>
      <c r="AD203" s="79"/>
      <c r="AE203" s="38"/>
      <c r="AF203" s="76" t="s">
        <v>61</v>
      </c>
      <c r="AG203" s="37"/>
      <c r="AH203" s="38"/>
    </row>
    <row r="204" spans="1:34" s="26" customFormat="1" ht="15.75" customHeight="1">
      <c r="A204" s="23"/>
      <c r="B204" s="84"/>
      <c r="C204" s="84"/>
      <c r="F204" s="85">
        <f>SUM(F199:F203)</f>
        <v>0</v>
      </c>
      <c r="G204" s="86"/>
      <c r="H204" s="87"/>
      <c r="J204" s="85">
        <f>SUM(J199:J203)</f>
        <v>0</v>
      </c>
      <c r="K204" s="86"/>
      <c r="L204" s="87"/>
      <c r="N204" s="85">
        <f>SUM(N199:N203)</f>
        <v>0</v>
      </c>
      <c r="O204" s="86"/>
      <c r="P204" s="87"/>
      <c r="R204" s="85">
        <f>SUM(R199:R203)</f>
        <v>0</v>
      </c>
      <c r="S204" s="86"/>
      <c r="T204" s="87"/>
      <c r="V204" s="85">
        <f>SUM(V199:V203)</f>
        <v>0</v>
      </c>
      <c r="W204" s="86"/>
      <c r="X204" s="87"/>
      <c r="Z204" s="85">
        <f>SUM(Z199:Z203)</f>
        <v>0</v>
      </c>
      <c r="AA204" s="86"/>
      <c r="AB204" s="87"/>
      <c r="AD204" s="85">
        <f>SUM(AD199:AD203)</f>
        <v>0</v>
      </c>
      <c r="AF204" s="88">
        <f>SUM(F204+J204+N204+R204+V204+Z204+AD204)</f>
        <v>0</v>
      </c>
      <c r="AG204" s="23"/>
    </row>
    <row r="205" spans="1:34" s="38" customFormat="1" ht="8.25" customHeight="1">
      <c r="A205" s="37"/>
      <c r="B205" s="90"/>
      <c r="C205" s="90"/>
      <c r="D205" s="37"/>
      <c r="E205" s="37"/>
      <c r="F205" s="37"/>
      <c r="G205" s="91"/>
      <c r="H205" s="92"/>
      <c r="I205" s="37"/>
      <c r="J205" s="37"/>
      <c r="K205" s="91"/>
      <c r="L205" s="92"/>
      <c r="M205" s="37"/>
      <c r="N205" s="37"/>
      <c r="O205" s="91"/>
      <c r="P205" s="92"/>
      <c r="Q205" s="37"/>
      <c r="R205" s="37"/>
      <c r="S205" s="91"/>
      <c r="T205" s="92"/>
      <c r="U205" s="37"/>
      <c r="V205" s="37"/>
      <c r="W205" s="91"/>
      <c r="X205" s="92"/>
      <c r="Y205" s="37"/>
      <c r="Z205" s="37"/>
      <c r="AA205" s="91"/>
      <c r="AB205" s="92"/>
      <c r="AC205" s="37"/>
      <c r="AD205" s="37"/>
      <c r="AE205" s="37"/>
      <c r="AF205" s="37"/>
      <c r="AG205" s="37"/>
    </row>
    <row r="206" spans="1:34" ht="18" customHeight="1">
      <c r="A206" s="37"/>
      <c r="B206" s="318">
        <f>B197+1</f>
        <v>23</v>
      </c>
      <c r="C206" s="318"/>
      <c r="D206" s="319" t="s">
        <v>51</v>
      </c>
      <c r="E206" s="319"/>
      <c r="F206" s="319"/>
      <c r="G206" s="72"/>
      <c r="H206" s="319" t="s">
        <v>52</v>
      </c>
      <c r="I206" s="319"/>
      <c r="J206" s="319"/>
      <c r="K206" s="72"/>
      <c r="L206" s="319" t="s">
        <v>53</v>
      </c>
      <c r="M206" s="319"/>
      <c r="N206" s="319"/>
      <c r="O206" s="72"/>
      <c r="P206" s="319" t="s">
        <v>54</v>
      </c>
      <c r="Q206" s="319"/>
      <c r="R206" s="319"/>
      <c r="S206" s="72"/>
      <c r="T206" s="319" t="s">
        <v>55</v>
      </c>
      <c r="U206" s="319"/>
      <c r="V206" s="319"/>
      <c r="W206" s="72"/>
      <c r="X206" s="319" t="s">
        <v>56</v>
      </c>
      <c r="Y206" s="319"/>
      <c r="Z206" s="319"/>
      <c r="AA206" s="72"/>
      <c r="AB206" s="319" t="s">
        <v>57</v>
      </c>
      <c r="AC206" s="319"/>
      <c r="AD206" s="319"/>
      <c r="AE206" s="38"/>
      <c r="AF206" s="73" t="s">
        <v>58</v>
      </c>
      <c r="AG206" s="37"/>
      <c r="AH206" s="38"/>
    </row>
    <row r="207" spans="1:34" ht="18" customHeight="1">
      <c r="A207" s="37"/>
      <c r="B207" s="318"/>
      <c r="C207" s="318"/>
      <c r="D207" s="93" t="s">
        <v>59</v>
      </c>
      <c r="E207" s="94">
        <f>AC198+1</f>
        <v>44725</v>
      </c>
      <c r="F207" s="95"/>
      <c r="G207" s="75"/>
      <c r="H207" s="96" t="s">
        <v>59</v>
      </c>
      <c r="I207" s="94">
        <f>E207+1</f>
        <v>44726</v>
      </c>
      <c r="J207" s="95"/>
      <c r="K207" s="75"/>
      <c r="L207" s="96" t="s">
        <v>59</v>
      </c>
      <c r="M207" s="94">
        <f>I207+1</f>
        <v>44727</v>
      </c>
      <c r="N207" s="95"/>
      <c r="O207" s="75"/>
      <c r="P207" s="96" t="s">
        <v>59</v>
      </c>
      <c r="Q207" s="94">
        <f>M207+1</f>
        <v>44728</v>
      </c>
      <c r="R207" s="95"/>
      <c r="S207" s="75"/>
      <c r="T207" s="96" t="s">
        <v>59</v>
      </c>
      <c r="U207" s="94">
        <f>Q207+1</f>
        <v>44729</v>
      </c>
      <c r="V207" s="95"/>
      <c r="W207" s="75"/>
      <c r="X207" s="96" t="s">
        <v>59</v>
      </c>
      <c r="Y207" s="94">
        <f>U207+1</f>
        <v>44730</v>
      </c>
      <c r="Z207" s="95"/>
      <c r="AA207" s="75"/>
      <c r="AB207" s="96" t="s">
        <v>59</v>
      </c>
      <c r="AC207" s="94">
        <f>Y207+1</f>
        <v>44731</v>
      </c>
      <c r="AD207" s="95"/>
      <c r="AE207" s="38"/>
      <c r="AF207" s="76" t="s">
        <v>58</v>
      </c>
      <c r="AG207" s="37"/>
      <c r="AH207" s="38"/>
    </row>
    <row r="208" spans="1:34" ht="20.25" customHeight="1">
      <c r="A208" s="37"/>
      <c r="B208" s="318"/>
      <c r="C208" s="318"/>
      <c r="D208" s="77"/>
      <c r="E208" s="78"/>
      <c r="F208" s="79"/>
      <c r="G208" s="80"/>
      <c r="H208" s="77"/>
      <c r="I208" s="78"/>
      <c r="J208" s="79"/>
      <c r="K208" s="80"/>
      <c r="L208" s="77"/>
      <c r="M208" s="78"/>
      <c r="N208" s="79"/>
      <c r="O208" s="80"/>
      <c r="P208" s="77"/>
      <c r="Q208" s="78"/>
      <c r="R208" s="79"/>
      <c r="S208" s="80"/>
      <c r="T208" s="77"/>
      <c r="U208" s="78"/>
      <c r="V208" s="79"/>
      <c r="W208" s="80"/>
      <c r="X208" s="77"/>
      <c r="Y208" s="78"/>
      <c r="Z208" s="79"/>
      <c r="AA208" s="80"/>
      <c r="AB208" s="77"/>
      <c r="AC208" s="78"/>
      <c r="AD208" s="79"/>
      <c r="AE208" s="38"/>
      <c r="AF208" s="81">
        <f>AF199</f>
        <v>0.83333333333333337</v>
      </c>
      <c r="AG208" s="37"/>
      <c r="AH208" s="38"/>
    </row>
    <row r="209" spans="1:34" ht="20.25" customHeight="1">
      <c r="A209" s="37"/>
      <c r="B209" s="318"/>
      <c r="C209" s="318"/>
      <c r="D209" s="77"/>
      <c r="E209" s="78"/>
      <c r="F209" s="79"/>
      <c r="G209" s="80"/>
      <c r="H209" s="77"/>
      <c r="I209" s="78"/>
      <c r="J209" s="79"/>
      <c r="K209" s="80"/>
      <c r="L209" s="77"/>
      <c r="M209" s="78"/>
      <c r="N209" s="79"/>
      <c r="O209" s="80"/>
      <c r="P209" s="77"/>
      <c r="Q209" s="78"/>
      <c r="R209" s="79"/>
      <c r="S209" s="80"/>
      <c r="T209" s="77"/>
      <c r="U209" s="78"/>
      <c r="V209" s="79"/>
      <c r="W209" s="80"/>
      <c r="X209" s="77"/>
      <c r="Y209" s="78"/>
      <c r="Z209" s="79"/>
      <c r="AA209" s="80"/>
      <c r="AB209" s="77"/>
      <c r="AC209" s="78"/>
      <c r="AD209" s="79"/>
      <c r="AE209" s="38"/>
      <c r="AF209" s="82" t="s">
        <v>60</v>
      </c>
      <c r="AG209" s="37"/>
      <c r="AH209" s="38"/>
    </row>
    <row r="210" spans="1:34" ht="20.25" customHeight="1">
      <c r="A210" s="37"/>
      <c r="B210" s="318"/>
      <c r="C210" s="318"/>
      <c r="D210" s="83"/>
      <c r="E210" s="78"/>
      <c r="F210" s="79"/>
      <c r="G210" s="80"/>
      <c r="H210" s="83"/>
      <c r="I210" s="78"/>
      <c r="J210" s="79"/>
      <c r="K210" s="80"/>
      <c r="L210" s="83"/>
      <c r="M210" s="78"/>
      <c r="N210" s="79"/>
      <c r="O210" s="80"/>
      <c r="P210" s="83"/>
      <c r="Q210" s="78"/>
      <c r="R210" s="79"/>
      <c r="S210" s="80"/>
      <c r="T210" s="83"/>
      <c r="U210" s="78"/>
      <c r="V210" s="79"/>
      <c r="W210" s="80"/>
      <c r="X210" s="83"/>
      <c r="Y210" s="78"/>
      <c r="Z210" s="79"/>
      <c r="AA210" s="80"/>
      <c r="AB210" s="83"/>
      <c r="AC210" s="78"/>
      <c r="AD210" s="79"/>
      <c r="AE210" s="38"/>
      <c r="AF210" s="194">
        <f>AF213/AF208</f>
        <v>0</v>
      </c>
      <c r="AG210" s="37"/>
      <c r="AH210" s="38"/>
    </row>
    <row r="211" spans="1:34" ht="20.25" customHeight="1">
      <c r="A211" s="37"/>
      <c r="B211" s="318"/>
      <c r="C211" s="318"/>
      <c r="D211" s="83"/>
      <c r="E211" s="78"/>
      <c r="F211" s="79"/>
      <c r="G211" s="80"/>
      <c r="H211" s="83"/>
      <c r="I211" s="78"/>
      <c r="J211" s="79"/>
      <c r="K211" s="80"/>
      <c r="L211" s="83"/>
      <c r="M211" s="78"/>
      <c r="N211" s="79"/>
      <c r="O211" s="80"/>
      <c r="P211" s="83"/>
      <c r="Q211" s="78"/>
      <c r="R211" s="79"/>
      <c r="S211" s="80"/>
      <c r="T211" s="83"/>
      <c r="U211" s="78"/>
      <c r="V211" s="79"/>
      <c r="W211" s="80"/>
      <c r="X211" s="83"/>
      <c r="Y211" s="78"/>
      <c r="Z211" s="79"/>
      <c r="AA211" s="80"/>
      <c r="AB211" s="83"/>
      <c r="AC211" s="78"/>
      <c r="AD211" s="79"/>
      <c r="AE211" s="38"/>
      <c r="AF211" s="73" t="s">
        <v>61</v>
      </c>
      <c r="AG211" s="37"/>
      <c r="AH211" s="38"/>
    </row>
    <row r="212" spans="1:34" ht="20.25" customHeight="1">
      <c r="A212" s="37"/>
      <c r="B212" s="318"/>
      <c r="C212" s="318"/>
      <c r="D212" s="83"/>
      <c r="E212" s="78"/>
      <c r="F212" s="79"/>
      <c r="G212" s="80"/>
      <c r="H212" s="83"/>
      <c r="I212" s="78"/>
      <c r="J212" s="79"/>
      <c r="K212" s="80"/>
      <c r="L212" s="83"/>
      <c r="M212" s="78"/>
      <c r="N212" s="79"/>
      <c r="O212" s="80"/>
      <c r="P212" s="83"/>
      <c r="Q212" s="78"/>
      <c r="R212" s="79"/>
      <c r="S212" s="80"/>
      <c r="T212" s="83"/>
      <c r="U212" s="78"/>
      <c r="V212" s="79"/>
      <c r="W212" s="80"/>
      <c r="X212" s="83"/>
      <c r="Y212" s="78"/>
      <c r="Z212" s="79"/>
      <c r="AA212" s="80"/>
      <c r="AB212" s="83"/>
      <c r="AC212" s="78"/>
      <c r="AD212" s="79"/>
      <c r="AE212" s="38"/>
      <c r="AF212" s="76" t="s">
        <v>61</v>
      </c>
      <c r="AG212" s="37"/>
      <c r="AH212" s="38"/>
    </row>
    <row r="213" spans="1:34" s="26" customFormat="1" ht="15.75" customHeight="1">
      <c r="A213" s="23"/>
      <c r="B213" s="84"/>
      <c r="C213" s="84"/>
      <c r="F213" s="85">
        <f>SUM(F208:F212)</f>
        <v>0</v>
      </c>
      <c r="G213" s="86"/>
      <c r="H213" s="87"/>
      <c r="J213" s="85">
        <f>SUM(J208:J212)</f>
        <v>0</v>
      </c>
      <c r="K213" s="86"/>
      <c r="L213" s="87"/>
      <c r="N213" s="85">
        <f>SUM(N208:N212)</f>
        <v>0</v>
      </c>
      <c r="O213" s="86"/>
      <c r="P213" s="87"/>
      <c r="R213" s="85">
        <f>SUM(R208:R212)</f>
        <v>0</v>
      </c>
      <c r="S213" s="86"/>
      <c r="T213" s="87"/>
      <c r="V213" s="85">
        <f>SUM(V208:V212)</f>
        <v>0</v>
      </c>
      <c r="W213" s="86"/>
      <c r="X213" s="87"/>
      <c r="Z213" s="85">
        <f>SUM(Z208:Z212)</f>
        <v>0</v>
      </c>
      <c r="AA213" s="86"/>
      <c r="AB213" s="87"/>
      <c r="AD213" s="85">
        <f>SUM(AD208:AD212)</f>
        <v>0</v>
      </c>
      <c r="AF213" s="88">
        <f>SUM(F213+J213+N213+R213+V213+Z213+AD213)</f>
        <v>0</v>
      </c>
      <c r="AG213" s="23"/>
    </row>
    <row r="214" spans="1:34" s="38" customFormat="1" ht="8.25" customHeight="1">
      <c r="A214" s="37"/>
      <c r="B214" s="90"/>
      <c r="C214" s="90"/>
      <c r="D214" s="37"/>
      <c r="E214" s="37"/>
      <c r="F214" s="37"/>
      <c r="G214" s="91"/>
      <c r="H214" s="92"/>
      <c r="I214" s="37"/>
      <c r="J214" s="37"/>
      <c r="K214" s="91"/>
      <c r="L214" s="92"/>
      <c r="M214" s="37"/>
      <c r="N214" s="37"/>
      <c r="O214" s="91"/>
      <c r="P214" s="92"/>
      <c r="Q214" s="37"/>
      <c r="R214" s="37"/>
      <c r="S214" s="91"/>
      <c r="T214" s="92"/>
      <c r="U214" s="37"/>
      <c r="V214" s="37"/>
      <c r="W214" s="91"/>
      <c r="X214" s="92"/>
      <c r="Y214" s="37"/>
      <c r="Z214" s="37"/>
      <c r="AA214" s="91"/>
      <c r="AB214" s="92"/>
      <c r="AC214" s="37"/>
      <c r="AD214" s="37"/>
      <c r="AE214" s="37"/>
      <c r="AF214" s="37"/>
      <c r="AG214" s="37"/>
    </row>
    <row r="215" spans="1:34" ht="18" customHeight="1">
      <c r="A215" s="37"/>
      <c r="B215" s="318">
        <f>B206+1</f>
        <v>24</v>
      </c>
      <c r="C215" s="318"/>
      <c r="D215" s="319" t="s">
        <v>51</v>
      </c>
      <c r="E215" s="319"/>
      <c r="F215" s="319"/>
      <c r="G215" s="72"/>
      <c r="H215" s="319" t="s">
        <v>52</v>
      </c>
      <c r="I215" s="319"/>
      <c r="J215" s="319"/>
      <c r="K215" s="72"/>
      <c r="L215" s="319" t="s">
        <v>53</v>
      </c>
      <c r="M215" s="319"/>
      <c r="N215" s="319"/>
      <c r="O215" s="72"/>
      <c r="P215" s="319" t="s">
        <v>54</v>
      </c>
      <c r="Q215" s="319"/>
      <c r="R215" s="319"/>
      <c r="S215" s="72"/>
      <c r="T215" s="319" t="s">
        <v>55</v>
      </c>
      <c r="U215" s="319"/>
      <c r="V215" s="319"/>
      <c r="W215" s="72"/>
      <c r="X215" s="319" t="s">
        <v>56</v>
      </c>
      <c r="Y215" s="319"/>
      <c r="Z215" s="319"/>
      <c r="AA215" s="72"/>
      <c r="AB215" s="319" t="s">
        <v>57</v>
      </c>
      <c r="AC215" s="319"/>
      <c r="AD215" s="319"/>
      <c r="AE215" s="38"/>
      <c r="AF215" s="73" t="s">
        <v>58</v>
      </c>
      <c r="AG215" s="37"/>
      <c r="AH215" s="38"/>
    </row>
    <row r="216" spans="1:34" ht="18" customHeight="1">
      <c r="A216" s="37"/>
      <c r="B216" s="318"/>
      <c r="C216" s="318"/>
      <c r="D216" s="93" t="s">
        <v>59</v>
      </c>
      <c r="E216" s="94">
        <f>AC207+1</f>
        <v>44732</v>
      </c>
      <c r="F216" s="95"/>
      <c r="G216" s="75"/>
      <c r="H216" s="96" t="s">
        <v>59</v>
      </c>
      <c r="I216" s="94">
        <f>E216+1</f>
        <v>44733</v>
      </c>
      <c r="J216" s="95"/>
      <c r="K216" s="75"/>
      <c r="L216" s="96" t="s">
        <v>59</v>
      </c>
      <c r="M216" s="94">
        <f>I216+1</f>
        <v>44734</v>
      </c>
      <c r="N216" s="95"/>
      <c r="O216" s="75"/>
      <c r="P216" s="96" t="s">
        <v>59</v>
      </c>
      <c r="Q216" s="94">
        <f>M216+1</f>
        <v>44735</v>
      </c>
      <c r="R216" s="95"/>
      <c r="S216" s="75"/>
      <c r="T216" s="96" t="s">
        <v>59</v>
      </c>
      <c r="U216" s="94">
        <f>Q216+1</f>
        <v>44736</v>
      </c>
      <c r="V216" s="95"/>
      <c r="W216" s="75"/>
      <c r="X216" s="96" t="s">
        <v>59</v>
      </c>
      <c r="Y216" s="94">
        <f>U216+1</f>
        <v>44737</v>
      </c>
      <c r="Z216" s="95"/>
      <c r="AA216" s="75"/>
      <c r="AB216" s="96" t="s">
        <v>59</v>
      </c>
      <c r="AC216" s="94">
        <f>Y216+1</f>
        <v>44738</v>
      </c>
      <c r="AD216" s="95"/>
      <c r="AE216" s="38"/>
      <c r="AF216" s="76" t="s">
        <v>58</v>
      </c>
      <c r="AG216" s="37"/>
      <c r="AH216" s="38"/>
    </row>
    <row r="217" spans="1:34" ht="20.25" customHeight="1">
      <c r="A217" s="37"/>
      <c r="B217" s="318"/>
      <c r="C217" s="318"/>
      <c r="D217" s="77"/>
      <c r="E217" s="78"/>
      <c r="F217" s="79"/>
      <c r="G217" s="80"/>
      <c r="H217" s="77"/>
      <c r="I217" s="78"/>
      <c r="J217" s="79"/>
      <c r="K217" s="80"/>
      <c r="L217" s="77"/>
      <c r="M217" s="78"/>
      <c r="N217" s="79"/>
      <c r="O217" s="80"/>
      <c r="P217" s="77"/>
      <c r="Q217" s="78"/>
      <c r="R217" s="79"/>
      <c r="S217" s="80"/>
      <c r="T217" s="77"/>
      <c r="U217" s="78"/>
      <c r="V217" s="79"/>
      <c r="W217" s="80"/>
      <c r="X217" s="77"/>
      <c r="Y217" s="78"/>
      <c r="Z217" s="79"/>
      <c r="AA217" s="80"/>
      <c r="AB217" s="77"/>
      <c r="AC217" s="78"/>
      <c r="AD217" s="79"/>
      <c r="AE217" s="38"/>
      <c r="AF217" s="81">
        <f>AF208</f>
        <v>0.83333333333333337</v>
      </c>
      <c r="AG217" s="37"/>
      <c r="AH217" s="38"/>
    </row>
    <row r="218" spans="1:34" ht="20.25" customHeight="1">
      <c r="A218" s="37"/>
      <c r="B218" s="318"/>
      <c r="C218" s="318"/>
      <c r="D218" s="77"/>
      <c r="E218" s="78"/>
      <c r="F218" s="79"/>
      <c r="G218" s="80"/>
      <c r="H218" s="77"/>
      <c r="I218" s="78"/>
      <c r="J218" s="79"/>
      <c r="K218" s="80"/>
      <c r="L218" s="77"/>
      <c r="M218" s="78"/>
      <c r="N218" s="79"/>
      <c r="O218" s="80"/>
      <c r="P218" s="77"/>
      <c r="Q218" s="78"/>
      <c r="R218" s="79"/>
      <c r="S218" s="80"/>
      <c r="T218" s="77"/>
      <c r="U218" s="78"/>
      <c r="V218" s="79"/>
      <c r="W218" s="80"/>
      <c r="X218" s="77"/>
      <c r="Y218" s="78"/>
      <c r="Z218" s="79"/>
      <c r="AA218" s="80"/>
      <c r="AB218" s="77"/>
      <c r="AC218" s="78"/>
      <c r="AD218" s="79"/>
      <c r="AE218" s="38"/>
      <c r="AF218" s="82" t="s">
        <v>60</v>
      </c>
      <c r="AG218" s="37"/>
      <c r="AH218" s="38"/>
    </row>
    <row r="219" spans="1:34" ht="20.25" customHeight="1">
      <c r="A219" s="37"/>
      <c r="B219" s="318"/>
      <c r="C219" s="318"/>
      <c r="D219" s="83"/>
      <c r="E219" s="78"/>
      <c r="F219" s="79"/>
      <c r="G219" s="80"/>
      <c r="H219" s="83"/>
      <c r="I219" s="78"/>
      <c r="J219" s="79"/>
      <c r="K219" s="80"/>
      <c r="L219" s="83"/>
      <c r="M219" s="78"/>
      <c r="N219" s="79"/>
      <c r="O219" s="80"/>
      <c r="P219" s="83"/>
      <c r="Q219" s="78"/>
      <c r="R219" s="79"/>
      <c r="S219" s="80"/>
      <c r="T219" s="83"/>
      <c r="U219" s="78"/>
      <c r="V219" s="79"/>
      <c r="W219" s="80"/>
      <c r="X219" s="83"/>
      <c r="Y219" s="78"/>
      <c r="Z219" s="79"/>
      <c r="AA219" s="80"/>
      <c r="AB219" s="83"/>
      <c r="AC219" s="78"/>
      <c r="AD219" s="79"/>
      <c r="AE219" s="38"/>
      <c r="AF219" s="194">
        <f>AF222/AF217</f>
        <v>0</v>
      </c>
      <c r="AG219" s="37"/>
      <c r="AH219" s="38"/>
    </row>
    <row r="220" spans="1:34" ht="20.25" customHeight="1">
      <c r="A220" s="37"/>
      <c r="B220" s="318"/>
      <c r="C220" s="318"/>
      <c r="D220" s="83"/>
      <c r="E220" s="78"/>
      <c r="F220" s="79"/>
      <c r="G220" s="80"/>
      <c r="H220" s="83"/>
      <c r="I220" s="78"/>
      <c r="J220" s="79"/>
      <c r="K220" s="80"/>
      <c r="L220" s="83"/>
      <c r="M220" s="78"/>
      <c r="N220" s="79"/>
      <c r="O220" s="80"/>
      <c r="P220" s="83"/>
      <c r="Q220" s="78"/>
      <c r="R220" s="79"/>
      <c r="S220" s="80"/>
      <c r="T220" s="83"/>
      <c r="U220" s="78"/>
      <c r="V220" s="79"/>
      <c r="W220" s="80"/>
      <c r="X220" s="83"/>
      <c r="Y220" s="78"/>
      <c r="Z220" s="79"/>
      <c r="AA220" s="80"/>
      <c r="AB220" s="83"/>
      <c r="AC220" s="78"/>
      <c r="AD220" s="79"/>
      <c r="AE220" s="38"/>
      <c r="AF220" s="73" t="s">
        <v>61</v>
      </c>
      <c r="AG220" s="37"/>
      <c r="AH220" s="38"/>
    </row>
    <row r="221" spans="1:34" ht="20.25" customHeight="1">
      <c r="A221" s="37"/>
      <c r="B221" s="318"/>
      <c r="C221" s="318"/>
      <c r="D221" s="83"/>
      <c r="E221" s="78"/>
      <c r="F221" s="79"/>
      <c r="G221" s="80"/>
      <c r="H221" s="83"/>
      <c r="I221" s="78"/>
      <c r="J221" s="79"/>
      <c r="K221" s="80"/>
      <c r="L221" s="83"/>
      <c r="M221" s="78"/>
      <c r="N221" s="79"/>
      <c r="O221" s="80"/>
      <c r="P221" s="83"/>
      <c r="Q221" s="78"/>
      <c r="R221" s="79"/>
      <c r="S221" s="80"/>
      <c r="T221" s="83"/>
      <c r="U221" s="78"/>
      <c r="V221" s="79"/>
      <c r="W221" s="80"/>
      <c r="X221" s="83"/>
      <c r="Y221" s="78"/>
      <c r="Z221" s="79"/>
      <c r="AA221" s="80"/>
      <c r="AB221" s="83"/>
      <c r="AC221" s="78"/>
      <c r="AD221" s="79"/>
      <c r="AE221" s="38"/>
      <c r="AF221" s="76" t="s">
        <v>61</v>
      </c>
      <c r="AG221" s="37"/>
      <c r="AH221" s="38"/>
    </row>
    <row r="222" spans="1:34" s="26" customFormat="1" ht="15.75" customHeight="1">
      <c r="A222" s="23"/>
      <c r="B222" s="84"/>
      <c r="C222" s="84"/>
      <c r="F222" s="85">
        <f>SUM(F217:F221)</f>
        <v>0</v>
      </c>
      <c r="G222" s="86"/>
      <c r="H222" s="87"/>
      <c r="J222" s="85">
        <f>SUM(J217:J221)</f>
        <v>0</v>
      </c>
      <c r="K222" s="86"/>
      <c r="L222" s="87"/>
      <c r="N222" s="85">
        <f>SUM(N217:N221)</f>
        <v>0</v>
      </c>
      <c r="O222" s="86"/>
      <c r="P222" s="87"/>
      <c r="R222" s="85">
        <f>SUM(R217:R221)</f>
        <v>0</v>
      </c>
      <c r="S222" s="86"/>
      <c r="T222" s="87"/>
      <c r="V222" s="85">
        <f>SUM(V217:V221)</f>
        <v>0</v>
      </c>
      <c r="W222" s="86"/>
      <c r="X222" s="87"/>
      <c r="Z222" s="85">
        <f>SUM(Z217:Z221)</f>
        <v>0</v>
      </c>
      <c r="AA222" s="86"/>
      <c r="AB222" s="87"/>
      <c r="AD222" s="85">
        <f>SUM(AD217:AD221)</f>
        <v>0</v>
      </c>
      <c r="AF222" s="88">
        <f>SUM(F222+J222+N222+R222+V222+Z222+AD222)</f>
        <v>0</v>
      </c>
      <c r="AG222" s="23"/>
    </row>
    <row r="223" spans="1:34" s="38" customFormat="1" ht="8.25" customHeight="1">
      <c r="A223" s="37"/>
      <c r="B223" s="90"/>
      <c r="C223" s="90"/>
      <c r="D223" s="37"/>
      <c r="E223" s="37"/>
      <c r="F223" s="37"/>
      <c r="G223" s="91"/>
      <c r="H223" s="92"/>
      <c r="I223" s="37"/>
      <c r="J223" s="37"/>
      <c r="K223" s="91"/>
      <c r="L223" s="92"/>
      <c r="M223" s="37"/>
      <c r="N223" s="37"/>
      <c r="O223" s="91"/>
      <c r="P223" s="92"/>
      <c r="Q223" s="37"/>
      <c r="R223" s="37"/>
      <c r="S223" s="91"/>
      <c r="T223" s="92"/>
      <c r="U223" s="37"/>
      <c r="V223" s="37"/>
      <c r="W223" s="91"/>
      <c r="X223" s="92"/>
      <c r="Y223" s="37"/>
      <c r="Z223" s="37"/>
      <c r="AA223" s="91"/>
      <c r="AB223" s="92"/>
      <c r="AC223" s="37"/>
      <c r="AD223" s="37"/>
      <c r="AE223" s="37"/>
      <c r="AF223" s="37"/>
      <c r="AG223" s="37"/>
    </row>
    <row r="224" spans="1:34" ht="18" customHeight="1">
      <c r="A224" s="37"/>
      <c r="B224" s="318">
        <f>B215+1</f>
        <v>25</v>
      </c>
      <c r="C224" s="318"/>
      <c r="D224" s="319" t="s">
        <v>51</v>
      </c>
      <c r="E224" s="319"/>
      <c r="F224" s="319"/>
      <c r="G224" s="72"/>
      <c r="H224" s="319" t="s">
        <v>52</v>
      </c>
      <c r="I224" s="319"/>
      <c r="J224" s="319"/>
      <c r="K224" s="72"/>
      <c r="L224" s="319" t="s">
        <v>53</v>
      </c>
      <c r="M224" s="319"/>
      <c r="N224" s="319"/>
      <c r="O224" s="72"/>
      <c r="P224" s="319" t="s">
        <v>54</v>
      </c>
      <c r="Q224" s="319"/>
      <c r="R224" s="319"/>
      <c r="S224" s="72"/>
      <c r="T224" s="319" t="s">
        <v>55</v>
      </c>
      <c r="U224" s="319"/>
      <c r="V224" s="319"/>
      <c r="W224" s="72"/>
      <c r="X224" s="319" t="s">
        <v>56</v>
      </c>
      <c r="Y224" s="319"/>
      <c r="Z224" s="319"/>
      <c r="AA224" s="72"/>
      <c r="AB224" s="319" t="s">
        <v>57</v>
      </c>
      <c r="AC224" s="319"/>
      <c r="AD224" s="319"/>
      <c r="AE224" s="38"/>
      <c r="AF224" s="73" t="s">
        <v>58</v>
      </c>
      <c r="AG224" s="37"/>
      <c r="AH224" s="38"/>
    </row>
    <row r="225" spans="1:34" ht="18" customHeight="1">
      <c r="A225" s="37"/>
      <c r="B225" s="318"/>
      <c r="C225" s="318"/>
      <c r="D225" s="93" t="s">
        <v>59</v>
      </c>
      <c r="E225" s="94">
        <f>AC216+1</f>
        <v>44739</v>
      </c>
      <c r="F225" s="95"/>
      <c r="G225" s="75"/>
      <c r="H225" s="96" t="s">
        <v>59</v>
      </c>
      <c r="I225" s="94">
        <f>E225+1</f>
        <v>44740</v>
      </c>
      <c r="J225" s="95"/>
      <c r="K225" s="75"/>
      <c r="L225" s="96" t="s">
        <v>59</v>
      </c>
      <c r="M225" s="94">
        <f>I225+1</f>
        <v>44741</v>
      </c>
      <c r="N225" s="95"/>
      <c r="O225" s="75"/>
      <c r="P225" s="96" t="s">
        <v>59</v>
      </c>
      <c r="Q225" s="94">
        <f>M225+1</f>
        <v>44742</v>
      </c>
      <c r="R225" s="95"/>
      <c r="S225" s="75"/>
      <c r="T225" s="96" t="s">
        <v>59</v>
      </c>
      <c r="U225" s="94">
        <f>Q225+1</f>
        <v>44743</v>
      </c>
      <c r="V225" s="95"/>
      <c r="W225" s="75"/>
      <c r="X225" s="96" t="s">
        <v>59</v>
      </c>
      <c r="Y225" s="94">
        <f>U225+1</f>
        <v>44744</v>
      </c>
      <c r="Z225" s="95"/>
      <c r="AA225" s="75"/>
      <c r="AB225" s="96" t="s">
        <v>59</v>
      </c>
      <c r="AC225" s="94">
        <f>Y225+1</f>
        <v>44745</v>
      </c>
      <c r="AD225" s="95"/>
      <c r="AE225" s="38"/>
      <c r="AF225" s="76" t="s">
        <v>58</v>
      </c>
      <c r="AG225" s="37"/>
      <c r="AH225" s="38"/>
    </row>
    <row r="226" spans="1:34" ht="20.25" customHeight="1">
      <c r="A226" s="37"/>
      <c r="B226" s="318"/>
      <c r="C226" s="318"/>
      <c r="D226" s="77"/>
      <c r="E226" s="78"/>
      <c r="F226" s="79"/>
      <c r="G226" s="80"/>
      <c r="H226" s="77"/>
      <c r="I226" s="78"/>
      <c r="J226" s="79"/>
      <c r="K226" s="80"/>
      <c r="L226" s="77"/>
      <c r="M226" s="78"/>
      <c r="N226" s="79"/>
      <c r="O226" s="80"/>
      <c r="P226" s="77"/>
      <c r="Q226" s="78"/>
      <c r="R226" s="79"/>
      <c r="S226" s="80"/>
      <c r="T226" s="77"/>
      <c r="U226" s="78"/>
      <c r="V226" s="79"/>
      <c r="W226" s="80"/>
      <c r="X226" s="77"/>
      <c r="Y226" s="78"/>
      <c r="Z226" s="79"/>
      <c r="AA226" s="80"/>
      <c r="AB226" s="77"/>
      <c r="AC226" s="78"/>
      <c r="AD226" s="79"/>
      <c r="AE226" s="38"/>
      <c r="AF226" s="81">
        <f>AF217</f>
        <v>0.83333333333333337</v>
      </c>
      <c r="AG226" s="37"/>
      <c r="AH226" s="38"/>
    </row>
    <row r="227" spans="1:34" ht="20.25" customHeight="1">
      <c r="A227" s="37"/>
      <c r="B227" s="318"/>
      <c r="C227" s="318"/>
      <c r="D227" s="77"/>
      <c r="E227" s="78"/>
      <c r="F227" s="79"/>
      <c r="G227" s="80"/>
      <c r="H227" s="77"/>
      <c r="I227" s="78"/>
      <c r="J227" s="79"/>
      <c r="K227" s="80"/>
      <c r="L227" s="77"/>
      <c r="M227" s="78"/>
      <c r="N227" s="79"/>
      <c r="O227" s="80"/>
      <c r="P227" s="77"/>
      <c r="Q227" s="78"/>
      <c r="R227" s="79"/>
      <c r="S227" s="80"/>
      <c r="T227" s="77"/>
      <c r="U227" s="78"/>
      <c r="V227" s="79"/>
      <c r="W227" s="80"/>
      <c r="X227" s="77"/>
      <c r="Y227" s="78"/>
      <c r="Z227" s="79"/>
      <c r="AA227" s="80"/>
      <c r="AB227" s="77"/>
      <c r="AC227" s="78"/>
      <c r="AD227" s="79"/>
      <c r="AE227" s="38"/>
      <c r="AF227" s="82" t="s">
        <v>60</v>
      </c>
      <c r="AG227" s="37"/>
      <c r="AH227" s="38"/>
    </row>
    <row r="228" spans="1:34" ht="20.25" customHeight="1">
      <c r="A228" s="37"/>
      <c r="B228" s="318"/>
      <c r="C228" s="318"/>
      <c r="D228" s="83"/>
      <c r="E228" s="78"/>
      <c r="F228" s="79"/>
      <c r="G228" s="80"/>
      <c r="H228" s="83"/>
      <c r="I228" s="78"/>
      <c r="J228" s="79"/>
      <c r="K228" s="80"/>
      <c r="L228" s="83"/>
      <c r="M228" s="78"/>
      <c r="N228" s="79"/>
      <c r="O228" s="80"/>
      <c r="P228" s="83"/>
      <c r="Q228" s="78"/>
      <c r="R228" s="79"/>
      <c r="S228" s="80"/>
      <c r="T228" s="83"/>
      <c r="U228" s="78"/>
      <c r="V228" s="79"/>
      <c r="W228" s="80"/>
      <c r="X228" s="83"/>
      <c r="Y228" s="78"/>
      <c r="Z228" s="79"/>
      <c r="AA228" s="80"/>
      <c r="AB228" s="83"/>
      <c r="AC228" s="78"/>
      <c r="AD228" s="79"/>
      <c r="AE228" s="38"/>
      <c r="AF228" s="194">
        <f>AF231/AF226</f>
        <v>0</v>
      </c>
      <c r="AG228" s="37"/>
      <c r="AH228" s="38"/>
    </row>
    <row r="229" spans="1:34" ht="20.25" customHeight="1">
      <c r="A229" s="37"/>
      <c r="B229" s="318"/>
      <c r="C229" s="318"/>
      <c r="D229" s="83"/>
      <c r="E229" s="78"/>
      <c r="F229" s="79"/>
      <c r="G229" s="80"/>
      <c r="H229" s="83"/>
      <c r="I229" s="78"/>
      <c r="J229" s="79"/>
      <c r="K229" s="80"/>
      <c r="L229" s="83"/>
      <c r="M229" s="78"/>
      <c r="N229" s="79"/>
      <c r="O229" s="80"/>
      <c r="P229" s="83"/>
      <c r="Q229" s="78"/>
      <c r="R229" s="79"/>
      <c r="S229" s="80"/>
      <c r="T229" s="83"/>
      <c r="U229" s="78"/>
      <c r="V229" s="79"/>
      <c r="W229" s="80"/>
      <c r="X229" s="83"/>
      <c r="Y229" s="78"/>
      <c r="Z229" s="79"/>
      <c r="AA229" s="80"/>
      <c r="AB229" s="83"/>
      <c r="AC229" s="78"/>
      <c r="AD229" s="79"/>
      <c r="AE229" s="38"/>
      <c r="AF229" s="73" t="s">
        <v>61</v>
      </c>
      <c r="AG229" s="37"/>
      <c r="AH229" s="38"/>
    </row>
    <row r="230" spans="1:34" ht="20.25" customHeight="1">
      <c r="A230" s="37"/>
      <c r="B230" s="318"/>
      <c r="C230" s="318"/>
      <c r="D230" s="83"/>
      <c r="E230" s="78"/>
      <c r="F230" s="79"/>
      <c r="G230" s="80"/>
      <c r="H230" s="83"/>
      <c r="I230" s="78"/>
      <c r="J230" s="79"/>
      <c r="K230" s="80"/>
      <c r="L230" s="83"/>
      <c r="M230" s="78"/>
      <c r="N230" s="79"/>
      <c r="O230" s="80"/>
      <c r="P230" s="83"/>
      <c r="Q230" s="78"/>
      <c r="R230" s="79"/>
      <c r="S230" s="80"/>
      <c r="T230" s="83"/>
      <c r="U230" s="78"/>
      <c r="V230" s="79"/>
      <c r="W230" s="80"/>
      <c r="X230" s="83"/>
      <c r="Y230" s="78"/>
      <c r="Z230" s="79"/>
      <c r="AA230" s="80"/>
      <c r="AB230" s="83"/>
      <c r="AC230" s="78"/>
      <c r="AD230" s="79"/>
      <c r="AE230" s="38"/>
      <c r="AF230" s="76" t="s">
        <v>61</v>
      </c>
      <c r="AG230" s="37"/>
      <c r="AH230" s="38"/>
    </row>
    <row r="231" spans="1:34" s="26" customFormat="1" ht="15.75" customHeight="1">
      <c r="A231" s="23"/>
      <c r="B231" s="84"/>
      <c r="C231" s="84"/>
      <c r="F231" s="85">
        <f>SUM(F226:F230)</f>
        <v>0</v>
      </c>
      <c r="G231" s="86"/>
      <c r="H231" s="87"/>
      <c r="J231" s="85">
        <f>SUM(J226:J230)</f>
        <v>0</v>
      </c>
      <c r="K231" s="86"/>
      <c r="L231" s="87"/>
      <c r="N231" s="85">
        <f>SUM(N226:N230)</f>
        <v>0</v>
      </c>
      <c r="O231" s="86"/>
      <c r="P231" s="87"/>
      <c r="R231" s="85">
        <f>SUM(R226:R230)</f>
        <v>0</v>
      </c>
      <c r="S231" s="86"/>
      <c r="T231" s="87"/>
      <c r="V231" s="85">
        <f>SUM(V226:V230)</f>
        <v>0</v>
      </c>
      <c r="W231" s="86"/>
      <c r="X231" s="87"/>
      <c r="Z231" s="85">
        <f>SUM(Z226:Z230)</f>
        <v>0</v>
      </c>
      <c r="AA231" s="86"/>
      <c r="AB231" s="87"/>
      <c r="AD231" s="85">
        <f>SUM(AD226:AD230)</f>
        <v>0</v>
      </c>
      <c r="AF231" s="88">
        <f>SUM(F231+J231+N231+R231+V231+Z231+AD231)</f>
        <v>0</v>
      </c>
      <c r="AG231" s="23"/>
    </row>
    <row r="232" spans="1:34" s="38" customFormat="1" ht="8.25" customHeight="1">
      <c r="A232" s="37"/>
      <c r="B232" s="90"/>
      <c r="C232" s="90"/>
      <c r="D232" s="37"/>
      <c r="E232" s="37"/>
      <c r="F232" s="37"/>
      <c r="G232" s="91"/>
      <c r="H232" s="92"/>
      <c r="I232" s="37"/>
      <c r="J232" s="37"/>
      <c r="K232" s="91"/>
      <c r="L232" s="92"/>
      <c r="M232" s="37"/>
      <c r="N232" s="37"/>
      <c r="O232" s="91"/>
      <c r="P232" s="92"/>
      <c r="Q232" s="37"/>
      <c r="R232" s="37"/>
      <c r="S232" s="91"/>
      <c r="T232" s="92"/>
      <c r="U232" s="37"/>
      <c r="V232" s="37"/>
      <c r="W232" s="91"/>
      <c r="X232" s="92"/>
      <c r="Y232" s="37"/>
      <c r="Z232" s="37"/>
      <c r="AA232" s="91"/>
      <c r="AB232" s="92"/>
      <c r="AC232" s="37"/>
      <c r="AD232" s="37"/>
      <c r="AE232" s="37"/>
      <c r="AF232" s="37"/>
      <c r="AG232" s="37"/>
    </row>
    <row r="233" spans="1:34" ht="18" customHeight="1">
      <c r="A233" s="37"/>
      <c r="B233" s="318">
        <f>B224+1</f>
        <v>26</v>
      </c>
      <c r="C233" s="318"/>
      <c r="D233" s="319" t="s">
        <v>51</v>
      </c>
      <c r="E233" s="319"/>
      <c r="F233" s="319"/>
      <c r="G233" s="72"/>
      <c r="H233" s="319" t="s">
        <v>52</v>
      </c>
      <c r="I233" s="319"/>
      <c r="J233" s="319"/>
      <c r="K233" s="72"/>
      <c r="L233" s="319" t="s">
        <v>53</v>
      </c>
      <c r="M233" s="319"/>
      <c r="N233" s="319"/>
      <c r="O233" s="72"/>
      <c r="P233" s="319" t="s">
        <v>54</v>
      </c>
      <c r="Q233" s="319"/>
      <c r="R233" s="319"/>
      <c r="S233" s="72"/>
      <c r="T233" s="319" t="s">
        <v>55</v>
      </c>
      <c r="U233" s="319"/>
      <c r="V233" s="319"/>
      <c r="W233" s="72"/>
      <c r="X233" s="319" t="s">
        <v>56</v>
      </c>
      <c r="Y233" s="319"/>
      <c r="Z233" s="319"/>
      <c r="AA233" s="72"/>
      <c r="AB233" s="319" t="s">
        <v>57</v>
      </c>
      <c r="AC233" s="319"/>
      <c r="AD233" s="319"/>
      <c r="AE233" s="38"/>
      <c r="AF233" s="73" t="s">
        <v>58</v>
      </c>
      <c r="AG233" s="37"/>
      <c r="AH233" s="38"/>
    </row>
    <row r="234" spans="1:34" ht="18" customHeight="1">
      <c r="A234" s="37"/>
      <c r="B234" s="318"/>
      <c r="C234" s="318"/>
      <c r="D234" s="93" t="s">
        <v>59</v>
      </c>
      <c r="E234" s="94">
        <f>AC225+1</f>
        <v>44746</v>
      </c>
      <c r="F234" s="95"/>
      <c r="G234" s="75"/>
      <c r="H234" s="96" t="s">
        <v>59</v>
      </c>
      <c r="I234" s="94">
        <f>E234+1</f>
        <v>44747</v>
      </c>
      <c r="J234" s="95"/>
      <c r="K234" s="75"/>
      <c r="L234" s="96" t="s">
        <v>59</v>
      </c>
      <c r="M234" s="94">
        <f>I234+1</f>
        <v>44748</v>
      </c>
      <c r="N234" s="95"/>
      <c r="O234" s="75"/>
      <c r="P234" s="96" t="s">
        <v>59</v>
      </c>
      <c r="Q234" s="94">
        <f>M234+1</f>
        <v>44749</v>
      </c>
      <c r="R234" s="95"/>
      <c r="S234" s="75"/>
      <c r="T234" s="96" t="s">
        <v>59</v>
      </c>
      <c r="U234" s="94">
        <f>Q234+1</f>
        <v>44750</v>
      </c>
      <c r="V234" s="95"/>
      <c r="W234" s="75"/>
      <c r="X234" s="96" t="s">
        <v>59</v>
      </c>
      <c r="Y234" s="94">
        <f>U234+1</f>
        <v>44751</v>
      </c>
      <c r="Z234" s="95"/>
      <c r="AA234" s="75"/>
      <c r="AB234" s="96" t="s">
        <v>59</v>
      </c>
      <c r="AC234" s="94">
        <f>Y234+1</f>
        <v>44752</v>
      </c>
      <c r="AD234" s="95"/>
      <c r="AE234" s="38"/>
      <c r="AF234" s="76" t="s">
        <v>58</v>
      </c>
      <c r="AG234" s="37"/>
      <c r="AH234" s="38"/>
    </row>
    <row r="235" spans="1:34" ht="20.25" customHeight="1">
      <c r="A235" s="37"/>
      <c r="B235" s="318"/>
      <c r="C235" s="318"/>
      <c r="D235" s="77"/>
      <c r="E235" s="78"/>
      <c r="F235" s="79"/>
      <c r="G235" s="80"/>
      <c r="H235" s="77"/>
      <c r="I235" s="78"/>
      <c r="J235" s="79"/>
      <c r="K235" s="80"/>
      <c r="L235" s="77"/>
      <c r="M235" s="78"/>
      <c r="N235" s="79"/>
      <c r="O235" s="80"/>
      <c r="P235" s="77"/>
      <c r="Q235" s="78"/>
      <c r="R235" s="79"/>
      <c r="S235" s="80"/>
      <c r="T235" s="77"/>
      <c r="U235" s="78"/>
      <c r="V235" s="79"/>
      <c r="W235" s="80"/>
      <c r="X235" s="77"/>
      <c r="Y235" s="78"/>
      <c r="Z235" s="79"/>
      <c r="AA235" s="80"/>
      <c r="AB235" s="77"/>
      <c r="AC235" s="78"/>
      <c r="AD235" s="79"/>
      <c r="AE235" s="38"/>
      <c r="AF235" s="81">
        <f>AF226</f>
        <v>0.83333333333333337</v>
      </c>
      <c r="AG235" s="37"/>
      <c r="AH235" s="38"/>
    </row>
    <row r="236" spans="1:34" ht="20.25" customHeight="1">
      <c r="A236" s="37"/>
      <c r="B236" s="318"/>
      <c r="C236" s="318"/>
      <c r="D236" s="77"/>
      <c r="E236" s="78"/>
      <c r="F236" s="79"/>
      <c r="G236" s="80"/>
      <c r="H236" s="77"/>
      <c r="I236" s="78"/>
      <c r="J236" s="79"/>
      <c r="K236" s="80"/>
      <c r="L236" s="77"/>
      <c r="M236" s="78"/>
      <c r="N236" s="79"/>
      <c r="O236" s="80"/>
      <c r="P236" s="77"/>
      <c r="Q236" s="78"/>
      <c r="R236" s="79"/>
      <c r="S236" s="80"/>
      <c r="T236" s="77"/>
      <c r="U236" s="78"/>
      <c r="V236" s="79"/>
      <c r="W236" s="80"/>
      <c r="X236" s="77"/>
      <c r="Y236" s="78"/>
      <c r="Z236" s="79"/>
      <c r="AA236" s="80"/>
      <c r="AB236" s="77"/>
      <c r="AC236" s="78"/>
      <c r="AD236" s="79"/>
      <c r="AE236" s="38"/>
      <c r="AF236" s="82" t="s">
        <v>60</v>
      </c>
      <c r="AG236" s="37"/>
      <c r="AH236" s="38"/>
    </row>
    <row r="237" spans="1:34" ht="20.25" customHeight="1">
      <c r="A237" s="37"/>
      <c r="B237" s="318"/>
      <c r="C237" s="318"/>
      <c r="D237" s="83"/>
      <c r="E237" s="78"/>
      <c r="F237" s="79"/>
      <c r="G237" s="80"/>
      <c r="H237" s="83"/>
      <c r="I237" s="78"/>
      <c r="J237" s="79"/>
      <c r="K237" s="80"/>
      <c r="L237" s="83"/>
      <c r="M237" s="78"/>
      <c r="N237" s="79"/>
      <c r="O237" s="80"/>
      <c r="P237" s="83"/>
      <c r="Q237" s="78"/>
      <c r="R237" s="79"/>
      <c r="S237" s="80"/>
      <c r="T237" s="83"/>
      <c r="U237" s="78"/>
      <c r="V237" s="79"/>
      <c r="W237" s="80"/>
      <c r="X237" s="83"/>
      <c r="Y237" s="78"/>
      <c r="Z237" s="79"/>
      <c r="AA237" s="80"/>
      <c r="AB237" s="83"/>
      <c r="AC237" s="78"/>
      <c r="AD237" s="79"/>
      <c r="AE237" s="38"/>
      <c r="AF237" s="194">
        <f>AF240/AF235</f>
        <v>0</v>
      </c>
      <c r="AG237" s="37"/>
      <c r="AH237" s="38"/>
    </row>
    <row r="238" spans="1:34" ht="20.25" customHeight="1">
      <c r="A238" s="37"/>
      <c r="B238" s="318"/>
      <c r="C238" s="318"/>
      <c r="D238" s="83"/>
      <c r="E238" s="78"/>
      <c r="F238" s="79"/>
      <c r="G238" s="80"/>
      <c r="H238" s="83"/>
      <c r="I238" s="78"/>
      <c r="J238" s="79"/>
      <c r="K238" s="80"/>
      <c r="L238" s="83"/>
      <c r="M238" s="78"/>
      <c r="N238" s="79"/>
      <c r="O238" s="80"/>
      <c r="P238" s="83"/>
      <c r="Q238" s="78"/>
      <c r="R238" s="79"/>
      <c r="S238" s="80"/>
      <c r="T238" s="83"/>
      <c r="U238" s="78"/>
      <c r="V238" s="79"/>
      <c r="W238" s="80"/>
      <c r="X238" s="83"/>
      <c r="Y238" s="78"/>
      <c r="Z238" s="79"/>
      <c r="AA238" s="80"/>
      <c r="AB238" s="83"/>
      <c r="AC238" s="78"/>
      <c r="AD238" s="79"/>
      <c r="AE238" s="38"/>
      <c r="AF238" s="73" t="s">
        <v>61</v>
      </c>
      <c r="AG238" s="37"/>
      <c r="AH238" s="38"/>
    </row>
    <row r="239" spans="1:34" ht="20.25" customHeight="1">
      <c r="A239" s="37"/>
      <c r="B239" s="318"/>
      <c r="C239" s="318"/>
      <c r="D239" s="83"/>
      <c r="E239" s="78"/>
      <c r="F239" s="79"/>
      <c r="G239" s="80"/>
      <c r="H239" s="83"/>
      <c r="I239" s="78"/>
      <c r="J239" s="79"/>
      <c r="K239" s="80"/>
      <c r="L239" s="83"/>
      <c r="M239" s="78"/>
      <c r="N239" s="79"/>
      <c r="O239" s="80"/>
      <c r="P239" s="83"/>
      <c r="Q239" s="78"/>
      <c r="R239" s="79"/>
      <c r="S239" s="80"/>
      <c r="T239" s="83"/>
      <c r="U239" s="78"/>
      <c r="V239" s="79"/>
      <c r="W239" s="80"/>
      <c r="X239" s="83"/>
      <c r="Y239" s="78"/>
      <c r="Z239" s="79"/>
      <c r="AA239" s="80"/>
      <c r="AB239" s="83"/>
      <c r="AC239" s="78"/>
      <c r="AD239" s="79"/>
      <c r="AE239" s="38"/>
      <c r="AF239" s="76" t="s">
        <v>61</v>
      </c>
      <c r="AG239" s="37"/>
      <c r="AH239" s="38"/>
    </row>
    <row r="240" spans="1:34" s="26" customFormat="1" ht="15.75" customHeight="1">
      <c r="A240" s="23"/>
      <c r="B240" s="84"/>
      <c r="C240" s="84"/>
      <c r="F240" s="85">
        <f>SUM(F235:F239)</f>
        <v>0</v>
      </c>
      <c r="G240" s="86"/>
      <c r="H240" s="87"/>
      <c r="J240" s="85">
        <f>SUM(J235:J239)</f>
        <v>0</v>
      </c>
      <c r="K240" s="86"/>
      <c r="L240" s="87"/>
      <c r="N240" s="85">
        <f>SUM(N235:N239)</f>
        <v>0</v>
      </c>
      <c r="O240" s="86"/>
      <c r="P240" s="87"/>
      <c r="R240" s="85">
        <f>SUM(R235:R239)</f>
        <v>0</v>
      </c>
      <c r="S240" s="86"/>
      <c r="T240" s="87"/>
      <c r="V240" s="85">
        <f>SUM(V235:V239)</f>
        <v>0</v>
      </c>
      <c r="W240" s="86"/>
      <c r="X240" s="87"/>
      <c r="Z240" s="85">
        <f>SUM(Z235:Z239)</f>
        <v>0</v>
      </c>
      <c r="AA240" s="86"/>
      <c r="AB240" s="87"/>
      <c r="AD240" s="85">
        <f>SUM(AD235:AD239)</f>
        <v>0</v>
      </c>
      <c r="AF240" s="88">
        <f>SUM(F240+J240+N240+R240+V240+Z240+AD240)</f>
        <v>0</v>
      </c>
      <c r="AG240" s="23"/>
    </row>
    <row r="241" spans="1:34" s="38" customFormat="1" ht="8.25" customHeight="1">
      <c r="A241" s="37"/>
      <c r="B241" s="90"/>
      <c r="C241" s="90"/>
      <c r="D241" s="37"/>
      <c r="E241" s="37"/>
      <c r="F241" s="37"/>
      <c r="G241" s="91"/>
      <c r="H241" s="92"/>
      <c r="I241" s="37"/>
      <c r="J241" s="37"/>
      <c r="K241" s="91"/>
      <c r="L241" s="92"/>
      <c r="M241" s="37"/>
      <c r="N241" s="37"/>
      <c r="O241" s="91"/>
      <c r="P241" s="92"/>
      <c r="Q241" s="37"/>
      <c r="R241" s="37"/>
      <c r="S241" s="91"/>
      <c r="T241" s="92"/>
      <c r="U241" s="37"/>
      <c r="V241" s="37"/>
      <c r="W241" s="91"/>
      <c r="X241" s="92"/>
      <c r="Y241" s="37"/>
      <c r="Z241" s="37"/>
      <c r="AA241" s="91"/>
      <c r="AB241" s="92"/>
      <c r="AC241" s="37"/>
      <c r="AD241" s="37"/>
      <c r="AE241" s="37"/>
      <c r="AF241" s="37"/>
      <c r="AG241" s="37"/>
    </row>
    <row r="242" spans="1:34" ht="18" customHeight="1">
      <c r="A242" s="37"/>
      <c r="B242" s="318">
        <f>B233+1</f>
        <v>27</v>
      </c>
      <c r="C242" s="318"/>
      <c r="D242" s="319" t="s">
        <v>51</v>
      </c>
      <c r="E242" s="319"/>
      <c r="F242" s="319"/>
      <c r="G242" s="72"/>
      <c r="H242" s="319" t="s">
        <v>52</v>
      </c>
      <c r="I242" s="319"/>
      <c r="J242" s="319"/>
      <c r="K242" s="72"/>
      <c r="L242" s="319" t="s">
        <v>53</v>
      </c>
      <c r="M242" s="319"/>
      <c r="N242" s="319"/>
      <c r="O242" s="72"/>
      <c r="P242" s="319" t="s">
        <v>54</v>
      </c>
      <c r="Q242" s="319"/>
      <c r="R242" s="319"/>
      <c r="S242" s="72"/>
      <c r="T242" s="319" t="s">
        <v>55</v>
      </c>
      <c r="U242" s="319"/>
      <c r="V242" s="319"/>
      <c r="W242" s="72"/>
      <c r="X242" s="319" t="s">
        <v>56</v>
      </c>
      <c r="Y242" s="319"/>
      <c r="Z242" s="319"/>
      <c r="AA242" s="72"/>
      <c r="AB242" s="319" t="s">
        <v>57</v>
      </c>
      <c r="AC242" s="319"/>
      <c r="AD242" s="319"/>
      <c r="AE242" s="38"/>
      <c r="AF242" s="73" t="s">
        <v>58</v>
      </c>
      <c r="AG242" s="37"/>
      <c r="AH242" s="38"/>
    </row>
    <row r="243" spans="1:34" ht="18" customHeight="1">
      <c r="A243" s="37"/>
      <c r="B243" s="318"/>
      <c r="C243" s="318"/>
      <c r="D243" s="93" t="s">
        <v>59</v>
      </c>
      <c r="E243" s="94">
        <f>AC234+1</f>
        <v>44753</v>
      </c>
      <c r="F243" s="95"/>
      <c r="G243" s="75"/>
      <c r="H243" s="96" t="s">
        <v>59</v>
      </c>
      <c r="I243" s="94">
        <f>E243+1</f>
        <v>44754</v>
      </c>
      <c r="J243" s="95"/>
      <c r="K243" s="75"/>
      <c r="L243" s="96" t="s">
        <v>59</v>
      </c>
      <c r="M243" s="94">
        <f>I243+1</f>
        <v>44755</v>
      </c>
      <c r="N243" s="95"/>
      <c r="O243" s="75"/>
      <c r="P243" s="96" t="s">
        <v>59</v>
      </c>
      <c r="Q243" s="94">
        <f>M243+1</f>
        <v>44756</v>
      </c>
      <c r="R243" s="95"/>
      <c r="S243" s="75"/>
      <c r="T243" s="96" t="s">
        <v>59</v>
      </c>
      <c r="U243" s="94">
        <f>Q243+1</f>
        <v>44757</v>
      </c>
      <c r="V243" s="95"/>
      <c r="W243" s="75"/>
      <c r="X243" s="96" t="s">
        <v>59</v>
      </c>
      <c r="Y243" s="94">
        <f>U243+1</f>
        <v>44758</v>
      </c>
      <c r="Z243" s="95"/>
      <c r="AA243" s="75"/>
      <c r="AB243" s="96" t="s">
        <v>59</v>
      </c>
      <c r="AC243" s="94">
        <f>Y243+1</f>
        <v>44759</v>
      </c>
      <c r="AD243" s="95"/>
      <c r="AE243" s="38"/>
      <c r="AF243" s="76" t="s">
        <v>58</v>
      </c>
      <c r="AG243" s="37"/>
      <c r="AH243" s="38"/>
    </row>
    <row r="244" spans="1:34" ht="20.25" customHeight="1">
      <c r="A244" s="37"/>
      <c r="B244" s="318"/>
      <c r="C244" s="318"/>
      <c r="D244" s="77"/>
      <c r="E244" s="78"/>
      <c r="F244" s="79"/>
      <c r="G244" s="80"/>
      <c r="H244" s="77"/>
      <c r="I244" s="78"/>
      <c r="J244" s="79"/>
      <c r="K244" s="80"/>
      <c r="L244" s="77"/>
      <c r="M244" s="78"/>
      <c r="N244" s="79"/>
      <c r="O244" s="80"/>
      <c r="P244" s="77"/>
      <c r="Q244" s="78"/>
      <c r="R244" s="79"/>
      <c r="S244" s="80"/>
      <c r="T244" s="77"/>
      <c r="U244" s="78"/>
      <c r="V244" s="79"/>
      <c r="W244" s="80"/>
      <c r="X244" s="77"/>
      <c r="Y244" s="78"/>
      <c r="Z244" s="79"/>
      <c r="AA244" s="80"/>
      <c r="AB244" s="77"/>
      <c r="AC244" s="78"/>
      <c r="AD244" s="79"/>
      <c r="AE244" s="38"/>
      <c r="AF244" s="81">
        <f>AF235</f>
        <v>0.83333333333333337</v>
      </c>
      <c r="AG244" s="37"/>
      <c r="AH244" s="38"/>
    </row>
    <row r="245" spans="1:34" ht="20.25" customHeight="1">
      <c r="A245" s="37"/>
      <c r="B245" s="318"/>
      <c r="C245" s="318"/>
      <c r="D245" s="77"/>
      <c r="E245" s="78"/>
      <c r="F245" s="79"/>
      <c r="G245" s="80"/>
      <c r="H245" s="77"/>
      <c r="I245" s="78"/>
      <c r="J245" s="79"/>
      <c r="K245" s="80"/>
      <c r="L245" s="77"/>
      <c r="M245" s="78"/>
      <c r="N245" s="79"/>
      <c r="O245" s="80"/>
      <c r="P245" s="77"/>
      <c r="Q245" s="78"/>
      <c r="R245" s="79"/>
      <c r="S245" s="80"/>
      <c r="T245" s="77"/>
      <c r="U245" s="78"/>
      <c r="V245" s="79"/>
      <c r="W245" s="80"/>
      <c r="X245" s="77"/>
      <c r="Y245" s="78"/>
      <c r="Z245" s="79"/>
      <c r="AA245" s="80"/>
      <c r="AB245" s="77"/>
      <c r="AC245" s="78"/>
      <c r="AD245" s="79"/>
      <c r="AE245" s="38"/>
      <c r="AF245" s="82" t="s">
        <v>60</v>
      </c>
      <c r="AG245" s="37"/>
      <c r="AH245" s="38"/>
    </row>
    <row r="246" spans="1:34" ht="20.25" customHeight="1">
      <c r="A246" s="37"/>
      <c r="B246" s="318"/>
      <c r="C246" s="318"/>
      <c r="D246" s="83"/>
      <c r="E246" s="78"/>
      <c r="F246" s="79"/>
      <c r="G246" s="80"/>
      <c r="H246" s="83"/>
      <c r="I246" s="78"/>
      <c r="J246" s="79"/>
      <c r="K246" s="80"/>
      <c r="L246" s="83"/>
      <c r="M246" s="78"/>
      <c r="N246" s="79"/>
      <c r="O246" s="80"/>
      <c r="P246" s="83"/>
      <c r="Q246" s="78"/>
      <c r="R246" s="79"/>
      <c r="S246" s="80"/>
      <c r="T246" s="83"/>
      <c r="U246" s="78"/>
      <c r="V246" s="79"/>
      <c r="W246" s="80"/>
      <c r="X246" s="83"/>
      <c r="Y246" s="78"/>
      <c r="Z246" s="79"/>
      <c r="AA246" s="80"/>
      <c r="AB246" s="83"/>
      <c r="AC246" s="78"/>
      <c r="AD246" s="79"/>
      <c r="AE246" s="38"/>
      <c r="AF246" s="194">
        <f>AF249/AF244</f>
        <v>0</v>
      </c>
      <c r="AG246" s="37"/>
      <c r="AH246" s="38"/>
    </row>
    <row r="247" spans="1:34" ht="20.25" customHeight="1">
      <c r="A247" s="37"/>
      <c r="B247" s="318"/>
      <c r="C247" s="318"/>
      <c r="D247" s="83"/>
      <c r="E247" s="78"/>
      <c r="F247" s="79"/>
      <c r="G247" s="80"/>
      <c r="H247" s="83"/>
      <c r="I247" s="78"/>
      <c r="J247" s="79"/>
      <c r="K247" s="80"/>
      <c r="L247" s="83"/>
      <c r="M247" s="78"/>
      <c r="N247" s="79"/>
      <c r="O247" s="80"/>
      <c r="P247" s="83"/>
      <c r="Q247" s="78"/>
      <c r="R247" s="79"/>
      <c r="S247" s="80"/>
      <c r="T247" s="83"/>
      <c r="U247" s="78"/>
      <c r="V247" s="79"/>
      <c r="W247" s="80"/>
      <c r="X247" s="83"/>
      <c r="Y247" s="78"/>
      <c r="Z247" s="79"/>
      <c r="AA247" s="80"/>
      <c r="AB247" s="83"/>
      <c r="AC247" s="78"/>
      <c r="AD247" s="79"/>
      <c r="AE247" s="38"/>
      <c r="AF247" s="73" t="s">
        <v>61</v>
      </c>
      <c r="AG247" s="37"/>
      <c r="AH247" s="38"/>
    </row>
    <row r="248" spans="1:34" ht="20.25" customHeight="1">
      <c r="A248" s="37"/>
      <c r="B248" s="318"/>
      <c r="C248" s="318"/>
      <c r="D248" s="83"/>
      <c r="E248" s="78"/>
      <c r="F248" s="79"/>
      <c r="G248" s="80"/>
      <c r="H248" s="83"/>
      <c r="I248" s="78"/>
      <c r="J248" s="79"/>
      <c r="K248" s="80"/>
      <c r="L248" s="83"/>
      <c r="M248" s="78"/>
      <c r="N248" s="79"/>
      <c r="O248" s="80"/>
      <c r="P248" s="83"/>
      <c r="Q248" s="78"/>
      <c r="R248" s="79"/>
      <c r="S248" s="80"/>
      <c r="T248" s="83"/>
      <c r="U248" s="78"/>
      <c r="V248" s="79"/>
      <c r="W248" s="80"/>
      <c r="X248" s="83"/>
      <c r="Y248" s="78"/>
      <c r="Z248" s="79"/>
      <c r="AA248" s="80"/>
      <c r="AB248" s="83"/>
      <c r="AC248" s="78"/>
      <c r="AD248" s="79"/>
      <c r="AE248" s="38"/>
      <c r="AF248" s="76" t="s">
        <v>61</v>
      </c>
      <c r="AG248" s="37"/>
      <c r="AH248" s="38"/>
    </row>
    <row r="249" spans="1:34" s="26" customFormat="1" ht="15.75" customHeight="1">
      <c r="A249" s="23"/>
      <c r="B249" s="84"/>
      <c r="C249" s="84"/>
      <c r="F249" s="85">
        <f>SUM(F244:F248)</f>
        <v>0</v>
      </c>
      <c r="G249" s="86"/>
      <c r="H249" s="87"/>
      <c r="J249" s="85">
        <f>SUM(J244:J248)</f>
        <v>0</v>
      </c>
      <c r="K249" s="86"/>
      <c r="L249" s="87"/>
      <c r="N249" s="85">
        <f>SUM(N244:N248)</f>
        <v>0</v>
      </c>
      <c r="O249" s="86"/>
      <c r="P249" s="87"/>
      <c r="R249" s="85">
        <f>SUM(R244:R248)</f>
        <v>0</v>
      </c>
      <c r="S249" s="86"/>
      <c r="T249" s="87"/>
      <c r="V249" s="85">
        <f>SUM(V244:V248)</f>
        <v>0</v>
      </c>
      <c r="W249" s="86"/>
      <c r="X249" s="87"/>
      <c r="Z249" s="85">
        <f>SUM(Z244:Z248)</f>
        <v>0</v>
      </c>
      <c r="AA249" s="86"/>
      <c r="AB249" s="87"/>
      <c r="AD249" s="85">
        <f>SUM(AD244:AD248)</f>
        <v>0</v>
      </c>
      <c r="AF249" s="88">
        <f>SUM(F249+J249+N249+R249+V249+Z249+AD249)</f>
        <v>0</v>
      </c>
      <c r="AG249" s="23"/>
    </row>
    <row r="250" spans="1:34" s="38" customFormat="1" ht="8.25" customHeight="1">
      <c r="A250" s="37"/>
      <c r="B250" s="90"/>
      <c r="C250" s="90"/>
      <c r="D250" s="37"/>
      <c r="E250" s="37"/>
      <c r="F250" s="37"/>
      <c r="G250" s="91"/>
      <c r="H250" s="92"/>
      <c r="I250" s="37"/>
      <c r="J250" s="37"/>
      <c r="K250" s="91"/>
      <c r="L250" s="92"/>
      <c r="M250" s="37"/>
      <c r="N250" s="37"/>
      <c r="O250" s="91"/>
      <c r="P250" s="92"/>
      <c r="Q250" s="37"/>
      <c r="R250" s="37"/>
      <c r="S250" s="91"/>
      <c r="T250" s="92"/>
      <c r="U250" s="37"/>
      <c r="V250" s="37"/>
      <c r="W250" s="91"/>
      <c r="X250" s="92"/>
      <c r="Y250" s="37"/>
      <c r="Z250" s="37"/>
      <c r="AA250" s="91"/>
      <c r="AB250" s="92"/>
      <c r="AC250" s="37"/>
      <c r="AD250" s="37"/>
      <c r="AE250" s="37"/>
      <c r="AF250" s="37"/>
      <c r="AG250" s="37"/>
    </row>
    <row r="251" spans="1:34" ht="18" customHeight="1">
      <c r="A251" s="37"/>
      <c r="B251" s="318">
        <f>B242+1</f>
        <v>28</v>
      </c>
      <c r="C251" s="318"/>
      <c r="D251" s="319" t="s">
        <v>51</v>
      </c>
      <c r="E251" s="319"/>
      <c r="F251" s="319"/>
      <c r="G251" s="72"/>
      <c r="H251" s="319" t="s">
        <v>52</v>
      </c>
      <c r="I251" s="319"/>
      <c r="J251" s="319"/>
      <c r="K251" s="72"/>
      <c r="L251" s="319" t="s">
        <v>53</v>
      </c>
      <c r="M251" s="319"/>
      <c r="N251" s="319"/>
      <c r="O251" s="72"/>
      <c r="P251" s="319" t="s">
        <v>54</v>
      </c>
      <c r="Q251" s="319"/>
      <c r="R251" s="319"/>
      <c r="S251" s="72"/>
      <c r="T251" s="319" t="s">
        <v>55</v>
      </c>
      <c r="U251" s="319"/>
      <c r="V251" s="319"/>
      <c r="W251" s="72"/>
      <c r="X251" s="319" t="s">
        <v>56</v>
      </c>
      <c r="Y251" s="319"/>
      <c r="Z251" s="319"/>
      <c r="AA251" s="72"/>
      <c r="AB251" s="319" t="s">
        <v>57</v>
      </c>
      <c r="AC251" s="319"/>
      <c r="AD251" s="319"/>
      <c r="AE251" s="38"/>
      <c r="AF251" s="73" t="s">
        <v>58</v>
      </c>
      <c r="AG251" s="37"/>
      <c r="AH251" s="38"/>
    </row>
    <row r="252" spans="1:34" ht="18" customHeight="1">
      <c r="A252" s="37"/>
      <c r="B252" s="318"/>
      <c r="C252" s="318"/>
      <c r="D252" s="93" t="s">
        <v>59</v>
      </c>
      <c r="E252" s="94">
        <f>AC243+1</f>
        <v>44760</v>
      </c>
      <c r="F252" s="95"/>
      <c r="G252" s="75"/>
      <c r="H252" s="96" t="s">
        <v>59</v>
      </c>
      <c r="I252" s="94">
        <f>E252+1</f>
        <v>44761</v>
      </c>
      <c r="J252" s="95"/>
      <c r="K252" s="75"/>
      <c r="L252" s="96" t="s">
        <v>59</v>
      </c>
      <c r="M252" s="94">
        <f>I252+1</f>
        <v>44762</v>
      </c>
      <c r="N252" s="95"/>
      <c r="O252" s="75"/>
      <c r="P252" s="96" t="s">
        <v>59</v>
      </c>
      <c r="Q252" s="94">
        <f>M252+1</f>
        <v>44763</v>
      </c>
      <c r="R252" s="95"/>
      <c r="S252" s="75"/>
      <c r="T252" s="96" t="s">
        <v>59</v>
      </c>
      <c r="U252" s="94">
        <f>Q252+1</f>
        <v>44764</v>
      </c>
      <c r="V252" s="95"/>
      <c r="W252" s="75"/>
      <c r="X252" s="96" t="s">
        <v>59</v>
      </c>
      <c r="Y252" s="94">
        <f>U252+1</f>
        <v>44765</v>
      </c>
      <c r="Z252" s="95"/>
      <c r="AA252" s="75"/>
      <c r="AB252" s="96" t="s">
        <v>59</v>
      </c>
      <c r="AC252" s="94">
        <f>Y252+1</f>
        <v>44766</v>
      </c>
      <c r="AD252" s="95"/>
      <c r="AE252" s="38"/>
      <c r="AF252" s="76" t="s">
        <v>58</v>
      </c>
      <c r="AG252" s="37"/>
      <c r="AH252" s="38"/>
    </row>
    <row r="253" spans="1:34" ht="20.25" customHeight="1">
      <c r="A253" s="37"/>
      <c r="B253" s="318"/>
      <c r="C253" s="318"/>
      <c r="D253" s="77"/>
      <c r="E253" s="78"/>
      <c r="F253" s="79"/>
      <c r="G253" s="80"/>
      <c r="H253" s="77"/>
      <c r="I253" s="78"/>
      <c r="J253" s="79"/>
      <c r="K253" s="80"/>
      <c r="L253" s="77"/>
      <c r="M253" s="78"/>
      <c r="N253" s="79"/>
      <c r="O253" s="80"/>
      <c r="P253" s="77"/>
      <c r="Q253" s="78"/>
      <c r="R253" s="79"/>
      <c r="S253" s="80"/>
      <c r="T253" s="77"/>
      <c r="U253" s="78"/>
      <c r="V253" s="79"/>
      <c r="W253" s="80"/>
      <c r="X253" s="77"/>
      <c r="Y253" s="78"/>
      <c r="Z253" s="79"/>
      <c r="AA253" s="80"/>
      <c r="AB253" s="77"/>
      <c r="AC253" s="78"/>
      <c r="AD253" s="79"/>
      <c r="AE253" s="38"/>
      <c r="AF253" s="81">
        <f>AF244</f>
        <v>0.83333333333333337</v>
      </c>
      <c r="AG253" s="37"/>
      <c r="AH253" s="38"/>
    </row>
    <row r="254" spans="1:34" ht="20.25" customHeight="1">
      <c r="A254" s="37"/>
      <c r="B254" s="318"/>
      <c r="C254" s="318"/>
      <c r="D254" s="77"/>
      <c r="E254" s="78"/>
      <c r="F254" s="79"/>
      <c r="G254" s="80"/>
      <c r="H254" s="77"/>
      <c r="I254" s="78"/>
      <c r="J254" s="79"/>
      <c r="K254" s="80"/>
      <c r="L254" s="77"/>
      <c r="M254" s="78"/>
      <c r="N254" s="79"/>
      <c r="O254" s="80"/>
      <c r="P254" s="77"/>
      <c r="Q254" s="78"/>
      <c r="R254" s="79"/>
      <c r="S254" s="80"/>
      <c r="T254" s="77"/>
      <c r="U254" s="78"/>
      <c r="V254" s="79"/>
      <c r="W254" s="80"/>
      <c r="X254" s="77"/>
      <c r="Y254" s="78"/>
      <c r="Z254" s="79"/>
      <c r="AA254" s="80"/>
      <c r="AB254" s="77"/>
      <c r="AC254" s="78"/>
      <c r="AD254" s="79"/>
      <c r="AE254" s="38"/>
      <c r="AF254" s="82" t="s">
        <v>60</v>
      </c>
      <c r="AG254" s="37"/>
      <c r="AH254" s="38"/>
    </row>
    <row r="255" spans="1:34" ht="20.25" customHeight="1">
      <c r="A255" s="37"/>
      <c r="B255" s="318"/>
      <c r="C255" s="318"/>
      <c r="D255" s="83"/>
      <c r="E255" s="78"/>
      <c r="F255" s="79"/>
      <c r="G255" s="80"/>
      <c r="H255" s="83"/>
      <c r="I255" s="78"/>
      <c r="J255" s="79"/>
      <c r="K255" s="80"/>
      <c r="L255" s="83"/>
      <c r="M255" s="78"/>
      <c r="N255" s="79"/>
      <c r="O255" s="80"/>
      <c r="P255" s="83"/>
      <c r="Q255" s="78"/>
      <c r="R255" s="79"/>
      <c r="S255" s="80"/>
      <c r="T255" s="83"/>
      <c r="U255" s="78"/>
      <c r="V255" s="79"/>
      <c r="W255" s="80"/>
      <c r="X255" s="83"/>
      <c r="Y255" s="78"/>
      <c r="Z255" s="79"/>
      <c r="AA255" s="80"/>
      <c r="AB255" s="83"/>
      <c r="AC255" s="78"/>
      <c r="AD255" s="79"/>
      <c r="AE255" s="38"/>
      <c r="AF255" s="194">
        <f>AF258/AF253</f>
        <v>0</v>
      </c>
      <c r="AG255" s="37"/>
      <c r="AH255" s="38"/>
    </row>
    <row r="256" spans="1:34" ht="20.25" customHeight="1">
      <c r="A256" s="37"/>
      <c r="B256" s="318"/>
      <c r="C256" s="318"/>
      <c r="D256" s="83"/>
      <c r="E256" s="78"/>
      <c r="F256" s="79"/>
      <c r="G256" s="80"/>
      <c r="H256" s="83"/>
      <c r="I256" s="78"/>
      <c r="J256" s="79"/>
      <c r="K256" s="80"/>
      <c r="L256" s="83"/>
      <c r="M256" s="78"/>
      <c r="N256" s="79"/>
      <c r="O256" s="80"/>
      <c r="P256" s="83"/>
      <c r="Q256" s="78"/>
      <c r="R256" s="79"/>
      <c r="S256" s="80"/>
      <c r="T256" s="83"/>
      <c r="U256" s="78"/>
      <c r="V256" s="79"/>
      <c r="W256" s="80"/>
      <c r="X256" s="83"/>
      <c r="Y256" s="78"/>
      <c r="Z256" s="79"/>
      <c r="AA256" s="80"/>
      <c r="AB256" s="83"/>
      <c r="AC256" s="78"/>
      <c r="AD256" s="79"/>
      <c r="AE256" s="38"/>
      <c r="AF256" s="73" t="s">
        <v>61</v>
      </c>
      <c r="AG256" s="37"/>
      <c r="AH256" s="38"/>
    </row>
    <row r="257" spans="1:34" ht="20.25" customHeight="1">
      <c r="A257" s="37"/>
      <c r="B257" s="318"/>
      <c r="C257" s="318"/>
      <c r="D257" s="83"/>
      <c r="E257" s="78"/>
      <c r="F257" s="79"/>
      <c r="G257" s="80"/>
      <c r="H257" s="83"/>
      <c r="I257" s="78"/>
      <c r="J257" s="79"/>
      <c r="K257" s="80"/>
      <c r="L257" s="83"/>
      <c r="M257" s="78"/>
      <c r="N257" s="79"/>
      <c r="O257" s="80"/>
      <c r="P257" s="83"/>
      <c r="Q257" s="78"/>
      <c r="R257" s="79"/>
      <c r="S257" s="80"/>
      <c r="T257" s="83"/>
      <c r="U257" s="78"/>
      <c r="V257" s="79"/>
      <c r="W257" s="80"/>
      <c r="X257" s="83"/>
      <c r="Y257" s="78"/>
      <c r="Z257" s="79"/>
      <c r="AA257" s="80"/>
      <c r="AB257" s="83"/>
      <c r="AC257" s="78"/>
      <c r="AD257" s="79"/>
      <c r="AE257" s="38"/>
      <c r="AF257" s="76" t="s">
        <v>61</v>
      </c>
      <c r="AG257" s="37"/>
      <c r="AH257" s="38"/>
    </row>
    <row r="258" spans="1:34" s="26" customFormat="1" ht="15.75" customHeight="1">
      <c r="A258" s="23"/>
      <c r="B258" s="84"/>
      <c r="C258" s="84"/>
      <c r="F258" s="85">
        <f>SUM(F253:F257)</f>
        <v>0</v>
      </c>
      <c r="G258" s="86"/>
      <c r="H258" s="87"/>
      <c r="J258" s="85">
        <f>SUM(J253:J257)</f>
        <v>0</v>
      </c>
      <c r="K258" s="86"/>
      <c r="L258" s="87"/>
      <c r="N258" s="85">
        <f>SUM(N253:N257)</f>
        <v>0</v>
      </c>
      <c r="O258" s="86"/>
      <c r="P258" s="87"/>
      <c r="R258" s="85">
        <f>SUM(R253:R257)</f>
        <v>0</v>
      </c>
      <c r="S258" s="86"/>
      <c r="T258" s="87"/>
      <c r="V258" s="85">
        <f>SUM(V253:V257)</f>
        <v>0</v>
      </c>
      <c r="W258" s="86"/>
      <c r="X258" s="87"/>
      <c r="Z258" s="85">
        <f>SUM(Z253:Z257)</f>
        <v>0</v>
      </c>
      <c r="AA258" s="86"/>
      <c r="AB258" s="87"/>
      <c r="AD258" s="85">
        <f>SUM(AD253:AD257)</f>
        <v>0</v>
      </c>
      <c r="AF258" s="88">
        <f>SUM(F258+J258+N258+R258+V258+Z258+AD258)</f>
        <v>0</v>
      </c>
      <c r="AG258" s="23"/>
    </row>
    <row r="259" spans="1:34" s="38" customFormat="1" ht="8.25" customHeight="1">
      <c r="A259" s="37"/>
      <c r="B259" s="90"/>
      <c r="C259" s="90"/>
      <c r="D259" s="37"/>
      <c r="E259" s="37"/>
      <c r="F259" s="37"/>
      <c r="G259" s="91"/>
      <c r="H259" s="92"/>
      <c r="I259" s="37"/>
      <c r="J259" s="37"/>
      <c r="K259" s="91"/>
      <c r="L259" s="92"/>
      <c r="M259" s="37"/>
      <c r="N259" s="37"/>
      <c r="O259" s="91"/>
      <c r="P259" s="92"/>
      <c r="Q259" s="37"/>
      <c r="R259" s="37"/>
      <c r="S259" s="91"/>
      <c r="T259" s="92"/>
      <c r="U259" s="37"/>
      <c r="V259" s="37"/>
      <c r="W259" s="91"/>
      <c r="X259" s="92"/>
      <c r="Y259" s="37"/>
      <c r="Z259" s="37"/>
      <c r="AA259" s="91"/>
      <c r="AB259" s="92"/>
      <c r="AC259" s="37"/>
      <c r="AD259" s="37"/>
      <c r="AE259" s="37"/>
      <c r="AF259" s="37"/>
      <c r="AG259" s="37"/>
    </row>
    <row r="260" spans="1:34" ht="18" customHeight="1">
      <c r="A260" s="37"/>
      <c r="B260" s="318">
        <f>B251+1</f>
        <v>29</v>
      </c>
      <c r="C260" s="318"/>
      <c r="D260" s="319" t="s">
        <v>51</v>
      </c>
      <c r="E260" s="319"/>
      <c r="F260" s="319"/>
      <c r="G260" s="72"/>
      <c r="H260" s="319" t="s">
        <v>52</v>
      </c>
      <c r="I260" s="319"/>
      <c r="J260" s="319"/>
      <c r="K260" s="72"/>
      <c r="L260" s="319" t="s">
        <v>53</v>
      </c>
      <c r="M260" s="319"/>
      <c r="N260" s="319"/>
      <c r="O260" s="72"/>
      <c r="P260" s="319" t="s">
        <v>54</v>
      </c>
      <c r="Q260" s="319"/>
      <c r="R260" s="319"/>
      <c r="S260" s="72"/>
      <c r="T260" s="319" t="s">
        <v>55</v>
      </c>
      <c r="U260" s="319"/>
      <c r="V260" s="319"/>
      <c r="W260" s="72"/>
      <c r="X260" s="319" t="s">
        <v>56</v>
      </c>
      <c r="Y260" s="319"/>
      <c r="Z260" s="319"/>
      <c r="AA260" s="72"/>
      <c r="AB260" s="319" t="s">
        <v>57</v>
      </c>
      <c r="AC260" s="319"/>
      <c r="AD260" s="319"/>
      <c r="AE260" s="38"/>
      <c r="AF260" s="73" t="s">
        <v>58</v>
      </c>
      <c r="AG260" s="37"/>
      <c r="AH260" s="38"/>
    </row>
    <row r="261" spans="1:34" ht="18" customHeight="1">
      <c r="A261" s="37"/>
      <c r="B261" s="318"/>
      <c r="C261" s="318"/>
      <c r="D261" s="93" t="s">
        <v>59</v>
      </c>
      <c r="E261" s="94">
        <f>AC252+1</f>
        <v>44767</v>
      </c>
      <c r="F261" s="95"/>
      <c r="G261" s="75"/>
      <c r="H261" s="96" t="s">
        <v>59</v>
      </c>
      <c r="I261" s="94">
        <f>E261+1</f>
        <v>44768</v>
      </c>
      <c r="J261" s="95"/>
      <c r="K261" s="75"/>
      <c r="L261" s="96" t="s">
        <v>59</v>
      </c>
      <c r="M261" s="94">
        <f>I261+1</f>
        <v>44769</v>
      </c>
      <c r="N261" s="95"/>
      <c r="O261" s="75"/>
      <c r="P261" s="96" t="s">
        <v>59</v>
      </c>
      <c r="Q261" s="94">
        <f>M261+1</f>
        <v>44770</v>
      </c>
      <c r="R261" s="95"/>
      <c r="S261" s="75"/>
      <c r="T261" s="96" t="s">
        <v>59</v>
      </c>
      <c r="U261" s="94">
        <f>Q261+1</f>
        <v>44771</v>
      </c>
      <c r="V261" s="95"/>
      <c r="W261" s="75"/>
      <c r="X261" s="96" t="s">
        <v>59</v>
      </c>
      <c r="Y261" s="94">
        <f>U261+1</f>
        <v>44772</v>
      </c>
      <c r="Z261" s="95"/>
      <c r="AA261" s="75"/>
      <c r="AB261" s="96" t="s">
        <v>59</v>
      </c>
      <c r="AC261" s="94">
        <f>Y261+1</f>
        <v>44773</v>
      </c>
      <c r="AD261" s="95"/>
      <c r="AE261" s="38"/>
      <c r="AF261" s="76" t="s">
        <v>58</v>
      </c>
      <c r="AG261" s="37"/>
      <c r="AH261" s="38"/>
    </row>
    <row r="262" spans="1:34" ht="20.25" customHeight="1">
      <c r="A262" s="37"/>
      <c r="B262" s="318"/>
      <c r="C262" s="318"/>
      <c r="D262" s="77"/>
      <c r="E262" s="78"/>
      <c r="F262" s="79"/>
      <c r="G262" s="80"/>
      <c r="H262" s="77"/>
      <c r="I262" s="78"/>
      <c r="J262" s="79"/>
      <c r="K262" s="80"/>
      <c r="L262" s="77"/>
      <c r="M262" s="78"/>
      <c r="N262" s="79"/>
      <c r="O262" s="80"/>
      <c r="P262" s="77"/>
      <c r="Q262" s="78"/>
      <c r="R262" s="79"/>
      <c r="S262" s="80"/>
      <c r="T262" s="77"/>
      <c r="U262" s="78"/>
      <c r="V262" s="79"/>
      <c r="W262" s="80"/>
      <c r="X262" s="77"/>
      <c r="Y262" s="78"/>
      <c r="Z262" s="79"/>
      <c r="AA262" s="80"/>
      <c r="AB262" s="77"/>
      <c r="AC262" s="78"/>
      <c r="AD262" s="79"/>
      <c r="AE262" s="38"/>
      <c r="AF262" s="81">
        <f>AF253</f>
        <v>0.83333333333333337</v>
      </c>
      <c r="AG262" s="37"/>
      <c r="AH262" s="38"/>
    </row>
    <row r="263" spans="1:34" ht="20.25" customHeight="1">
      <c r="A263" s="37"/>
      <c r="B263" s="318"/>
      <c r="C263" s="318"/>
      <c r="D263" s="77"/>
      <c r="E263" s="78"/>
      <c r="F263" s="79"/>
      <c r="G263" s="80"/>
      <c r="H263" s="77"/>
      <c r="I263" s="78"/>
      <c r="J263" s="79"/>
      <c r="K263" s="80"/>
      <c r="L263" s="77"/>
      <c r="M263" s="78"/>
      <c r="N263" s="79"/>
      <c r="O263" s="80"/>
      <c r="P263" s="77"/>
      <c r="Q263" s="78"/>
      <c r="R263" s="79"/>
      <c r="S263" s="80"/>
      <c r="T263" s="77"/>
      <c r="U263" s="78"/>
      <c r="V263" s="79"/>
      <c r="W263" s="80"/>
      <c r="X263" s="77"/>
      <c r="Y263" s="78"/>
      <c r="Z263" s="79"/>
      <c r="AA263" s="80"/>
      <c r="AB263" s="77"/>
      <c r="AC263" s="78"/>
      <c r="AD263" s="79"/>
      <c r="AE263" s="38"/>
      <c r="AF263" s="82" t="s">
        <v>60</v>
      </c>
      <c r="AG263" s="37"/>
      <c r="AH263" s="38"/>
    </row>
    <row r="264" spans="1:34" ht="20.25" customHeight="1">
      <c r="A264" s="37"/>
      <c r="B264" s="318"/>
      <c r="C264" s="318"/>
      <c r="D264" s="83"/>
      <c r="E264" s="78"/>
      <c r="F264" s="79"/>
      <c r="G264" s="80"/>
      <c r="H264" s="83"/>
      <c r="I264" s="78"/>
      <c r="J264" s="79"/>
      <c r="K264" s="80"/>
      <c r="L264" s="83"/>
      <c r="M264" s="78"/>
      <c r="N264" s="79"/>
      <c r="O264" s="80"/>
      <c r="P264" s="83"/>
      <c r="Q264" s="78"/>
      <c r="R264" s="79"/>
      <c r="S264" s="80"/>
      <c r="T264" s="83"/>
      <c r="U264" s="78"/>
      <c r="V264" s="79"/>
      <c r="W264" s="80"/>
      <c r="X264" s="83"/>
      <c r="Y264" s="78"/>
      <c r="Z264" s="79"/>
      <c r="AA264" s="80"/>
      <c r="AB264" s="83"/>
      <c r="AC264" s="78"/>
      <c r="AD264" s="79"/>
      <c r="AE264" s="38"/>
      <c r="AF264" s="194">
        <f>AF267/AF262</f>
        <v>0</v>
      </c>
      <c r="AG264" s="37"/>
      <c r="AH264" s="38"/>
    </row>
    <row r="265" spans="1:34" ht="20.25" customHeight="1">
      <c r="A265" s="37"/>
      <c r="B265" s="318"/>
      <c r="C265" s="318"/>
      <c r="D265" s="83"/>
      <c r="E265" s="78"/>
      <c r="F265" s="79"/>
      <c r="G265" s="80"/>
      <c r="H265" s="83"/>
      <c r="I265" s="78"/>
      <c r="J265" s="79"/>
      <c r="K265" s="80"/>
      <c r="L265" s="83"/>
      <c r="M265" s="78"/>
      <c r="N265" s="79"/>
      <c r="O265" s="80"/>
      <c r="P265" s="83"/>
      <c r="Q265" s="78"/>
      <c r="R265" s="79"/>
      <c r="S265" s="80"/>
      <c r="T265" s="83"/>
      <c r="U265" s="78"/>
      <c r="V265" s="79"/>
      <c r="W265" s="80"/>
      <c r="X265" s="83"/>
      <c r="Y265" s="78"/>
      <c r="Z265" s="79"/>
      <c r="AA265" s="80"/>
      <c r="AB265" s="83"/>
      <c r="AC265" s="78"/>
      <c r="AD265" s="79"/>
      <c r="AE265" s="38"/>
      <c r="AF265" s="73" t="s">
        <v>61</v>
      </c>
      <c r="AG265" s="37"/>
      <c r="AH265" s="38"/>
    </row>
    <row r="266" spans="1:34" ht="20.25" customHeight="1">
      <c r="A266" s="37"/>
      <c r="B266" s="318"/>
      <c r="C266" s="318"/>
      <c r="D266" s="83"/>
      <c r="E266" s="78"/>
      <c r="F266" s="79"/>
      <c r="G266" s="80"/>
      <c r="H266" s="83"/>
      <c r="I266" s="78"/>
      <c r="J266" s="79"/>
      <c r="K266" s="80"/>
      <c r="L266" s="83"/>
      <c r="M266" s="78"/>
      <c r="N266" s="79"/>
      <c r="O266" s="80"/>
      <c r="P266" s="83"/>
      <c r="Q266" s="78"/>
      <c r="R266" s="79"/>
      <c r="S266" s="80"/>
      <c r="T266" s="83"/>
      <c r="U266" s="78"/>
      <c r="V266" s="79"/>
      <c r="W266" s="80"/>
      <c r="X266" s="83"/>
      <c r="Y266" s="78"/>
      <c r="Z266" s="79"/>
      <c r="AA266" s="80"/>
      <c r="AB266" s="83"/>
      <c r="AC266" s="78"/>
      <c r="AD266" s="79"/>
      <c r="AE266" s="38"/>
      <c r="AF266" s="76" t="s">
        <v>61</v>
      </c>
      <c r="AG266" s="37"/>
      <c r="AH266" s="38"/>
    </row>
    <row r="267" spans="1:34" s="26" customFormat="1" ht="15.75" customHeight="1">
      <c r="A267" s="23"/>
      <c r="B267" s="84"/>
      <c r="C267" s="84"/>
      <c r="F267" s="85">
        <f>SUM(F262:F266)</f>
        <v>0</v>
      </c>
      <c r="G267" s="86"/>
      <c r="H267" s="87"/>
      <c r="J267" s="85">
        <f>SUM(J262:J266)</f>
        <v>0</v>
      </c>
      <c r="K267" s="86"/>
      <c r="L267" s="87"/>
      <c r="N267" s="85">
        <f>SUM(N262:N266)</f>
        <v>0</v>
      </c>
      <c r="O267" s="86"/>
      <c r="P267" s="87"/>
      <c r="R267" s="85">
        <f>SUM(R262:R266)</f>
        <v>0</v>
      </c>
      <c r="S267" s="86"/>
      <c r="T267" s="87"/>
      <c r="V267" s="85">
        <f>SUM(V262:V266)</f>
        <v>0</v>
      </c>
      <c r="W267" s="86"/>
      <c r="X267" s="87"/>
      <c r="Z267" s="85">
        <f>SUM(Z262:Z266)</f>
        <v>0</v>
      </c>
      <c r="AA267" s="86"/>
      <c r="AB267" s="87"/>
      <c r="AD267" s="85">
        <f>SUM(AD262:AD266)</f>
        <v>0</v>
      </c>
      <c r="AF267" s="88">
        <f>SUM(F267+J267+N267+R267+V267+Z267+AD267)</f>
        <v>0</v>
      </c>
      <c r="AG267" s="23"/>
    </row>
    <row r="268" spans="1:34" s="38" customFormat="1" ht="8.25" customHeight="1">
      <c r="A268" s="37"/>
      <c r="B268" s="90"/>
      <c r="C268" s="90"/>
      <c r="D268" s="37"/>
      <c r="E268" s="37"/>
      <c r="F268" s="37"/>
      <c r="G268" s="91"/>
      <c r="H268" s="92"/>
      <c r="I268" s="37"/>
      <c r="J268" s="37"/>
      <c r="K268" s="91"/>
      <c r="L268" s="92"/>
      <c r="M268" s="37"/>
      <c r="N268" s="37"/>
      <c r="O268" s="91"/>
      <c r="P268" s="92"/>
      <c r="Q268" s="37"/>
      <c r="R268" s="37"/>
      <c r="S268" s="91"/>
      <c r="T268" s="92"/>
      <c r="U268" s="37"/>
      <c r="V268" s="37"/>
      <c r="W268" s="91"/>
      <c r="X268" s="92"/>
      <c r="Y268" s="37"/>
      <c r="Z268" s="37"/>
      <c r="AA268" s="91"/>
      <c r="AB268" s="92"/>
      <c r="AC268" s="37"/>
      <c r="AD268" s="37"/>
      <c r="AE268" s="37"/>
      <c r="AF268" s="37"/>
      <c r="AG268" s="37"/>
    </row>
    <row r="269" spans="1:34" ht="18" customHeight="1">
      <c r="A269" s="37"/>
      <c r="B269" s="318">
        <f>B260+1</f>
        <v>30</v>
      </c>
      <c r="C269" s="318"/>
      <c r="D269" s="319" t="s">
        <v>51</v>
      </c>
      <c r="E269" s="319"/>
      <c r="F269" s="319"/>
      <c r="G269" s="72"/>
      <c r="H269" s="319" t="s">
        <v>52</v>
      </c>
      <c r="I269" s="319"/>
      <c r="J269" s="319"/>
      <c r="K269" s="72"/>
      <c r="L269" s="319" t="s">
        <v>53</v>
      </c>
      <c r="M269" s="319"/>
      <c r="N269" s="319"/>
      <c r="O269" s="72"/>
      <c r="P269" s="319" t="s">
        <v>54</v>
      </c>
      <c r="Q269" s="319"/>
      <c r="R269" s="319"/>
      <c r="S269" s="72"/>
      <c r="T269" s="319" t="s">
        <v>55</v>
      </c>
      <c r="U269" s="319"/>
      <c r="V269" s="319"/>
      <c r="W269" s="72"/>
      <c r="X269" s="319" t="s">
        <v>56</v>
      </c>
      <c r="Y269" s="319"/>
      <c r="Z269" s="319"/>
      <c r="AA269" s="72"/>
      <c r="AB269" s="319" t="s">
        <v>57</v>
      </c>
      <c r="AC269" s="319"/>
      <c r="AD269" s="319"/>
      <c r="AE269" s="38"/>
      <c r="AF269" s="73" t="s">
        <v>58</v>
      </c>
      <c r="AG269" s="37"/>
      <c r="AH269" s="38"/>
    </row>
    <row r="270" spans="1:34" ht="18" customHeight="1">
      <c r="A270" s="37"/>
      <c r="B270" s="318"/>
      <c r="C270" s="318"/>
      <c r="D270" s="93" t="s">
        <v>59</v>
      </c>
      <c r="E270" s="94">
        <f>AC261+1</f>
        <v>44774</v>
      </c>
      <c r="F270" s="95"/>
      <c r="G270" s="75"/>
      <c r="H270" s="96" t="s">
        <v>59</v>
      </c>
      <c r="I270" s="94">
        <f>E270+1</f>
        <v>44775</v>
      </c>
      <c r="J270" s="95"/>
      <c r="K270" s="75"/>
      <c r="L270" s="96" t="s">
        <v>59</v>
      </c>
      <c r="M270" s="94">
        <f>I270+1</f>
        <v>44776</v>
      </c>
      <c r="N270" s="95"/>
      <c r="O270" s="75"/>
      <c r="P270" s="96" t="s">
        <v>59</v>
      </c>
      <c r="Q270" s="94">
        <f>M270+1</f>
        <v>44777</v>
      </c>
      <c r="R270" s="95"/>
      <c r="S270" s="75"/>
      <c r="T270" s="96" t="s">
        <v>59</v>
      </c>
      <c r="U270" s="94">
        <f>Q270+1</f>
        <v>44778</v>
      </c>
      <c r="V270" s="95"/>
      <c r="W270" s="75"/>
      <c r="X270" s="96" t="s">
        <v>59</v>
      </c>
      <c r="Y270" s="94">
        <f>U270+1</f>
        <v>44779</v>
      </c>
      <c r="Z270" s="95"/>
      <c r="AA270" s="75"/>
      <c r="AB270" s="96" t="s">
        <v>59</v>
      </c>
      <c r="AC270" s="94">
        <f>Y270+1</f>
        <v>44780</v>
      </c>
      <c r="AD270" s="95"/>
      <c r="AE270" s="38"/>
      <c r="AF270" s="76" t="s">
        <v>58</v>
      </c>
      <c r="AG270" s="37"/>
      <c r="AH270" s="38"/>
    </row>
    <row r="271" spans="1:34" ht="20.25" customHeight="1">
      <c r="A271" s="37"/>
      <c r="B271" s="318"/>
      <c r="C271" s="318"/>
      <c r="D271" s="77"/>
      <c r="E271" s="78"/>
      <c r="F271" s="79"/>
      <c r="G271" s="80"/>
      <c r="H271" s="77"/>
      <c r="I271" s="78"/>
      <c r="J271" s="79"/>
      <c r="K271" s="80"/>
      <c r="L271" s="77"/>
      <c r="M271" s="78"/>
      <c r="N271" s="79"/>
      <c r="O271" s="80"/>
      <c r="P271" s="77"/>
      <c r="Q271" s="78"/>
      <c r="R271" s="79"/>
      <c r="S271" s="80"/>
      <c r="T271" s="77"/>
      <c r="U271" s="78"/>
      <c r="V271" s="79"/>
      <c r="W271" s="80"/>
      <c r="X271" s="77"/>
      <c r="Y271" s="78"/>
      <c r="Z271" s="79"/>
      <c r="AA271" s="80"/>
      <c r="AB271" s="77"/>
      <c r="AC271" s="78"/>
      <c r="AD271" s="79"/>
      <c r="AE271" s="38"/>
      <c r="AF271" s="81">
        <f>AF262</f>
        <v>0.83333333333333337</v>
      </c>
      <c r="AG271" s="37"/>
      <c r="AH271" s="38"/>
    </row>
    <row r="272" spans="1:34" ht="20.25" customHeight="1">
      <c r="A272" s="37"/>
      <c r="B272" s="318"/>
      <c r="C272" s="318"/>
      <c r="D272" s="77"/>
      <c r="E272" s="78"/>
      <c r="F272" s="79"/>
      <c r="G272" s="80"/>
      <c r="H272" s="77"/>
      <c r="I272" s="78"/>
      <c r="J272" s="79"/>
      <c r="K272" s="80"/>
      <c r="L272" s="77"/>
      <c r="M272" s="78"/>
      <c r="N272" s="79"/>
      <c r="O272" s="80"/>
      <c r="P272" s="77"/>
      <c r="Q272" s="78"/>
      <c r="R272" s="79"/>
      <c r="S272" s="80"/>
      <c r="T272" s="77"/>
      <c r="U272" s="78"/>
      <c r="V272" s="79"/>
      <c r="W272" s="80"/>
      <c r="X272" s="77"/>
      <c r="Y272" s="78"/>
      <c r="Z272" s="79"/>
      <c r="AA272" s="80"/>
      <c r="AB272" s="77"/>
      <c r="AC272" s="78"/>
      <c r="AD272" s="79"/>
      <c r="AE272" s="38"/>
      <c r="AF272" s="82" t="s">
        <v>60</v>
      </c>
      <c r="AG272" s="37"/>
      <c r="AH272" s="38"/>
    </row>
    <row r="273" spans="1:34" ht="20.25" customHeight="1">
      <c r="A273" s="37"/>
      <c r="B273" s="318"/>
      <c r="C273" s="318"/>
      <c r="D273" s="83"/>
      <c r="E273" s="78"/>
      <c r="F273" s="79"/>
      <c r="G273" s="80"/>
      <c r="H273" s="83"/>
      <c r="I273" s="78"/>
      <c r="J273" s="79"/>
      <c r="K273" s="80"/>
      <c r="L273" s="83"/>
      <c r="M273" s="78"/>
      <c r="N273" s="79"/>
      <c r="O273" s="80"/>
      <c r="P273" s="83"/>
      <c r="Q273" s="78"/>
      <c r="R273" s="79"/>
      <c r="S273" s="80"/>
      <c r="T273" s="83"/>
      <c r="U273" s="78"/>
      <c r="V273" s="79"/>
      <c r="W273" s="80"/>
      <c r="X273" s="83"/>
      <c r="Y273" s="78"/>
      <c r="Z273" s="79"/>
      <c r="AA273" s="80"/>
      <c r="AB273" s="83"/>
      <c r="AC273" s="78"/>
      <c r="AD273" s="79"/>
      <c r="AE273" s="38"/>
      <c r="AF273" s="194">
        <f>AF276/AF271</f>
        <v>0</v>
      </c>
      <c r="AG273" s="37"/>
      <c r="AH273" s="38"/>
    </row>
    <row r="274" spans="1:34" ht="20.25" customHeight="1">
      <c r="A274" s="37"/>
      <c r="B274" s="318"/>
      <c r="C274" s="318"/>
      <c r="D274" s="83"/>
      <c r="E274" s="78"/>
      <c r="F274" s="79"/>
      <c r="G274" s="80"/>
      <c r="H274" s="83"/>
      <c r="I274" s="78"/>
      <c r="J274" s="79"/>
      <c r="K274" s="80"/>
      <c r="L274" s="83"/>
      <c r="M274" s="78"/>
      <c r="N274" s="79"/>
      <c r="O274" s="80"/>
      <c r="P274" s="83"/>
      <c r="Q274" s="78"/>
      <c r="R274" s="79"/>
      <c r="S274" s="80"/>
      <c r="T274" s="83"/>
      <c r="U274" s="78"/>
      <c r="V274" s="79"/>
      <c r="W274" s="80"/>
      <c r="X274" s="83"/>
      <c r="Y274" s="78"/>
      <c r="Z274" s="79"/>
      <c r="AA274" s="80"/>
      <c r="AB274" s="83"/>
      <c r="AC274" s="78"/>
      <c r="AD274" s="79"/>
      <c r="AE274" s="38"/>
      <c r="AF274" s="73" t="s">
        <v>61</v>
      </c>
      <c r="AG274" s="37"/>
      <c r="AH274" s="38"/>
    </row>
    <row r="275" spans="1:34" ht="20.25" customHeight="1">
      <c r="A275" s="37"/>
      <c r="B275" s="318"/>
      <c r="C275" s="318"/>
      <c r="D275" s="83"/>
      <c r="E275" s="78"/>
      <c r="F275" s="79"/>
      <c r="G275" s="80"/>
      <c r="H275" s="83"/>
      <c r="I275" s="78"/>
      <c r="J275" s="79"/>
      <c r="K275" s="80"/>
      <c r="L275" s="83"/>
      <c r="M275" s="78"/>
      <c r="N275" s="79"/>
      <c r="O275" s="80"/>
      <c r="P275" s="83"/>
      <c r="Q275" s="78"/>
      <c r="R275" s="79"/>
      <c r="S275" s="80"/>
      <c r="T275" s="83"/>
      <c r="U275" s="78"/>
      <c r="V275" s="79"/>
      <c r="W275" s="80"/>
      <c r="X275" s="83"/>
      <c r="Y275" s="78"/>
      <c r="Z275" s="79"/>
      <c r="AA275" s="80"/>
      <c r="AB275" s="83"/>
      <c r="AC275" s="78"/>
      <c r="AD275" s="79"/>
      <c r="AE275" s="38"/>
      <c r="AF275" s="76" t="s">
        <v>61</v>
      </c>
      <c r="AG275" s="37"/>
      <c r="AH275" s="38"/>
    </row>
    <row r="276" spans="1:34" s="26" customFormat="1" ht="15.75" customHeight="1">
      <c r="A276" s="23"/>
      <c r="B276" s="84"/>
      <c r="C276" s="84"/>
      <c r="F276" s="85">
        <f>SUM(F271:F275)</f>
        <v>0</v>
      </c>
      <c r="G276" s="86"/>
      <c r="H276" s="87"/>
      <c r="J276" s="85">
        <f>SUM(J271:J275)</f>
        <v>0</v>
      </c>
      <c r="K276" s="86"/>
      <c r="L276" s="87"/>
      <c r="N276" s="85">
        <f>SUM(N271:N275)</f>
        <v>0</v>
      </c>
      <c r="O276" s="86"/>
      <c r="P276" s="87"/>
      <c r="R276" s="85">
        <f>SUM(R271:R275)</f>
        <v>0</v>
      </c>
      <c r="S276" s="86"/>
      <c r="T276" s="87"/>
      <c r="V276" s="85">
        <f>SUM(V271:V275)</f>
        <v>0</v>
      </c>
      <c r="W276" s="86"/>
      <c r="X276" s="87"/>
      <c r="Z276" s="85">
        <f>SUM(Z271:Z275)</f>
        <v>0</v>
      </c>
      <c r="AA276" s="86"/>
      <c r="AB276" s="87"/>
      <c r="AD276" s="85">
        <f>SUM(AD271:AD275)</f>
        <v>0</v>
      </c>
      <c r="AF276" s="88">
        <f>SUM(F276+J276+N276+R276+V276+Z276+AD276)</f>
        <v>0</v>
      </c>
      <c r="AG276" s="23"/>
    </row>
    <row r="277" spans="1:34" s="38" customFormat="1" ht="8.25" customHeight="1">
      <c r="A277" s="37"/>
      <c r="B277" s="90"/>
      <c r="C277" s="90"/>
      <c r="D277" s="37"/>
      <c r="E277" s="37"/>
      <c r="F277" s="37"/>
      <c r="G277" s="91"/>
      <c r="H277" s="92"/>
      <c r="I277" s="37"/>
      <c r="J277" s="37"/>
      <c r="K277" s="91"/>
      <c r="L277" s="92"/>
      <c r="M277" s="37"/>
      <c r="N277" s="37"/>
      <c r="O277" s="91"/>
      <c r="P277" s="92"/>
      <c r="Q277" s="37"/>
      <c r="R277" s="37"/>
      <c r="S277" s="91"/>
      <c r="T277" s="92"/>
      <c r="U277" s="37"/>
      <c r="V277" s="37"/>
      <c r="W277" s="91"/>
      <c r="X277" s="92"/>
      <c r="Y277" s="37"/>
      <c r="Z277" s="37"/>
      <c r="AA277" s="91"/>
      <c r="AB277" s="92"/>
      <c r="AC277" s="37"/>
      <c r="AD277" s="37"/>
      <c r="AE277" s="37"/>
      <c r="AF277" s="37"/>
      <c r="AG277" s="37"/>
    </row>
    <row r="278" spans="1:34" ht="18" customHeight="1">
      <c r="A278" s="37"/>
      <c r="B278" s="318">
        <f>B269+1</f>
        <v>31</v>
      </c>
      <c r="C278" s="318"/>
      <c r="D278" s="319" t="s">
        <v>51</v>
      </c>
      <c r="E278" s="319"/>
      <c r="F278" s="319"/>
      <c r="G278" s="72"/>
      <c r="H278" s="319" t="s">
        <v>52</v>
      </c>
      <c r="I278" s="319"/>
      <c r="J278" s="319"/>
      <c r="K278" s="72"/>
      <c r="L278" s="319" t="s">
        <v>53</v>
      </c>
      <c r="M278" s="319"/>
      <c r="N278" s="319"/>
      <c r="O278" s="72"/>
      <c r="P278" s="319" t="s">
        <v>54</v>
      </c>
      <c r="Q278" s="319"/>
      <c r="R278" s="319"/>
      <c r="S278" s="72"/>
      <c r="T278" s="319" t="s">
        <v>55</v>
      </c>
      <c r="U278" s="319"/>
      <c r="V278" s="319"/>
      <c r="W278" s="72"/>
      <c r="X278" s="319" t="s">
        <v>56</v>
      </c>
      <c r="Y278" s="319"/>
      <c r="Z278" s="319"/>
      <c r="AA278" s="72"/>
      <c r="AB278" s="319" t="s">
        <v>57</v>
      </c>
      <c r="AC278" s="319"/>
      <c r="AD278" s="319"/>
      <c r="AE278" s="38"/>
      <c r="AF278" s="73" t="s">
        <v>58</v>
      </c>
      <c r="AG278" s="37"/>
      <c r="AH278" s="38"/>
    </row>
    <row r="279" spans="1:34" ht="18" customHeight="1">
      <c r="A279" s="37"/>
      <c r="B279" s="318"/>
      <c r="C279" s="318"/>
      <c r="D279" s="93" t="s">
        <v>59</v>
      </c>
      <c r="E279" s="94">
        <f>AC270+1</f>
        <v>44781</v>
      </c>
      <c r="F279" s="95"/>
      <c r="G279" s="75"/>
      <c r="H279" s="96" t="s">
        <v>59</v>
      </c>
      <c r="I279" s="94">
        <f>E279+1</f>
        <v>44782</v>
      </c>
      <c r="J279" s="95"/>
      <c r="K279" s="75"/>
      <c r="L279" s="96" t="s">
        <v>59</v>
      </c>
      <c r="M279" s="94">
        <f>I279+1</f>
        <v>44783</v>
      </c>
      <c r="N279" s="95"/>
      <c r="O279" s="75"/>
      <c r="P279" s="96" t="s">
        <v>59</v>
      </c>
      <c r="Q279" s="94">
        <f>M279+1</f>
        <v>44784</v>
      </c>
      <c r="R279" s="95"/>
      <c r="S279" s="75"/>
      <c r="T279" s="96" t="s">
        <v>59</v>
      </c>
      <c r="U279" s="94">
        <f>Q279+1</f>
        <v>44785</v>
      </c>
      <c r="V279" s="95"/>
      <c r="W279" s="75"/>
      <c r="X279" s="96" t="s">
        <v>59</v>
      </c>
      <c r="Y279" s="94">
        <f>U279+1</f>
        <v>44786</v>
      </c>
      <c r="Z279" s="95"/>
      <c r="AA279" s="75"/>
      <c r="AB279" s="96" t="s">
        <v>59</v>
      </c>
      <c r="AC279" s="94">
        <f>Y279+1</f>
        <v>44787</v>
      </c>
      <c r="AD279" s="95"/>
      <c r="AE279" s="38"/>
      <c r="AF279" s="76" t="s">
        <v>58</v>
      </c>
      <c r="AG279" s="37"/>
      <c r="AH279" s="38"/>
    </row>
    <row r="280" spans="1:34" ht="20.25" customHeight="1">
      <c r="A280" s="37"/>
      <c r="B280" s="318"/>
      <c r="C280" s="318"/>
      <c r="D280" s="77"/>
      <c r="E280" s="195"/>
      <c r="F280" s="79"/>
      <c r="G280" s="80"/>
      <c r="H280" s="77"/>
      <c r="I280" s="78"/>
      <c r="J280" s="79"/>
      <c r="K280" s="80"/>
      <c r="L280" s="77"/>
      <c r="M280" s="78"/>
      <c r="N280" s="79"/>
      <c r="O280" s="80"/>
      <c r="P280" s="77"/>
      <c r="Q280" s="78"/>
      <c r="R280" s="79"/>
      <c r="S280" s="80"/>
      <c r="T280" s="77"/>
      <c r="U280" s="78"/>
      <c r="V280" s="79"/>
      <c r="W280" s="80"/>
      <c r="X280" s="77"/>
      <c r="Y280" s="78"/>
      <c r="Z280" s="79"/>
      <c r="AA280" s="80"/>
      <c r="AB280" s="77"/>
      <c r="AC280" s="78"/>
      <c r="AD280" s="79"/>
      <c r="AE280" s="38"/>
      <c r="AF280" s="81">
        <f>AF271</f>
        <v>0.83333333333333337</v>
      </c>
      <c r="AG280" s="37"/>
      <c r="AH280" s="38"/>
    </row>
    <row r="281" spans="1:34" ht="20.25" customHeight="1">
      <c r="A281" s="37"/>
      <c r="B281" s="318"/>
      <c r="C281" s="318"/>
      <c r="D281" s="77"/>
      <c r="E281" s="195"/>
      <c r="F281" s="79"/>
      <c r="G281" s="80"/>
      <c r="H281" s="77"/>
      <c r="I281" s="78"/>
      <c r="J281" s="79"/>
      <c r="K281" s="80"/>
      <c r="L281" s="77"/>
      <c r="M281" s="78"/>
      <c r="N281" s="79"/>
      <c r="O281" s="80"/>
      <c r="P281" s="77"/>
      <c r="Q281" s="78"/>
      <c r="R281" s="79"/>
      <c r="S281" s="80"/>
      <c r="T281" s="77"/>
      <c r="U281" s="78"/>
      <c r="V281" s="79"/>
      <c r="W281" s="80"/>
      <c r="X281" s="77"/>
      <c r="Y281" s="78"/>
      <c r="Z281" s="79"/>
      <c r="AA281" s="80"/>
      <c r="AB281" s="77"/>
      <c r="AC281" s="78"/>
      <c r="AD281" s="79"/>
      <c r="AE281" s="38"/>
      <c r="AF281" s="82" t="s">
        <v>60</v>
      </c>
      <c r="AG281" s="37"/>
      <c r="AH281" s="38"/>
    </row>
    <row r="282" spans="1:34" ht="20.25" customHeight="1">
      <c r="A282" s="37"/>
      <c r="B282" s="318"/>
      <c r="C282" s="318"/>
      <c r="D282" s="83"/>
      <c r="E282" s="78"/>
      <c r="F282" s="79"/>
      <c r="G282" s="80"/>
      <c r="H282" s="83"/>
      <c r="I282" s="195"/>
      <c r="J282" s="79"/>
      <c r="K282" s="80"/>
      <c r="L282" s="83"/>
      <c r="M282" s="78"/>
      <c r="N282" s="79"/>
      <c r="O282" s="80"/>
      <c r="P282" s="83"/>
      <c r="Q282" s="78"/>
      <c r="R282" s="79"/>
      <c r="S282" s="80"/>
      <c r="T282" s="83"/>
      <c r="U282" s="78"/>
      <c r="V282" s="79"/>
      <c r="W282" s="80"/>
      <c r="X282" s="83"/>
      <c r="Y282" s="78"/>
      <c r="Z282" s="79"/>
      <c r="AA282" s="80"/>
      <c r="AB282" s="83"/>
      <c r="AC282" s="78"/>
      <c r="AD282" s="79"/>
      <c r="AE282" s="38"/>
      <c r="AF282" s="194">
        <f>AF285/AF280</f>
        <v>0</v>
      </c>
      <c r="AG282" s="37"/>
      <c r="AH282" s="38"/>
    </row>
    <row r="283" spans="1:34" ht="20.25" customHeight="1">
      <c r="A283" s="37"/>
      <c r="B283" s="318"/>
      <c r="C283" s="318"/>
      <c r="D283" s="83"/>
      <c r="E283" s="78"/>
      <c r="F283" s="79"/>
      <c r="G283" s="80"/>
      <c r="H283" s="83"/>
      <c r="I283" s="78"/>
      <c r="J283" s="79"/>
      <c r="K283" s="80"/>
      <c r="L283" s="83"/>
      <c r="M283" s="78"/>
      <c r="N283" s="79"/>
      <c r="O283" s="80"/>
      <c r="P283" s="83"/>
      <c r="Q283" s="78"/>
      <c r="R283" s="79"/>
      <c r="S283" s="80"/>
      <c r="T283" s="83"/>
      <c r="U283" s="78"/>
      <c r="V283" s="79"/>
      <c r="W283" s="80"/>
      <c r="X283" s="83"/>
      <c r="Y283" s="78"/>
      <c r="Z283" s="79"/>
      <c r="AA283" s="80"/>
      <c r="AB283" s="83"/>
      <c r="AC283" s="78"/>
      <c r="AD283" s="79"/>
      <c r="AE283" s="38"/>
      <c r="AF283" s="73" t="s">
        <v>61</v>
      </c>
      <c r="AG283" s="37"/>
      <c r="AH283" s="38"/>
    </row>
    <row r="284" spans="1:34" ht="20.25" customHeight="1">
      <c r="A284" s="37"/>
      <c r="B284" s="318"/>
      <c r="C284" s="318"/>
      <c r="D284" s="83"/>
      <c r="E284" s="78"/>
      <c r="F284" s="79"/>
      <c r="G284" s="80"/>
      <c r="H284" s="83"/>
      <c r="I284" s="78"/>
      <c r="J284" s="79"/>
      <c r="K284" s="80"/>
      <c r="L284" s="83"/>
      <c r="M284" s="78"/>
      <c r="N284" s="79"/>
      <c r="O284" s="80"/>
      <c r="P284" s="83"/>
      <c r="Q284" s="78"/>
      <c r="R284" s="79"/>
      <c r="S284" s="80"/>
      <c r="T284" s="83"/>
      <c r="U284" s="78"/>
      <c r="V284" s="79"/>
      <c r="W284" s="80"/>
      <c r="X284" s="83"/>
      <c r="Y284" s="78"/>
      <c r="Z284" s="79"/>
      <c r="AA284" s="80"/>
      <c r="AB284" s="83"/>
      <c r="AC284" s="78"/>
      <c r="AD284" s="79"/>
      <c r="AE284" s="38"/>
      <c r="AF284" s="76" t="s">
        <v>61</v>
      </c>
      <c r="AG284" s="37"/>
      <c r="AH284" s="38"/>
    </row>
    <row r="285" spans="1:34" s="26" customFormat="1" ht="15.75" customHeight="1">
      <c r="A285" s="23"/>
      <c r="B285" s="84"/>
      <c r="C285" s="84"/>
      <c r="F285" s="85">
        <f>SUM(F280:F284)</f>
        <v>0</v>
      </c>
      <c r="G285" s="86"/>
      <c r="H285" s="87"/>
      <c r="J285" s="85">
        <f>SUM(J280:J284)</f>
        <v>0</v>
      </c>
      <c r="K285" s="86"/>
      <c r="L285" s="87"/>
      <c r="N285" s="85">
        <f>SUM(N280:N284)</f>
        <v>0</v>
      </c>
      <c r="O285" s="86"/>
      <c r="P285" s="87"/>
      <c r="R285" s="85">
        <f>SUM(R280:R284)</f>
        <v>0</v>
      </c>
      <c r="S285" s="86"/>
      <c r="T285" s="87"/>
      <c r="V285" s="85">
        <f>SUM(V280:V284)</f>
        <v>0</v>
      </c>
      <c r="W285" s="86"/>
      <c r="X285" s="87"/>
      <c r="Z285" s="85">
        <f>SUM(Z280:Z284)</f>
        <v>0</v>
      </c>
      <c r="AA285" s="86"/>
      <c r="AB285" s="87"/>
      <c r="AD285" s="85">
        <f>SUM(AD280:AD284)</f>
        <v>0</v>
      </c>
      <c r="AF285" s="88">
        <f>SUM(F285+J285+N285+R285+V285+Z285+AD285)</f>
        <v>0</v>
      </c>
      <c r="AG285" s="23"/>
    </row>
    <row r="286" spans="1:34" s="38" customFormat="1" ht="8.25" customHeight="1">
      <c r="A286" s="37"/>
      <c r="B286" s="90"/>
      <c r="C286" s="90"/>
      <c r="D286" s="37"/>
      <c r="E286" s="37"/>
      <c r="F286" s="37"/>
      <c r="G286" s="91"/>
      <c r="H286" s="92"/>
      <c r="I286" s="37"/>
      <c r="J286" s="37"/>
      <c r="K286" s="91"/>
      <c r="L286" s="92"/>
      <c r="M286" s="37"/>
      <c r="N286" s="37"/>
      <c r="O286" s="91"/>
      <c r="P286" s="92"/>
      <c r="Q286" s="37"/>
      <c r="R286" s="37"/>
      <c r="S286" s="91"/>
      <c r="T286" s="92"/>
      <c r="U286" s="37"/>
      <c r="V286" s="37"/>
      <c r="W286" s="91"/>
      <c r="X286" s="92"/>
      <c r="Y286" s="37"/>
      <c r="Z286" s="37"/>
      <c r="AA286" s="91"/>
      <c r="AB286" s="92"/>
      <c r="AC286" s="37"/>
      <c r="AD286" s="37"/>
      <c r="AE286" s="37"/>
      <c r="AF286" s="37"/>
      <c r="AG286" s="37"/>
    </row>
    <row r="287" spans="1:34" ht="18" customHeight="1">
      <c r="A287" s="37"/>
      <c r="B287" s="318">
        <f>B278+1</f>
        <v>32</v>
      </c>
      <c r="C287" s="318"/>
      <c r="D287" s="319" t="s">
        <v>51</v>
      </c>
      <c r="E287" s="319"/>
      <c r="F287" s="319"/>
      <c r="G287" s="72"/>
      <c r="H287" s="319" t="s">
        <v>52</v>
      </c>
      <c r="I287" s="319"/>
      <c r="J287" s="319"/>
      <c r="K287" s="72"/>
      <c r="L287" s="319" t="s">
        <v>53</v>
      </c>
      <c r="M287" s="319"/>
      <c r="N287" s="319"/>
      <c r="O287" s="72"/>
      <c r="P287" s="319" t="s">
        <v>54</v>
      </c>
      <c r="Q287" s="319"/>
      <c r="R287" s="319"/>
      <c r="S287" s="72"/>
      <c r="T287" s="319" t="s">
        <v>55</v>
      </c>
      <c r="U287" s="319"/>
      <c r="V287" s="319"/>
      <c r="W287" s="72"/>
      <c r="X287" s="319" t="s">
        <v>56</v>
      </c>
      <c r="Y287" s="319"/>
      <c r="Z287" s="319"/>
      <c r="AA287" s="72"/>
      <c r="AB287" s="319" t="s">
        <v>57</v>
      </c>
      <c r="AC287" s="319"/>
      <c r="AD287" s="319"/>
      <c r="AE287" s="38"/>
      <c r="AF287" s="73" t="s">
        <v>58</v>
      </c>
      <c r="AG287" s="37"/>
      <c r="AH287" s="38"/>
    </row>
    <row r="288" spans="1:34" ht="18" customHeight="1">
      <c r="A288" s="37"/>
      <c r="B288" s="318"/>
      <c r="C288" s="318"/>
      <c r="D288" s="93" t="s">
        <v>59</v>
      </c>
      <c r="E288" s="94">
        <f>AC279+1</f>
        <v>44788</v>
      </c>
      <c r="F288" s="95"/>
      <c r="G288" s="75"/>
      <c r="H288" s="96" t="s">
        <v>59</v>
      </c>
      <c r="I288" s="94">
        <f>E288+1</f>
        <v>44789</v>
      </c>
      <c r="J288" s="95"/>
      <c r="K288" s="75"/>
      <c r="L288" s="96" t="s">
        <v>59</v>
      </c>
      <c r="M288" s="94">
        <f>I288+1</f>
        <v>44790</v>
      </c>
      <c r="N288" s="95"/>
      <c r="O288" s="75"/>
      <c r="P288" s="96" t="s">
        <v>59</v>
      </c>
      <c r="Q288" s="94">
        <f>M288+1</f>
        <v>44791</v>
      </c>
      <c r="R288" s="95"/>
      <c r="S288" s="75"/>
      <c r="T288" s="96" t="s">
        <v>59</v>
      </c>
      <c r="U288" s="94">
        <f>Q288+1</f>
        <v>44792</v>
      </c>
      <c r="V288" s="95"/>
      <c r="W288" s="75"/>
      <c r="X288" s="96" t="s">
        <v>59</v>
      </c>
      <c r="Y288" s="94">
        <f>U288+1</f>
        <v>44793</v>
      </c>
      <c r="Z288" s="95"/>
      <c r="AA288" s="75"/>
      <c r="AB288" s="96" t="s">
        <v>59</v>
      </c>
      <c r="AC288" s="94">
        <f>Y288+1</f>
        <v>44794</v>
      </c>
      <c r="AD288" s="95"/>
      <c r="AE288" s="38"/>
      <c r="AF288" s="76" t="s">
        <v>58</v>
      </c>
      <c r="AG288" s="37"/>
      <c r="AH288" s="38"/>
    </row>
    <row r="289" spans="1:34" ht="20.25" customHeight="1">
      <c r="A289" s="37"/>
      <c r="B289" s="318"/>
      <c r="C289" s="318"/>
      <c r="D289" s="77"/>
      <c r="E289" s="78"/>
      <c r="F289" s="79"/>
      <c r="G289" s="80"/>
      <c r="H289" s="77"/>
      <c r="I289" s="78"/>
      <c r="J289" s="79"/>
      <c r="K289" s="80"/>
      <c r="L289" s="77"/>
      <c r="M289" s="78"/>
      <c r="N289" s="79"/>
      <c r="O289" s="80"/>
      <c r="P289" s="77"/>
      <c r="Q289" s="78"/>
      <c r="R289" s="79"/>
      <c r="S289" s="80"/>
      <c r="T289" s="77"/>
      <c r="U289" s="78"/>
      <c r="V289" s="79"/>
      <c r="W289" s="80"/>
      <c r="X289" s="77"/>
      <c r="Y289" s="78"/>
      <c r="Z289" s="79"/>
      <c r="AA289" s="80"/>
      <c r="AB289" s="77"/>
      <c r="AC289" s="78"/>
      <c r="AD289" s="79"/>
      <c r="AE289" s="38"/>
      <c r="AF289" s="81">
        <f>AF280</f>
        <v>0.83333333333333337</v>
      </c>
      <c r="AG289" s="37"/>
      <c r="AH289" s="38"/>
    </row>
    <row r="290" spans="1:34" ht="20.25" customHeight="1">
      <c r="A290" s="37"/>
      <c r="B290" s="318"/>
      <c r="C290" s="318"/>
      <c r="D290" s="77"/>
      <c r="E290" s="78"/>
      <c r="F290" s="79"/>
      <c r="G290" s="80"/>
      <c r="H290" s="77"/>
      <c r="I290" s="78"/>
      <c r="J290" s="79"/>
      <c r="K290" s="80"/>
      <c r="L290" s="77"/>
      <c r="M290" s="78"/>
      <c r="N290" s="79"/>
      <c r="O290" s="80"/>
      <c r="P290" s="77"/>
      <c r="Q290" s="78"/>
      <c r="R290" s="79"/>
      <c r="S290" s="80"/>
      <c r="T290" s="77"/>
      <c r="U290" s="78"/>
      <c r="V290" s="79"/>
      <c r="W290" s="80"/>
      <c r="X290" s="77"/>
      <c r="Y290" s="78"/>
      <c r="Z290" s="79"/>
      <c r="AA290" s="80"/>
      <c r="AB290" s="77"/>
      <c r="AC290" s="78"/>
      <c r="AD290" s="79"/>
      <c r="AE290" s="38"/>
      <c r="AF290" s="82" t="s">
        <v>60</v>
      </c>
      <c r="AG290" s="37"/>
      <c r="AH290" s="38"/>
    </row>
    <row r="291" spans="1:34" ht="20.25" customHeight="1">
      <c r="A291" s="37"/>
      <c r="B291" s="318"/>
      <c r="C291" s="318"/>
      <c r="D291" s="83"/>
      <c r="E291" s="78"/>
      <c r="F291" s="79"/>
      <c r="G291" s="80"/>
      <c r="H291" s="83"/>
      <c r="I291" s="78"/>
      <c r="J291" s="79"/>
      <c r="K291" s="80"/>
      <c r="L291" s="83"/>
      <c r="M291" s="78"/>
      <c r="N291" s="79"/>
      <c r="O291" s="80"/>
      <c r="P291" s="83"/>
      <c r="Q291" s="78"/>
      <c r="R291" s="79"/>
      <c r="S291" s="80"/>
      <c r="T291" s="83"/>
      <c r="U291" s="78"/>
      <c r="V291" s="79"/>
      <c r="W291" s="80"/>
      <c r="X291" s="83"/>
      <c r="Y291" s="78"/>
      <c r="Z291" s="79"/>
      <c r="AA291" s="80"/>
      <c r="AB291" s="83"/>
      <c r="AC291" s="78"/>
      <c r="AD291" s="79"/>
      <c r="AE291" s="38"/>
      <c r="AF291" s="160">
        <f>AF294/AF289</f>
        <v>0</v>
      </c>
      <c r="AG291" s="37"/>
      <c r="AH291" s="38"/>
    </row>
    <row r="292" spans="1:34" ht="20.25" customHeight="1">
      <c r="A292" s="37"/>
      <c r="B292" s="318"/>
      <c r="C292" s="318"/>
      <c r="D292" s="83"/>
      <c r="E292" s="78"/>
      <c r="F292" s="79"/>
      <c r="G292" s="80"/>
      <c r="H292" s="83"/>
      <c r="I292" s="78"/>
      <c r="J292" s="79"/>
      <c r="K292" s="80"/>
      <c r="L292" s="83"/>
      <c r="M292" s="78"/>
      <c r="N292" s="79"/>
      <c r="O292" s="80"/>
      <c r="P292" s="83"/>
      <c r="Q292" s="78"/>
      <c r="R292" s="79"/>
      <c r="S292" s="80"/>
      <c r="T292" s="83"/>
      <c r="U292" s="78"/>
      <c r="V292" s="79"/>
      <c r="W292" s="80"/>
      <c r="X292" s="83"/>
      <c r="Y292" s="78"/>
      <c r="Z292" s="79"/>
      <c r="AA292" s="80"/>
      <c r="AB292" s="83"/>
      <c r="AC292" s="78"/>
      <c r="AD292" s="79"/>
      <c r="AE292" s="38"/>
      <c r="AF292" s="73" t="s">
        <v>61</v>
      </c>
      <c r="AG292" s="37"/>
      <c r="AH292" s="38"/>
    </row>
    <row r="293" spans="1:34" ht="20.25" customHeight="1">
      <c r="A293" s="37"/>
      <c r="B293" s="318"/>
      <c r="C293" s="318"/>
      <c r="D293" s="83"/>
      <c r="E293" s="78"/>
      <c r="F293" s="79"/>
      <c r="G293" s="80"/>
      <c r="H293" s="83"/>
      <c r="I293" s="78"/>
      <c r="J293" s="79"/>
      <c r="K293" s="80"/>
      <c r="L293" s="83"/>
      <c r="M293" s="78"/>
      <c r="N293" s="79"/>
      <c r="O293" s="80"/>
      <c r="P293" s="83"/>
      <c r="Q293" s="78"/>
      <c r="R293" s="79"/>
      <c r="S293" s="80"/>
      <c r="T293" s="83"/>
      <c r="U293" s="78"/>
      <c r="V293" s="79"/>
      <c r="W293" s="80"/>
      <c r="X293" s="83"/>
      <c r="Y293" s="78"/>
      <c r="Z293" s="79"/>
      <c r="AA293" s="80"/>
      <c r="AB293" s="83"/>
      <c r="AC293" s="78"/>
      <c r="AD293" s="79"/>
      <c r="AE293" s="38"/>
      <c r="AF293" s="76" t="s">
        <v>61</v>
      </c>
      <c r="AG293" s="37"/>
      <c r="AH293" s="38"/>
    </row>
    <row r="294" spans="1:34" s="38" customFormat="1" ht="15.75" customHeight="1">
      <c r="A294" s="37"/>
      <c r="B294" s="161"/>
      <c r="C294" s="161"/>
      <c r="F294" s="162">
        <f>SUM(F289:F293)</f>
        <v>0</v>
      </c>
      <c r="G294" s="48"/>
      <c r="H294" s="97"/>
      <c r="J294" s="162">
        <f>SUM(J289:J293)</f>
        <v>0</v>
      </c>
      <c r="K294" s="48"/>
      <c r="L294" s="97"/>
      <c r="N294" s="162">
        <f>SUM(N289:N293)</f>
        <v>0</v>
      </c>
      <c r="O294" s="48"/>
      <c r="P294" s="97"/>
      <c r="R294" s="162">
        <f>SUM(R289:R293)</f>
        <v>0</v>
      </c>
      <c r="S294" s="48"/>
      <c r="T294" s="97"/>
      <c r="V294" s="162">
        <f>SUM(V289:V293)</f>
        <v>0</v>
      </c>
      <c r="W294" s="48"/>
      <c r="X294" s="97"/>
      <c r="Z294" s="162">
        <f>SUM(Z289:Z293)</f>
        <v>0</v>
      </c>
      <c r="AA294" s="48"/>
      <c r="AB294" s="97"/>
      <c r="AD294" s="162">
        <f>SUM(AD289:AD293)</f>
        <v>0</v>
      </c>
      <c r="AF294" s="163">
        <f>SUM(F294+J294+N294+R294+V294+Z294+AD294)</f>
        <v>0</v>
      </c>
      <c r="AG294" s="37"/>
    </row>
    <row r="295" spans="1:34" s="38" customFormat="1" ht="8.25" customHeight="1">
      <c r="A295" s="37"/>
      <c r="B295" s="90"/>
      <c r="C295" s="90"/>
      <c r="D295" s="37"/>
      <c r="E295" s="37"/>
      <c r="F295" s="37"/>
      <c r="G295" s="91"/>
      <c r="H295" s="92"/>
      <c r="I295" s="37"/>
      <c r="J295" s="37"/>
      <c r="K295" s="91"/>
      <c r="L295" s="92"/>
      <c r="M295" s="37"/>
      <c r="N295" s="37"/>
      <c r="O295" s="91"/>
      <c r="P295" s="92"/>
      <c r="Q295" s="37"/>
      <c r="R295" s="37"/>
      <c r="S295" s="91"/>
      <c r="T295" s="92"/>
      <c r="U295" s="37"/>
      <c r="V295" s="37"/>
      <c r="W295" s="91"/>
      <c r="X295" s="92"/>
      <c r="Y295" s="37"/>
      <c r="Z295" s="37"/>
      <c r="AA295" s="91"/>
      <c r="AB295" s="92"/>
      <c r="AC295" s="37"/>
      <c r="AD295" s="37"/>
      <c r="AE295" s="37"/>
      <c r="AF295" s="37"/>
      <c r="AG295" s="37"/>
    </row>
    <row r="296" spans="1:34" ht="18" customHeight="1">
      <c r="A296" s="37"/>
      <c r="B296" s="318">
        <f>B287+1</f>
        <v>33</v>
      </c>
      <c r="C296" s="318"/>
      <c r="D296" s="319" t="s">
        <v>51</v>
      </c>
      <c r="E296" s="319"/>
      <c r="F296" s="319"/>
      <c r="G296" s="72"/>
      <c r="H296" s="319" t="s">
        <v>52</v>
      </c>
      <c r="I296" s="319"/>
      <c r="J296" s="319"/>
      <c r="K296" s="72"/>
      <c r="L296" s="319" t="s">
        <v>53</v>
      </c>
      <c r="M296" s="319"/>
      <c r="N296" s="319"/>
      <c r="O296" s="72"/>
      <c r="P296" s="319" t="s">
        <v>54</v>
      </c>
      <c r="Q296" s="319"/>
      <c r="R296" s="319"/>
      <c r="S296" s="72"/>
      <c r="T296" s="319" t="s">
        <v>55</v>
      </c>
      <c r="U296" s="319"/>
      <c r="V296" s="319"/>
      <c r="W296" s="72"/>
      <c r="X296" s="319" t="s">
        <v>56</v>
      </c>
      <c r="Y296" s="319"/>
      <c r="Z296" s="319"/>
      <c r="AA296" s="72"/>
      <c r="AB296" s="319" t="s">
        <v>57</v>
      </c>
      <c r="AC296" s="319"/>
      <c r="AD296" s="319"/>
      <c r="AE296" s="38"/>
      <c r="AF296" s="73" t="s">
        <v>58</v>
      </c>
      <c r="AG296" s="37"/>
      <c r="AH296" s="38"/>
    </row>
    <row r="297" spans="1:34" ht="18" customHeight="1">
      <c r="A297" s="37"/>
      <c r="B297" s="318"/>
      <c r="C297" s="318"/>
      <c r="D297" s="93" t="s">
        <v>59</v>
      </c>
      <c r="E297" s="94">
        <f>AC288+1</f>
        <v>44795</v>
      </c>
      <c r="F297" s="95"/>
      <c r="G297" s="75"/>
      <c r="H297" s="96" t="s">
        <v>59</v>
      </c>
      <c r="I297" s="94">
        <f>E297+1</f>
        <v>44796</v>
      </c>
      <c r="J297" s="95"/>
      <c r="K297" s="75"/>
      <c r="L297" s="96" t="s">
        <v>59</v>
      </c>
      <c r="M297" s="94">
        <f>I297+1</f>
        <v>44797</v>
      </c>
      <c r="N297" s="95"/>
      <c r="O297" s="75"/>
      <c r="P297" s="96" t="s">
        <v>59</v>
      </c>
      <c r="Q297" s="94">
        <f>M297+1</f>
        <v>44798</v>
      </c>
      <c r="R297" s="95"/>
      <c r="S297" s="75"/>
      <c r="T297" s="96" t="s">
        <v>59</v>
      </c>
      <c r="U297" s="94">
        <f>Q297+1</f>
        <v>44799</v>
      </c>
      <c r="V297" s="95"/>
      <c r="W297" s="75"/>
      <c r="X297" s="96" t="s">
        <v>59</v>
      </c>
      <c r="Y297" s="94">
        <f>U297+1</f>
        <v>44800</v>
      </c>
      <c r="Z297" s="95"/>
      <c r="AA297" s="75"/>
      <c r="AB297" s="96" t="s">
        <v>59</v>
      </c>
      <c r="AC297" s="94">
        <f>Y297+1</f>
        <v>44801</v>
      </c>
      <c r="AD297" s="95"/>
      <c r="AE297" s="38"/>
      <c r="AF297" s="76" t="s">
        <v>58</v>
      </c>
      <c r="AG297" s="37"/>
      <c r="AH297" s="38"/>
    </row>
    <row r="298" spans="1:34" ht="20.25" customHeight="1">
      <c r="A298" s="37"/>
      <c r="B298" s="318"/>
      <c r="C298" s="318"/>
      <c r="D298" s="77"/>
      <c r="E298" s="78"/>
      <c r="F298" s="79"/>
      <c r="G298" s="80"/>
      <c r="H298" s="77"/>
      <c r="I298" s="78"/>
      <c r="J298" s="79"/>
      <c r="K298" s="80"/>
      <c r="L298" s="77"/>
      <c r="M298" s="78"/>
      <c r="N298" s="79"/>
      <c r="O298" s="80"/>
      <c r="P298" s="77"/>
      <c r="Q298" s="78"/>
      <c r="R298" s="79"/>
      <c r="S298" s="80"/>
      <c r="T298" s="77"/>
      <c r="U298" s="78"/>
      <c r="V298" s="79"/>
      <c r="W298" s="80"/>
      <c r="X298" s="77"/>
      <c r="Y298" s="78"/>
      <c r="Z298" s="79"/>
      <c r="AA298" s="80"/>
      <c r="AB298" s="77"/>
      <c r="AC298" s="78"/>
      <c r="AD298" s="79"/>
      <c r="AE298" s="38"/>
      <c r="AF298" s="81">
        <f>AF289</f>
        <v>0.83333333333333337</v>
      </c>
      <c r="AG298" s="37"/>
      <c r="AH298" s="38"/>
    </row>
    <row r="299" spans="1:34" ht="20.25" customHeight="1">
      <c r="A299" s="37"/>
      <c r="B299" s="318"/>
      <c r="C299" s="318"/>
      <c r="D299" s="77"/>
      <c r="E299" s="78"/>
      <c r="F299" s="79"/>
      <c r="G299" s="80"/>
      <c r="H299" s="77"/>
      <c r="I299" s="78"/>
      <c r="J299" s="79"/>
      <c r="K299" s="80"/>
      <c r="L299" s="77"/>
      <c r="M299" s="78"/>
      <c r="N299" s="79"/>
      <c r="O299" s="80"/>
      <c r="P299" s="77"/>
      <c r="Q299" s="78"/>
      <c r="R299" s="79"/>
      <c r="S299" s="80"/>
      <c r="T299" s="77"/>
      <c r="U299" s="78"/>
      <c r="V299" s="79"/>
      <c r="W299" s="80"/>
      <c r="X299" s="77"/>
      <c r="Y299" s="78"/>
      <c r="Z299" s="79"/>
      <c r="AA299" s="80"/>
      <c r="AB299" s="77"/>
      <c r="AC299" s="78"/>
      <c r="AD299" s="79"/>
      <c r="AE299" s="38"/>
      <c r="AF299" s="82" t="s">
        <v>60</v>
      </c>
      <c r="AG299" s="37"/>
      <c r="AH299" s="38"/>
    </row>
    <row r="300" spans="1:34" ht="20.25" customHeight="1">
      <c r="A300" s="37"/>
      <c r="B300" s="318"/>
      <c r="C300" s="318"/>
      <c r="D300" s="83"/>
      <c r="E300" s="78"/>
      <c r="F300" s="79"/>
      <c r="G300" s="80"/>
      <c r="H300" s="83"/>
      <c r="I300" s="78"/>
      <c r="J300" s="79"/>
      <c r="K300" s="80"/>
      <c r="L300" s="83"/>
      <c r="M300" s="78"/>
      <c r="N300" s="79"/>
      <c r="O300" s="80"/>
      <c r="P300" s="83"/>
      <c r="Q300" s="78"/>
      <c r="R300" s="79"/>
      <c r="S300" s="80"/>
      <c r="T300" s="83"/>
      <c r="U300" s="78"/>
      <c r="V300" s="79"/>
      <c r="W300" s="80"/>
      <c r="X300" s="83"/>
      <c r="Y300" s="78"/>
      <c r="Z300" s="79"/>
      <c r="AA300" s="80"/>
      <c r="AB300" s="83"/>
      <c r="AC300" s="78"/>
      <c r="AD300" s="79"/>
      <c r="AE300" s="38"/>
      <c r="AF300" s="160">
        <f>AF303/AF298</f>
        <v>0</v>
      </c>
      <c r="AG300" s="37"/>
      <c r="AH300" s="38"/>
    </row>
    <row r="301" spans="1:34" ht="20.25" customHeight="1">
      <c r="A301" s="37"/>
      <c r="B301" s="318"/>
      <c r="C301" s="318"/>
      <c r="D301" s="83"/>
      <c r="E301" s="78"/>
      <c r="F301" s="79"/>
      <c r="G301" s="80"/>
      <c r="H301" s="83"/>
      <c r="I301" s="78"/>
      <c r="J301" s="79"/>
      <c r="K301" s="80"/>
      <c r="L301" s="83"/>
      <c r="M301" s="78"/>
      <c r="N301" s="79"/>
      <c r="O301" s="80"/>
      <c r="P301" s="83"/>
      <c r="Q301" s="78"/>
      <c r="R301" s="79"/>
      <c r="S301" s="80"/>
      <c r="T301" s="83"/>
      <c r="U301" s="78"/>
      <c r="V301" s="79"/>
      <c r="W301" s="80"/>
      <c r="X301" s="83"/>
      <c r="Y301" s="78"/>
      <c r="Z301" s="79"/>
      <c r="AA301" s="80"/>
      <c r="AB301" s="83"/>
      <c r="AC301" s="78"/>
      <c r="AD301" s="79"/>
      <c r="AE301" s="38"/>
      <c r="AF301" s="73" t="s">
        <v>61</v>
      </c>
      <c r="AG301" s="37"/>
      <c r="AH301" s="38"/>
    </row>
    <row r="302" spans="1:34" ht="20.25" customHeight="1">
      <c r="A302" s="37"/>
      <c r="B302" s="318"/>
      <c r="C302" s="318"/>
      <c r="D302" s="83"/>
      <c r="E302" s="78"/>
      <c r="F302" s="79"/>
      <c r="G302" s="80"/>
      <c r="H302" s="83"/>
      <c r="I302" s="78"/>
      <c r="J302" s="79"/>
      <c r="K302" s="80"/>
      <c r="L302" s="83"/>
      <c r="M302" s="78"/>
      <c r="N302" s="79"/>
      <c r="O302" s="80"/>
      <c r="P302" s="83"/>
      <c r="Q302" s="78"/>
      <c r="R302" s="79"/>
      <c r="S302" s="80"/>
      <c r="T302" s="83"/>
      <c r="U302" s="78"/>
      <c r="V302" s="79"/>
      <c r="W302" s="80"/>
      <c r="X302" s="83"/>
      <c r="Y302" s="78"/>
      <c r="Z302" s="79"/>
      <c r="AA302" s="80"/>
      <c r="AB302" s="83"/>
      <c r="AC302" s="78"/>
      <c r="AD302" s="79"/>
      <c r="AE302" s="38"/>
      <c r="AF302" s="76" t="s">
        <v>61</v>
      </c>
      <c r="AG302" s="37"/>
      <c r="AH302" s="38"/>
    </row>
    <row r="303" spans="1:34" s="38" customFormat="1" ht="15.75" customHeight="1">
      <c r="A303" s="37"/>
      <c r="B303" s="161"/>
      <c r="C303" s="161"/>
      <c r="F303" s="162">
        <f>SUM(F298:F302)</f>
        <v>0</v>
      </c>
      <c r="G303" s="48"/>
      <c r="H303" s="97"/>
      <c r="J303" s="162">
        <f>SUM(J298:J302)</f>
        <v>0</v>
      </c>
      <c r="K303" s="48"/>
      <c r="L303" s="97"/>
      <c r="N303" s="162">
        <f>SUM(N298:N302)</f>
        <v>0</v>
      </c>
      <c r="O303" s="48"/>
      <c r="P303" s="97"/>
      <c r="R303" s="162">
        <f>SUM(R298:R302)</f>
        <v>0</v>
      </c>
      <c r="S303" s="48"/>
      <c r="T303" s="97"/>
      <c r="V303" s="162">
        <f>SUM(V298:V302)</f>
        <v>0</v>
      </c>
      <c r="W303" s="48"/>
      <c r="X303" s="97"/>
      <c r="Z303" s="162">
        <f>SUM(Z298:Z302)</f>
        <v>0</v>
      </c>
      <c r="AA303" s="48"/>
      <c r="AB303" s="97"/>
      <c r="AD303" s="162">
        <f>SUM(AD298:AD302)</f>
        <v>0</v>
      </c>
      <c r="AF303" s="163">
        <f>SUM(F303+J303+N303+R303+V303+Z303+AD303)</f>
        <v>0</v>
      </c>
      <c r="AG303" s="37"/>
    </row>
    <row r="304" spans="1:34" s="38" customFormat="1" ht="8.25" customHeight="1">
      <c r="A304" s="37"/>
      <c r="B304" s="37"/>
      <c r="C304" s="37"/>
      <c r="D304" s="37"/>
      <c r="E304" s="37"/>
      <c r="F304" s="37"/>
      <c r="G304" s="91"/>
      <c r="H304" s="92"/>
      <c r="I304" s="37"/>
      <c r="J304" s="37"/>
      <c r="K304" s="91"/>
      <c r="L304" s="92"/>
      <c r="M304" s="37"/>
      <c r="N304" s="37"/>
      <c r="O304" s="91"/>
      <c r="P304" s="92"/>
      <c r="Q304" s="37"/>
      <c r="R304" s="37"/>
      <c r="S304" s="91"/>
      <c r="T304" s="92"/>
      <c r="U304" s="37"/>
      <c r="V304" s="37"/>
      <c r="W304" s="91"/>
      <c r="X304" s="92"/>
      <c r="Y304" s="37"/>
      <c r="Z304" s="37"/>
      <c r="AA304" s="91"/>
      <c r="AB304" s="92"/>
      <c r="AC304" s="37"/>
      <c r="AD304" s="37"/>
      <c r="AE304" s="37"/>
      <c r="AF304" s="37"/>
      <c r="AG304" s="37"/>
    </row>
    <row r="305" spans="7:28" s="38" customFormat="1" ht="15.75" customHeight="1">
      <c r="G305" s="48"/>
      <c r="H305" s="97"/>
      <c r="K305" s="48"/>
      <c r="L305" s="97"/>
      <c r="O305" s="48"/>
      <c r="P305" s="97"/>
      <c r="S305" s="48"/>
      <c r="T305" s="97"/>
      <c r="W305" s="48"/>
      <c r="X305" s="97"/>
      <c r="AA305" s="48"/>
      <c r="AB305" s="97"/>
    </row>
    <row r="306" spans="7:28" s="38" customFormat="1" ht="15.75" customHeight="1">
      <c r="G306" s="48"/>
      <c r="H306" s="97"/>
      <c r="K306" s="48"/>
      <c r="L306" s="97"/>
      <c r="O306" s="48"/>
      <c r="P306" s="97"/>
      <c r="S306" s="48"/>
      <c r="T306" s="97"/>
      <c r="W306" s="48"/>
      <c r="X306" s="97"/>
      <c r="AA306" s="48"/>
      <c r="AB306" s="97"/>
    </row>
    <row r="307" spans="7:28" s="38" customFormat="1" ht="15.75" customHeight="1">
      <c r="G307" s="48"/>
      <c r="H307" s="97"/>
      <c r="K307" s="48"/>
      <c r="L307" s="97"/>
      <c r="O307" s="48"/>
      <c r="P307" s="97"/>
      <c r="S307" s="48"/>
      <c r="T307" s="97"/>
      <c r="W307" s="48"/>
      <c r="X307" s="97"/>
      <c r="AA307" s="48"/>
      <c r="AB307" s="97"/>
    </row>
    <row r="308" spans="7:28" s="38" customFormat="1" ht="15.75" customHeight="1">
      <c r="G308" s="48"/>
      <c r="H308" s="97"/>
      <c r="K308" s="48"/>
      <c r="L308" s="97"/>
      <c r="O308" s="48"/>
      <c r="P308" s="97"/>
      <c r="S308" s="48"/>
      <c r="T308" s="97"/>
      <c r="W308" s="48"/>
      <c r="X308" s="97"/>
      <c r="AA308" s="48"/>
      <c r="AB308" s="97"/>
    </row>
    <row r="309" spans="7:28" s="38" customFormat="1" ht="15.75" customHeight="1">
      <c r="G309" s="48"/>
      <c r="H309" s="97"/>
      <c r="K309" s="48"/>
      <c r="L309" s="97"/>
      <c r="O309" s="48"/>
      <c r="P309" s="97"/>
      <c r="S309" s="48"/>
      <c r="T309" s="97"/>
      <c r="W309" s="48"/>
      <c r="X309" s="97"/>
      <c r="AA309" s="48"/>
      <c r="AB309" s="97"/>
    </row>
    <row r="310" spans="7:28" s="38" customFormat="1" ht="15.75" customHeight="1">
      <c r="G310" s="48"/>
      <c r="H310" s="97"/>
      <c r="K310" s="48"/>
      <c r="L310" s="97"/>
      <c r="O310" s="48"/>
      <c r="P310" s="97"/>
      <c r="S310" s="48"/>
      <c r="T310" s="97"/>
      <c r="W310" s="48"/>
      <c r="X310" s="97"/>
      <c r="AA310" s="48"/>
      <c r="AB310" s="97"/>
    </row>
    <row r="311" spans="7:28" s="38" customFormat="1" ht="15.75" customHeight="1">
      <c r="G311" s="48"/>
      <c r="H311" s="97"/>
      <c r="K311" s="48"/>
      <c r="L311" s="97"/>
      <c r="O311" s="48"/>
      <c r="P311" s="97"/>
      <c r="S311" s="48"/>
      <c r="T311" s="97"/>
      <c r="W311" s="48"/>
      <c r="X311" s="97"/>
      <c r="AA311" s="48"/>
      <c r="AB311" s="97"/>
    </row>
    <row r="312" spans="7:28" s="38" customFormat="1" ht="15.75" customHeight="1">
      <c r="G312" s="48"/>
      <c r="H312" s="97"/>
      <c r="K312" s="48"/>
      <c r="L312" s="97"/>
      <c r="O312" s="48"/>
      <c r="P312" s="97"/>
      <c r="S312" s="48"/>
      <c r="T312" s="97"/>
      <c r="W312" s="48"/>
      <c r="X312" s="97"/>
      <c r="AA312" s="48"/>
      <c r="AB312" s="97"/>
    </row>
    <row r="313" spans="7:28" s="38" customFormat="1" ht="15.75" customHeight="1">
      <c r="G313" s="48"/>
      <c r="H313" s="97"/>
      <c r="K313" s="48"/>
      <c r="L313" s="97"/>
      <c r="O313" s="48"/>
      <c r="P313" s="97"/>
      <c r="S313" s="48"/>
      <c r="T313" s="97"/>
      <c r="W313" s="48"/>
      <c r="X313" s="97"/>
      <c r="AA313" s="48"/>
      <c r="AB313" s="97"/>
    </row>
    <row r="314" spans="7:28" s="38" customFormat="1" ht="15.75" customHeight="1">
      <c r="G314" s="48"/>
      <c r="H314" s="97"/>
      <c r="K314" s="48"/>
      <c r="L314" s="97"/>
      <c r="O314" s="48"/>
      <c r="P314" s="97"/>
      <c r="S314" s="48"/>
      <c r="T314" s="97"/>
      <c r="W314" s="48"/>
      <c r="X314" s="97"/>
      <c r="AA314" s="48"/>
      <c r="AB314" s="97"/>
    </row>
    <row r="315" spans="7:28" s="38" customFormat="1" ht="15.75" customHeight="1">
      <c r="G315" s="48"/>
      <c r="H315" s="97"/>
      <c r="K315" s="48"/>
      <c r="L315" s="97"/>
      <c r="O315" s="48"/>
      <c r="P315" s="97"/>
      <c r="S315" s="48"/>
      <c r="T315" s="97"/>
      <c r="W315" s="48"/>
      <c r="X315" s="97"/>
      <c r="AA315" s="48"/>
      <c r="AB315" s="97"/>
    </row>
    <row r="316" spans="7:28" s="38" customFormat="1" ht="15.75" customHeight="1">
      <c r="G316" s="48"/>
      <c r="H316" s="97"/>
      <c r="K316" s="48"/>
      <c r="L316" s="97"/>
      <c r="O316" s="48"/>
      <c r="P316" s="97"/>
      <c r="S316" s="48"/>
      <c r="T316" s="97"/>
      <c r="W316" s="48"/>
      <c r="X316" s="97"/>
      <c r="AA316" s="48"/>
      <c r="AB316" s="97"/>
    </row>
    <row r="317" spans="7:28" s="38" customFormat="1" ht="15.75" customHeight="1">
      <c r="G317" s="48"/>
      <c r="H317" s="97"/>
      <c r="K317" s="48"/>
      <c r="L317" s="97"/>
      <c r="O317" s="48"/>
      <c r="P317" s="97"/>
      <c r="S317" s="48"/>
      <c r="T317" s="97"/>
      <c r="W317" s="48"/>
      <c r="X317" s="97"/>
      <c r="AA317" s="48"/>
      <c r="AB317" s="97"/>
    </row>
    <row r="318" spans="7:28" s="38" customFormat="1" ht="15.75" customHeight="1">
      <c r="G318" s="48"/>
      <c r="H318" s="97"/>
      <c r="K318" s="48"/>
      <c r="L318" s="97"/>
      <c r="O318" s="48"/>
      <c r="P318" s="97"/>
      <c r="S318" s="48"/>
      <c r="T318" s="97"/>
      <c r="W318" s="48"/>
      <c r="X318" s="97"/>
      <c r="AA318" s="48"/>
      <c r="AB318" s="97"/>
    </row>
    <row r="319" spans="7:28" s="38" customFormat="1" ht="15.75" customHeight="1">
      <c r="G319" s="48"/>
      <c r="H319" s="97"/>
      <c r="K319" s="48"/>
      <c r="L319" s="97"/>
      <c r="O319" s="48"/>
      <c r="P319" s="97"/>
      <c r="S319" s="48"/>
      <c r="T319" s="97"/>
      <c r="W319" s="48"/>
      <c r="X319" s="97"/>
      <c r="AA319" s="48"/>
      <c r="AB319" s="97"/>
    </row>
    <row r="320" spans="7:28" s="38" customFormat="1" ht="15.75" customHeight="1">
      <c r="G320" s="48"/>
      <c r="H320" s="97"/>
      <c r="K320" s="48"/>
      <c r="L320" s="97"/>
      <c r="O320" s="48"/>
      <c r="P320" s="97"/>
      <c r="S320" s="48"/>
      <c r="T320" s="97"/>
      <c r="W320" s="48"/>
      <c r="X320" s="97"/>
      <c r="AA320" s="48"/>
      <c r="AB320" s="97"/>
    </row>
    <row r="321" spans="7:28" s="38" customFormat="1" ht="15.75" customHeight="1">
      <c r="G321" s="48"/>
      <c r="H321" s="97"/>
      <c r="K321" s="48"/>
      <c r="L321" s="97"/>
      <c r="O321" s="48"/>
      <c r="P321" s="97"/>
      <c r="S321" s="48"/>
      <c r="T321" s="97"/>
      <c r="W321" s="48"/>
      <c r="X321" s="97"/>
      <c r="AA321" s="48"/>
      <c r="AB321" s="97"/>
    </row>
    <row r="322" spans="7:28" s="38" customFormat="1" ht="15.75" customHeight="1">
      <c r="G322" s="48"/>
      <c r="H322" s="97"/>
      <c r="K322" s="48"/>
      <c r="L322" s="97"/>
      <c r="O322" s="48"/>
      <c r="P322" s="97"/>
      <c r="S322" s="48"/>
      <c r="T322" s="97"/>
      <c r="W322" s="48"/>
      <c r="X322" s="97"/>
      <c r="AA322" s="48"/>
      <c r="AB322" s="97"/>
    </row>
    <row r="323" spans="7:28" s="38" customFormat="1" ht="15.75" customHeight="1">
      <c r="G323" s="48"/>
      <c r="H323" s="97"/>
      <c r="K323" s="48"/>
      <c r="L323" s="97"/>
      <c r="O323" s="48"/>
      <c r="P323" s="97"/>
      <c r="S323" s="48"/>
      <c r="T323" s="97"/>
      <c r="W323" s="48"/>
      <c r="X323" s="97"/>
      <c r="AA323" s="48"/>
      <c r="AB323" s="97"/>
    </row>
    <row r="324" spans="7:28" s="38" customFormat="1" ht="15.75" customHeight="1">
      <c r="G324" s="48"/>
      <c r="H324" s="97"/>
      <c r="K324" s="48"/>
      <c r="L324" s="97"/>
      <c r="O324" s="48"/>
      <c r="P324" s="97"/>
      <c r="S324" s="48"/>
      <c r="T324" s="97"/>
      <c r="W324" s="48"/>
      <c r="X324" s="97"/>
      <c r="AA324" s="48"/>
      <c r="AB324" s="97"/>
    </row>
    <row r="325" spans="7:28" s="38" customFormat="1" ht="15.75" customHeight="1">
      <c r="G325" s="48"/>
      <c r="H325" s="97"/>
      <c r="K325" s="48"/>
      <c r="L325" s="97"/>
      <c r="O325" s="48"/>
      <c r="P325" s="97"/>
      <c r="S325" s="48"/>
      <c r="T325" s="97"/>
      <c r="W325" s="48"/>
      <c r="X325" s="97"/>
      <c r="AA325" s="48"/>
      <c r="AB325" s="97"/>
    </row>
    <row r="326" spans="7:28" s="38" customFormat="1" ht="15.75" customHeight="1">
      <c r="G326" s="48"/>
      <c r="H326" s="97"/>
      <c r="K326" s="48"/>
      <c r="L326" s="97"/>
      <c r="O326" s="48"/>
      <c r="P326" s="97"/>
      <c r="S326" s="48"/>
      <c r="T326" s="97"/>
      <c r="W326" s="48"/>
      <c r="X326" s="97"/>
      <c r="AA326" s="48"/>
      <c r="AB326" s="97"/>
    </row>
    <row r="327" spans="7:28" s="38" customFormat="1" ht="15.75" customHeight="1">
      <c r="G327" s="48"/>
      <c r="H327" s="97"/>
      <c r="K327" s="48"/>
      <c r="L327" s="97"/>
      <c r="O327" s="48"/>
      <c r="P327" s="97"/>
      <c r="S327" s="48"/>
      <c r="T327" s="97"/>
      <c r="W327" s="48"/>
      <c r="X327" s="97"/>
      <c r="AA327" s="48"/>
      <c r="AB327" s="97"/>
    </row>
    <row r="328" spans="7:28" s="38" customFormat="1" ht="15.75" customHeight="1">
      <c r="G328" s="48"/>
      <c r="H328" s="97"/>
      <c r="K328" s="48"/>
      <c r="L328" s="97"/>
      <c r="O328" s="48"/>
      <c r="P328" s="97"/>
      <c r="S328" s="48"/>
      <c r="T328" s="97"/>
      <c r="W328" s="48"/>
      <c r="X328" s="97"/>
      <c r="AA328" s="48"/>
      <c r="AB328" s="97"/>
    </row>
    <row r="329" spans="7:28" s="38" customFormat="1" ht="15.75" customHeight="1">
      <c r="G329" s="48"/>
      <c r="H329" s="97"/>
      <c r="K329" s="48"/>
      <c r="L329" s="97"/>
      <c r="O329" s="48"/>
      <c r="P329" s="97"/>
      <c r="S329" s="48"/>
      <c r="T329" s="97"/>
      <c r="W329" s="48"/>
      <c r="X329" s="97"/>
      <c r="AA329" s="48"/>
      <c r="AB329" s="97"/>
    </row>
    <row r="330" spans="7:28" s="38" customFormat="1" ht="15.75" customHeight="1">
      <c r="G330" s="48"/>
      <c r="H330" s="97"/>
      <c r="K330" s="48"/>
      <c r="L330" s="97"/>
      <c r="O330" s="48"/>
      <c r="P330" s="97"/>
      <c r="S330" s="48"/>
      <c r="T330" s="97"/>
      <c r="W330" s="48"/>
      <c r="X330" s="97"/>
      <c r="AA330" s="48"/>
      <c r="AB330" s="97"/>
    </row>
    <row r="331" spans="7:28" s="38" customFormat="1" ht="15.75" customHeight="1">
      <c r="G331" s="48"/>
      <c r="H331" s="97"/>
      <c r="K331" s="48"/>
      <c r="L331" s="97"/>
      <c r="O331" s="48"/>
      <c r="P331" s="97"/>
      <c r="S331" s="48"/>
      <c r="T331" s="97"/>
      <c r="W331" s="48"/>
      <c r="X331" s="97"/>
      <c r="AA331" s="48"/>
      <c r="AB331" s="97"/>
    </row>
    <row r="332" spans="7:28" s="38" customFormat="1" ht="15.75" customHeight="1">
      <c r="G332" s="48"/>
      <c r="H332" s="97"/>
      <c r="K332" s="48"/>
      <c r="L332" s="97"/>
      <c r="O332" s="48"/>
      <c r="P332" s="97"/>
      <c r="S332" s="48"/>
      <c r="T332" s="97"/>
      <c r="W332" s="48"/>
      <c r="X332" s="97"/>
      <c r="AA332" s="48"/>
      <c r="AB332" s="97"/>
    </row>
    <row r="333" spans="7:28" s="38" customFormat="1" ht="15.75" customHeight="1">
      <c r="G333" s="48"/>
      <c r="H333" s="97"/>
      <c r="K333" s="48"/>
      <c r="L333" s="97"/>
      <c r="O333" s="48"/>
      <c r="P333" s="97"/>
      <c r="S333" s="48"/>
      <c r="T333" s="97"/>
      <c r="W333" s="48"/>
      <c r="X333" s="97"/>
      <c r="AA333" s="48"/>
      <c r="AB333" s="97"/>
    </row>
    <row r="334" spans="7:28" s="38" customFormat="1" ht="15.75" customHeight="1">
      <c r="G334" s="48"/>
      <c r="H334" s="97"/>
      <c r="K334" s="48"/>
      <c r="L334" s="97"/>
      <c r="O334" s="48"/>
      <c r="P334" s="97"/>
      <c r="S334" s="48"/>
      <c r="T334" s="97"/>
      <c r="W334" s="48"/>
      <c r="X334" s="97"/>
      <c r="AA334" s="48"/>
      <c r="AB334" s="97"/>
    </row>
    <row r="335" spans="7:28" s="38" customFormat="1" ht="15.75" customHeight="1">
      <c r="G335" s="48"/>
      <c r="H335" s="97"/>
      <c r="K335" s="48"/>
      <c r="L335" s="97"/>
      <c r="O335" s="48"/>
      <c r="P335" s="97"/>
      <c r="S335" s="48"/>
      <c r="T335" s="97"/>
      <c r="W335" s="48"/>
      <c r="X335" s="97"/>
      <c r="AA335" s="48"/>
      <c r="AB335" s="97"/>
    </row>
    <row r="336" spans="7:28" s="38" customFormat="1" ht="15.75" customHeight="1">
      <c r="G336" s="48"/>
      <c r="H336" s="97"/>
      <c r="K336" s="48"/>
      <c r="L336" s="97"/>
      <c r="O336" s="48"/>
      <c r="P336" s="97"/>
      <c r="S336" s="48"/>
      <c r="T336" s="97"/>
      <c r="W336" s="48"/>
      <c r="X336" s="97"/>
      <c r="AA336" s="48"/>
      <c r="AB336" s="97"/>
    </row>
    <row r="337" spans="7:28" s="38" customFormat="1" ht="15.75" customHeight="1">
      <c r="G337" s="48"/>
      <c r="H337" s="97"/>
      <c r="K337" s="48"/>
      <c r="L337" s="97"/>
      <c r="O337" s="48"/>
      <c r="P337" s="97"/>
      <c r="S337" s="48"/>
      <c r="T337" s="97"/>
      <c r="W337" s="48"/>
      <c r="X337" s="97"/>
      <c r="AA337" s="48"/>
      <c r="AB337" s="97"/>
    </row>
    <row r="338" spans="7:28" s="38" customFormat="1" ht="15.75" customHeight="1">
      <c r="G338" s="48"/>
      <c r="H338" s="97"/>
      <c r="K338" s="48"/>
      <c r="L338" s="97"/>
      <c r="O338" s="48"/>
      <c r="P338" s="97"/>
      <c r="S338" s="48"/>
      <c r="T338" s="97"/>
      <c r="W338" s="48"/>
      <c r="X338" s="97"/>
      <c r="AA338" s="48"/>
      <c r="AB338" s="97"/>
    </row>
    <row r="339" spans="7:28" s="38" customFormat="1" ht="15.75" customHeight="1">
      <c r="G339" s="48"/>
      <c r="H339" s="97"/>
      <c r="K339" s="48"/>
      <c r="L339" s="97"/>
      <c r="O339" s="48"/>
      <c r="P339" s="97"/>
      <c r="S339" s="48"/>
      <c r="T339" s="97"/>
      <c r="W339" s="48"/>
      <c r="X339" s="97"/>
      <c r="AA339" s="48"/>
      <c r="AB339" s="97"/>
    </row>
    <row r="340" spans="7:28" s="38" customFormat="1" ht="15.75" customHeight="1">
      <c r="G340" s="48"/>
      <c r="H340" s="97"/>
      <c r="K340" s="48"/>
      <c r="L340" s="97"/>
      <c r="O340" s="48"/>
      <c r="P340" s="97"/>
      <c r="S340" s="48"/>
      <c r="T340" s="97"/>
      <c r="W340" s="48"/>
      <c r="X340" s="97"/>
      <c r="AA340" s="48"/>
      <c r="AB340" s="97"/>
    </row>
    <row r="341" spans="7:28" s="38" customFormat="1" ht="15.75" customHeight="1">
      <c r="G341" s="48"/>
      <c r="H341" s="97"/>
      <c r="K341" s="48"/>
      <c r="L341" s="97"/>
      <c r="O341" s="48"/>
      <c r="P341" s="97"/>
      <c r="S341" s="48"/>
      <c r="T341" s="97"/>
      <c r="W341" s="48"/>
      <c r="X341" s="97"/>
      <c r="AA341" s="48"/>
      <c r="AB341" s="97"/>
    </row>
    <row r="342" spans="7:28" s="38" customFormat="1" ht="15.75" customHeight="1">
      <c r="G342" s="48"/>
      <c r="H342" s="97"/>
      <c r="K342" s="48"/>
      <c r="L342" s="97"/>
      <c r="O342" s="48"/>
      <c r="P342" s="97"/>
      <c r="S342" s="48"/>
      <c r="T342" s="97"/>
      <c r="W342" s="48"/>
      <c r="X342" s="97"/>
      <c r="AA342" s="48"/>
      <c r="AB342" s="97"/>
    </row>
    <row r="343" spans="7:28" s="38" customFormat="1" ht="15.75" customHeight="1">
      <c r="G343" s="48"/>
      <c r="H343" s="97"/>
      <c r="K343" s="48"/>
      <c r="L343" s="97"/>
      <c r="O343" s="48"/>
      <c r="P343" s="97"/>
      <c r="S343" s="48"/>
      <c r="T343" s="97"/>
      <c r="W343" s="48"/>
      <c r="X343" s="97"/>
      <c r="AA343" s="48"/>
      <c r="AB343" s="97"/>
    </row>
    <row r="344" spans="7:28" s="38" customFormat="1" ht="15.75" customHeight="1">
      <c r="G344" s="48"/>
      <c r="H344" s="97"/>
      <c r="K344" s="48"/>
      <c r="L344" s="97"/>
      <c r="O344" s="48"/>
      <c r="P344" s="97"/>
      <c r="S344" s="48"/>
      <c r="T344" s="97"/>
      <c r="W344" s="48"/>
      <c r="X344" s="97"/>
      <c r="AA344" s="48"/>
      <c r="AB344" s="97"/>
    </row>
    <row r="345" spans="7:28" s="38" customFormat="1" ht="15.75" customHeight="1">
      <c r="G345" s="48"/>
      <c r="H345" s="97"/>
      <c r="K345" s="48"/>
      <c r="L345" s="97"/>
      <c r="O345" s="48"/>
      <c r="P345" s="97"/>
      <c r="S345" s="48"/>
      <c r="T345" s="97"/>
      <c r="W345" s="48"/>
      <c r="X345" s="97"/>
      <c r="AA345" s="48"/>
      <c r="AB345" s="97"/>
    </row>
    <row r="346" spans="7:28" s="38" customFormat="1" ht="15.75" customHeight="1">
      <c r="G346" s="48"/>
      <c r="H346" s="97"/>
      <c r="K346" s="48"/>
      <c r="L346" s="97"/>
      <c r="O346" s="48"/>
      <c r="P346" s="97"/>
      <c r="S346" s="48"/>
      <c r="T346" s="97"/>
      <c r="W346" s="48"/>
      <c r="X346" s="97"/>
      <c r="AA346" s="48"/>
      <c r="AB346" s="97"/>
    </row>
    <row r="347" spans="7:28" s="38" customFormat="1" ht="15.75" customHeight="1">
      <c r="G347" s="48"/>
      <c r="H347" s="97"/>
      <c r="K347" s="48"/>
      <c r="L347" s="97"/>
      <c r="O347" s="48"/>
      <c r="P347" s="97"/>
      <c r="S347" s="48"/>
      <c r="T347" s="97"/>
      <c r="W347" s="48"/>
      <c r="X347" s="97"/>
      <c r="AA347" s="48"/>
      <c r="AB347" s="97"/>
    </row>
    <row r="348" spans="7:28" s="38" customFormat="1" ht="15.75" customHeight="1">
      <c r="G348" s="48"/>
      <c r="H348" s="97"/>
      <c r="K348" s="48"/>
      <c r="L348" s="97"/>
      <c r="O348" s="48"/>
      <c r="P348" s="97"/>
      <c r="S348" s="48"/>
      <c r="T348" s="97"/>
      <c r="W348" s="48"/>
      <c r="X348" s="97"/>
      <c r="AA348" s="48"/>
      <c r="AB348" s="97"/>
    </row>
    <row r="349" spans="7:28" s="38" customFormat="1" ht="15.75" customHeight="1">
      <c r="G349" s="48"/>
      <c r="H349" s="97"/>
      <c r="K349" s="48"/>
      <c r="L349" s="97"/>
      <c r="O349" s="48"/>
      <c r="P349" s="97"/>
      <c r="S349" s="48"/>
      <c r="T349" s="97"/>
      <c r="W349" s="48"/>
      <c r="X349" s="97"/>
      <c r="AA349" s="48"/>
      <c r="AB349" s="97"/>
    </row>
    <row r="350" spans="7:28" s="38" customFormat="1" ht="15.75" customHeight="1">
      <c r="G350" s="48"/>
      <c r="H350" s="97"/>
      <c r="K350" s="48"/>
      <c r="L350" s="97"/>
      <c r="O350" s="48"/>
      <c r="P350" s="97"/>
      <c r="S350" s="48"/>
      <c r="T350" s="97"/>
      <c r="W350" s="48"/>
      <c r="X350" s="97"/>
      <c r="AA350" s="48"/>
      <c r="AB350" s="97"/>
    </row>
    <row r="351" spans="7:28" s="38" customFormat="1" ht="15.75" customHeight="1">
      <c r="G351" s="48"/>
      <c r="H351" s="97"/>
      <c r="K351" s="48"/>
      <c r="L351" s="97"/>
      <c r="O351" s="48"/>
      <c r="P351" s="97"/>
      <c r="S351" s="48"/>
      <c r="T351" s="97"/>
      <c r="W351" s="48"/>
      <c r="X351" s="97"/>
      <c r="AA351" s="48"/>
      <c r="AB351" s="97"/>
    </row>
    <row r="352" spans="7:28" s="38" customFormat="1" ht="15.75" customHeight="1">
      <c r="G352" s="48"/>
      <c r="H352" s="97"/>
      <c r="K352" s="48"/>
      <c r="L352" s="97"/>
      <c r="O352" s="48"/>
      <c r="P352" s="97"/>
      <c r="S352" s="48"/>
      <c r="T352" s="97"/>
      <c r="W352" s="48"/>
      <c r="X352" s="97"/>
      <c r="AA352" s="48"/>
      <c r="AB352" s="97"/>
    </row>
    <row r="353" spans="7:28" s="38" customFormat="1" ht="15.75" customHeight="1">
      <c r="G353" s="48"/>
      <c r="H353" s="97"/>
      <c r="K353" s="48"/>
      <c r="L353" s="97"/>
      <c r="O353" s="48"/>
      <c r="P353" s="97"/>
      <c r="S353" s="48"/>
      <c r="T353" s="97"/>
      <c r="W353" s="48"/>
      <c r="X353" s="97"/>
      <c r="AA353" s="48"/>
      <c r="AB353" s="97"/>
    </row>
    <row r="354" spans="7:28" s="38" customFormat="1" ht="15.75" customHeight="1">
      <c r="G354" s="48"/>
      <c r="H354" s="97"/>
      <c r="K354" s="48"/>
      <c r="L354" s="97"/>
      <c r="O354" s="48"/>
      <c r="P354" s="97"/>
      <c r="S354" s="48"/>
      <c r="T354" s="97"/>
      <c r="W354" s="48"/>
      <c r="X354" s="97"/>
      <c r="AA354" s="48"/>
      <c r="AB354" s="97"/>
    </row>
    <row r="355" spans="7:28" s="38" customFormat="1" ht="15.75" customHeight="1">
      <c r="G355" s="48"/>
      <c r="H355" s="97"/>
      <c r="K355" s="48"/>
      <c r="L355" s="97"/>
      <c r="O355" s="48"/>
      <c r="P355" s="97"/>
      <c r="S355" s="48"/>
      <c r="T355" s="97"/>
      <c r="W355" s="48"/>
      <c r="X355" s="97"/>
      <c r="AA355" s="48"/>
      <c r="AB355" s="97"/>
    </row>
    <row r="356" spans="7:28" s="38" customFormat="1" ht="15.75" customHeight="1">
      <c r="G356" s="48"/>
      <c r="H356" s="97"/>
      <c r="K356" s="48"/>
      <c r="L356" s="97"/>
      <c r="O356" s="48"/>
      <c r="P356" s="97"/>
      <c r="S356" s="48"/>
      <c r="T356" s="97"/>
      <c r="W356" s="48"/>
      <c r="X356" s="97"/>
      <c r="AA356" s="48"/>
      <c r="AB356" s="97"/>
    </row>
    <row r="357" spans="7:28" s="38" customFormat="1" ht="15.75" customHeight="1">
      <c r="G357" s="48"/>
      <c r="H357" s="97"/>
      <c r="K357" s="48"/>
      <c r="L357" s="97"/>
      <c r="O357" s="48"/>
      <c r="P357" s="97"/>
      <c r="S357" s="48"/>
      <c r="T357" s="97"/>
      <c r="W357" s="48"/>
      <c r="X357" s="97"/>
      <c r="AA357" s="48"/>
      <c r="AB357" s="97"/>
    </row>
    <row r="358" spans="7:28" s="38" customFormat="1" ht="15.75" customHeight="1">
      <c r="G358" s="48"/>
      <c r="H358" s="97"/>
      <c r="K358" s="48"/>
      <c r="L358" s="97"/>
      <c r="O358" s="48"/>
      <c r="P358" s="97"/>
      <c r="S358" s="48"/>
      <c r="T358" s="97"/>
      <c r="W358" s="48"/>
      <c r="X358" s="97"/>
      <c r="AA358" s="48"/>
      <c r="AB358" s="97"/>
    </row>
    <row r="359" spans="7:28" s="38" customFormat="1" ht="15.75" customHeight="1">
      <c r="G359" s="48"/>
      <c r="H359" s="97"/>
      <c r="K359" s="48"/>
      <c r="L359" s="97"/>
      <c r="O359" s="48"/>
      <c r="P359" s="97"/>
      <c r="S359" s="48"/>
      <c r="T359" s="97"/>
      <c r="W359" s="48"/>
      <c r="X359" s="97"/>
      <c r="AA359" s="48"/>
      <c r="AB359" s="97"/>
    </row>
    <row r="360" spans="7:28" s="38" customFormat="1" ht="15.75" customHeight="1">
      <c r="G360" s="48"/>
      <c r="H360" s="97"/>
      <c r="K360" s="48"/>
      <c r="L360" s="97"/>
      <c r="O360" s="48"/>
      <c r="P360" s="97"/>
      <c r="S360" s="48"/>
      <c r="T360" s="97"/>
      <c r="W360" s="48"/>
      <c r="X360" s="97"/>
      <c r="AA360" s="48"/>
      <c r="AB360" s="97"/>
    </row>
    <row r="361" spans="7:28" s="38" customFormat="1" ht="15.75" customHeight="1">
      <c r="G361" s="48"/>
      <c r="H361" s="97"/>
      <c r="K361" s="48"/>
      <c r="L361" s="97"/>
      <c r="O361" s="48"/>
      <c r="P361" s="97"/>
      <c r="S361" s="48"/>
      <c r="T361" s="97"/>
      <c r="W361" s="48"/>
      <c r="X361" s="97"/>
      <c r="AA361" s="48"/>
      <c r="AB361" s="97"/>
    </row>
    <row r="362" spans="7:28" s="38" customFormat="1" ht="15.75" customHeight="1">
      <c r="G362" s="48"/>
      <c r="H362" s="97"/>
      <c r="K362" s="48"/>
      <c r="L362" s="97"/>
      <c r="O362" s="48"/>
      <c r="P362" s="97"/>
      <c r="S362" s="48"/>
      <c r="T362" s="97"/>
      <c r="W362" s="48"/>
      <c r="X362" s="97"/>
      <c r="AA362" s="48"/>
      <c r="AB362" s="97"/>
    </row>
    <row r="363" spans="7:28" s="38" customFormat="1" ht="15.75" customHeight="1">
      <c r="G363" s="48"/>
      <c r="H363" s="97"/>
      <c r="K363" s="48"/>
      <c r="L363" s="97"/>
      <c r="O363" s="48"/>
      <c r="P363" s="97"/>
      <c r="S363" s="48"/>
      <c r="T363" s="97"/>
      <c r="W363" s="48"/>
      <c r="X363" s="97"/>
      <c r="AA363" s="48"/>
      <c r="AB363" s="97"/>
    </row>
    <row r="364" spans="7:28" s="38" customFormat="1" ht="15.75" customHeight="1">
      <c r="G364" s="48"/>
      <c r="H364" s="97"/>
      <c r="K364" s="48"/>
      <c r="L364" s="97"/>
      <c r="O364" s="48"/>
      <c r="P364" s="97"/>
      <c r="S364" s="48"/>
      <c r="T364" s="97"/>
      <c r="W364" s="48"/>
      <c r="X364" s="97"/>
      <c r="AA364" s="48"/>
      <c r="AB364" s="97"/>
    </row>
    <row r="365" spans="7:28" s="38" customFormat="1" ht="15.75" customHeight="1">
      <c r="G365" s="48"/>
      <c r="H365" s="97"/>
      <c r="K365" s="48"/>
      <c r="L365" s="97"/>
      <c r="O365" s="48"/>
      <c r="P365" s="97"/>
      <c r="S365" s="48"/>
      <c r="T365" s="97"/>
      <c r="W365" s="48"/>
      <c r="X365" s="97"/>
      <c r="AA365" s="48"/>
      <c r="AB365" s="97"/>
    </row>
    <row r="366" spans="7:28" s="38" customFormat="1" ht="15.75" customHeight="1">
      <c r="G366" s="48"/>
      <c r="H366" s="97"/>
      <c r="K366" s="48"/>
      <c r="L366" s="97"/>
      <c r="O366" s="48"/>
      <c r="P366" s="97"/>
      <c r="S366" s="48"/>
      <c r="T366" s="97"/>
      <c r="W366" s="48"/>
      <c r="X366" s="97"/>
      <c r="AA366" s="48"/>
      <c r="AB366" s="97"/>
    </row>
    <row r="367" spans="7:28" s="38" customFormat="1" ht="15.75" customHeight="1">
      <c r="G367" s="48"/>
      <c r="H367" s="97"/>
      <c r="K367" s="48"/>
      <c r="L367" s="97"/>
      <c r="O367" s="48"/>
      <c r="P367" s="97"/>
      <c r="S367" s="48"/>
      <c r="T367" s="97"/>
      <c r="W367" s="48"/>
      <c r="X367" s="97"/>
      <c r="AA367" s="48"/>
      <c r="AB367" s="97"/>
    </row>
    <row r="368" spans="7:28" s="38" customFormat="1" ht="15.75" customHeight="1">
      <c r="G368" s="48"/>
      <c r="H368" s="97"/>
      <c r="K368" s="48"/>
      <c r="L368" s="97"/>
      <c r="O368" s="48"/>
      <c r="P368" s="97"/>
      <c r="S368" s="48"/>
      <c r="T368" s="97"/>
      <c r="W368" s="48"/>
      <c r="X368" s="97"/>
      <c r="AA368" s="48"/>
      <c r="AB368" s="97"/>
    </row>
    <row r="369" spans="7:28" s="38" customFormat="1" ht="15.75" customHeight="1">
      <c r="G369" s="48"/>
      <c r="H369" s="97"/>
      <c r="K369" s="48"/>
      <c r="L369" s="97"/>
      <c r="O369" s="48"/>
      <c r="P369" s="97"/>
      <c r="S369" s="48"/>
      <c r="T369" s="97"/>
      <c r="W369" s="48"/>
      <c r="X369" s="97"/>
      <c r="AA369" s="48"/>
      <c r="AB369" s="97"/>
    </row>
    <row r="370" spans="7:28" s="38" customFormat="1" ht="15.75" customHeight="1">
      <c r="G370" s="48"/>
      <c r="H370" s="97"/>
      <c r="K370" s="48"/>
      <c r="L370" s="97"/>
      <c r="O370" s="48"/>
      <c r="P370" s="97"/>
      <c r="S370" s="48"/>
      <c r="T370" s="97"/>
      <c r="W370" s="48"/>
      <c r="X370" s="97"/>
      <c r="AA370" s="48"/>
      <c r="AB370" s="97"/>
    </row>
    <row r="371" spans="7:28" s="38" customFormat="1" ht="15.75" customHeight="1">
      <c r="G371" s="48"/>
      <c r="H371" s="97"/>
      <c r="K371" s="48"/>
      <c r="L371" s="97"/>
      <c r="O371" s="48"/>
      <c r="P371" s="97"/>
      <c r="S371" s="48"/>
      <c r="T371" s="97"/>
      <c r="W371" s="48"/>
      <c r="X371" s="97"/>
      <c r="AA371" s="48"/>
      <c r="AB371" s="97"/>
    </row>
    <row r="372" spans="7:28" s="38" customFormat="1" ht="15.75" customHeight="1">
      <c r="G372" s="48"/>
      <c r="H372" s="97"/>
      <c r="K372" s="48"/>
      <c r="L372" s="97"/>
      <c r="O372" s="48"/>
      <c r="P372" s="97"/>
      <c r="S372" s="48"/>
      <c r="T372" s="97"/>
      <c r="W372" s="48"/>
      <c r="X372" s="97"/>
      <c r="AA372" s="48"/>
      <c r="AB372" s="97"/>
    </row>
    <row r="373" spans="7:28" s="38" customFormat="1" ht="15.75" customHeight="1">
      <c r="G373" s="48"/>
      <c r="H373" s="97"/>
      <c r="K373" s="48"/>
      <c r="L373" s="97"/>
      <c r="O373" s="48"/>
      <c r="P373" s="97"/>
      <c r="S373" s="48"/>
      <c r="T373" s="97"/>
      <c r="W373" s="48"/>
      <c r="X373" s="97"/>
      <c r="AA373" s="48"/>
      <c r="AB373" s="97"/>
    </row>
    <row r="374" spans="7:28" s="38" customFormat="1" ht="15.75" customHeight="1">
      <c r="G374" s="48"/>
      <c r="H374" s="97"/>
      <c r="K374" s="48"/>
      <c r="L374" s="97"/>
      <c r="O374" s="48"/>
      <c r="P374" s="97"/>
      <c r="S374" s="48"/>
      <c r="T374" s="97"/>
      <c r="W374" s="48"/>
      <c r="X374" s="97"/>
      <c r="AA374" s="48"/>
      <c r="AB374" s="97"/>
    </row>
    <row r="375" spans="7:28" s="38" customFormat="1" ht="15.75" customHeight="1">
      <c r="G375" s="48"/>
      <c r="H375" s="97"/>
      <c r="K375" s="48"/>
      <c r="L375" s="97"/>
      <c r="O375" s="48"/>
      <c r="P375" s="97"/>
      <c r="S375" s="48"/>
      <c r="T375" s="97"/>
      <c r="W375" s="48"/>
      <c r="X375" s="97"/>
      <c r="AA375" s="48"/>
      <c r="AB375" s="97"/>
    </row>
    <row r="376" spans="7:28" s="38" customFormat="1" ht="15.75" customHeight="1">
      <c r="G376" s="48"/>
      <c r="H376" s="97"/>
      <c r="K376" s="48"/>
      <c r="L376" s="97"/>
      <c r="O376" s="48"/>
      <c r="P376" s="97"/>
      <c r="S376" s="48"/>
      <c r="T376" s="97"/>
      <c r="W376" s="48"/>
      <c r="X376" s="97"/>
      <c r="AA376" s="48"/>
      <c r="AB376" s="97"/>
    </row>
    <row r="377" spans="7:28" s="38" customFormat="1" ht="15.75" customHeight="1">
      <c r="G377" s="48"/>
      <c r="H377" s="97"/>
      <c r="K377" s="48"/>
      <c r="L377" s="97"/>
      <c r="O377" s="48"/>
      <c r="P377" s="97"/>
      <c r="S377" s="48"/>
      <c r="T377" s="97"/>
      <c r="W377" s="48"/>
      <c r="X377" s="97"/>
      <c r="AA377" s="48"/>
      <c r="AB377" s="97"/>
    </row>
    <row r="378" spans="7:28" s="38" customFormat="1" ht="15.75" customHeight="1">
      <c r="G378" s="48"/>
      <c r="H378" s="97"/>
      <c r="K378" s="48"/>
      <c r="L378" s="97"/>
      <c r="O378" s="48"/>
      <c r="P378" s="97"/>
      <c r="S378" s="48"/>
      <c r="T378" s="97"/>
      <c r="W378" s="48"/>
      <c r="X378" s="97"/>
      <c r="AA378" s="48"/>
      <c r="AB378" s="97"/>
    </row>
    <row r="379" spans="7:28" s="38" customFormat="1" ht="15.75" customHeight="1">
      <c r="G379" s="48"/>
      <c r="H379" s="97"/>
      <c r="K379" s="48"/>
      <c r="L379" s="97"/>
      <c r="O379" s="48"/>
      <c r="P379" s="97"/>
      <c r="S379" s="48"/>
      <c r="T379" s="97"/>
      <c r="W379" s="48"/>
      <c r="X379" s="97"/>
      <c r="AA379" s="48"/>
      <c r="AB379" s="97"/>
    </row>
    <row r="380" spans="7:28" s="38" customFormat="1" ht="15.75" customHeight="1">
      <c r="G380" s="48"/>
      <c r="H380" s="97"/>
      <c r="K380" s="48"/>
      <c r="L380" s="97"/>
      <c r="O380" s="48"/>
      <c r="P380" s="97"/>
      <c r="S380" s="48"/>
      <c r="T380" s="97"/>
      <c r="W380" s="48"/>
      <c r="X380" s="97"/>
      <c r="AA380" s="48"/>
      <c r="AB380" s="97"/>
    </row>
    <row r="381" spans="7:28" s="38" customFormat="1" ht="15.75" customHeight="1">
      <c r="G381" s="48"/>
      <c r="H381" s="97"/>
      <c r="K381" s="48"/>
      <c r="L381" s="97"/>
      <c r="O381" s="48"/>
      <c r="P381" s="97"/>
      <c r="S381" s="48"/>
      <c r="T381" s="97"/>
      <c r="W381" s="48"/>
      <c r="X381" s="97"/>
      <c r="AA381" s="48"/>
      <c r="AB381" s="97"/>
    </row>
    <row r="382" spans="7:28" s="38" customFormat="1" ht="15.75" customHeight="1">
      <c r="G382" s="48"/>
      <c r="H382" s="97"/>
      <c r="K382" s="48"/>
      <c r="L382" s="97"/>
      <c r="O382" s="48"/>
      <c r="P382" s="97"/>
      <c r="S382" s="48"/>
      <c r="T382" s="97"/>
      <c r="W382" s="48"/>
      <c r="X382" s="97"/>
      <c r="AA382" s="48"/>
      <c r="AB382" s="97"/>
    </row>
    <row r="383" spans="7:28" s="38" customFormat="1" ht="15.75" customHeight="1">
      <c r="G383" s="48"/>
      <c r="H383" s="97"/>
      <c r="K383" s="48"/>
      <c r="L383" s="97"/>
      <c r="O383" s="48"/>
      <c r="P383" s="97"/>
      <c r="S383" s="48"/>
      <c r="T383" s="97"/>
      <c r="W383" s="48"/>
      <c r="X383" s="97"/>
      <c r="AA383" s="48"/>
      <c r="AB383" s="97"/>
    </row>
    <row r="384" spans="7:28" s="38" customFormat="1" ht="15.75" customHeight="1">
      <c r="G384" s="48"/>
      <c r="H384" s="97"/>
      <c r="K384" s="48"/>
      <c r="L384" s="97"/>
      <c r="O384" s="48"/>
      <c r="P384" s="97"/>
      <c r="S384" s="48"/>
      <c r="T384" s="97"/>
      <c r="W384" s="48"/>
      <c r="X384" s="97"/>
      <c r="AA384" s="48"/>
      <c r="AB384" s="97"/>
    </row>
    <row r="385" spans="7:28" s="38" customFormat="1" ht="15.75" customHeight="1">
      <c r="G385" s="48"/>
      <c r="H385" s="97"/>
      <c r="K385" s="48"/>
      <c r="L385" s="97"/>
      <c r="O385" s="48"/>
      <c r="P385" s="97"/>
      <c r="S385" s="48"/>
      <c r="T385" s="97"/>
      <c r="W385" s="48"/>
      <c r="X385" s="97"/>
      <c r="AA385" s="48"/>
      <c r="AB385" s="97"/>
    </row>
    <row r="386" spans="7:28" s="38" customFormat="1" ht="15.75" customHeight="1">
      <c r="G386" s="48"/>
      <c r="H386" s="97"/>
      <c r="K386" s="48"/>
      <c r="L386" s="97"/>
      <c r="O386" s="48"/>
      <c r="P386" s="97"/>
      <c r="S386" s="48"/>
      <c r="T386" s="97"/>
      <c r="W386" s="48"/>
      <c r="X386" s="97"/>
      <c r="AA386" s="48"/>
      <c r="AB386" s="97"/>
    </row>
    <row r="387" spans="7:28" s="38" customFormat="1" ht="15.75" customHeight="1">
      <c r="G387" s="48"/>
      <c r="H387" s="97"/>
      <c r="K387" s="48"/>
      <c r="L387" s="97"/>
      <c r="O387" s="48"/>
      <c r="P387" s="97"/>
      <c r="S387" s="48"/>
      <c r="T387" s="97"/>
      <c r="W387" s="48"/>
      <c r="X387" s="97"/>
      <c r="AA387" s="48"/>
      <c r="AB387" s="97"/>
    </row>
    <row r="388" spans="7:28" s="38" customFormat="1" ht="15.75" customHeight="1">
      <c r="G388" s="48"/>
      <c r="H388" s="97"/>
      <c r="K388" s="48"/>
      <c r="L388" s="97"/>
      <c r="O388" s="48"/>
      <c r="P388" s="97"/>
      <c r="S388" s="48"/>
      <c r="T388" s="97"/>
      <c r="W388" s="48"/>
      <c r="X388" s="97"/>
      <c r="AA388" s="48"/>
      <c r="AB388" s="97"/>
    </row>
    <row r="389" spans="7:28" s="38" customFormat="1" ht="15.75" customHeight="1">
      <c r="G389" s="48"/>
      <c r="H389" s="97"/>
      <c r="K389" s="48"/>
      <c r="L389" s="97"/>
      <c r="O389" s="48"/>
      <c r="P389" s="97"/>
      <c r="S389" s="48"/>
      <c r="T389" s="97"/>
      <c r="W389" s="48"/>
      <c r="X389" s="97"/>
      <c r="AA389" s="48"/>
      <c r="AB389" s="97"/>
    </row>
    <row r="390" spans="7:28" s="38" customFormat="1" ht="15.75" customHeight="1">
      <c r="G390" s="48"/>
      <c r="H390" s="97"/>
      <c r="K390" s="48"/>
      <c r="L390" s="97"/>
      <c r="O390" s="48"/>
      <c r="P390" s="97"/>
      <c r="S390" s="48"/>
      <c r="T390" s="97"/>
      <c r="W390" s="48"/>
      <c r="X390" s="97"/>
      <c r="AA390" s="48"/>
      <c r="AB390" s="97"/>
    </row>
    <row r="391" spans="7:28" s="38" customFormat="1" ht="15.75" customHeight="1">
      <c r="G391" s="48"/>
      <c r="H391" s="97"/>
      <c r="K391" s="48"/>
      <c r="L391" s="97"/>
      <c r="O391" s="48"/>
      <c r="P391" s="97"/>
      <c r="S391" s="48"/>
      <c r="T391" s="97"/>
      <c r="W391" s="48"/>
      <c r="X391" s="97"/>
      <c r="AA391" s="48"/>
      <c r="AB391" s="97"/>
    </row>
    <row r="392" spans="7:28" s="38" customFormat="1" ht="15.75" customHeight="1">
      <c r="G392" s="48"/>
      <c r="H392" s="97"/>
      <c r="K392" s="48"/>
      <c r="L392" s="97"/>
      <c r="O392" s="48"/>
      <c r="P392" s="97"/>
      <c r="S392" s="48"/>
      <c r="T392" s="97"/>
      <c r="W392" s="48"/>
      <c r="X392" s="97"/>
      <c r="AA392" s="48"/>
      <c r="AB392" s="97"/>
    </row>
    <row r="393" spans="7:28" s="38" customFormat="1" ht="15.75" customHeight="1">
      <c r="G393" s="48"/>
      <c r="H393" s="97"/>
      <c r="K393" s="48"/>
      <c r="L393" s="97"/>
      <c r="O393" s="48"/>
      <c r="P393" s="97"/>
      <c r="S393" s="48"/>
      <c r="T393" s="97"/>
      <c r="W393" s="48"/>
      <c r="X393" s="97"/>
      <c r="AA393" s="48"/>
      <c r="AB393" s="97"/>
    </row>
    <row r="394" spans="7:28" s="38" customFormat="1" ht="15.75" customHeight="1">
      <c r="G394" s="48"/>
      <c r="H394" s="97"/>
      <c r="K394" s="48"/>
      <c r="L394" s="97"/>
      <c r="O394" s="48"/>
      <c r="P394" s="97"/>
      <c r="S394" s="48"/>
      <c r="T394" s="97"/>
      <c r="W394" s="48"/>
      <c r="X394" s="97"/>
      <c r="AA394" s="48"/>
      <c r="AB394" s="97"/>
    </row>
    <row r="395" spans="7:28" s="38" customFormat="1" ht="15.75" customHeight="1">
      <c r="G395" s="48"/>
      <c r="H395" s="97"/>
      <c r="K395" s="48"/>
      <c r="L395" s="97"/>
      <c r="O395" s="48"/>
      <c r="P395" s="97"/>
      <c r="S395" s="48"/>
      <c r="T395" s="97"/>
      <c r="W395" s="48"/>
      <c r="X395" s="97"/>
      <c r="AA395" s="48"/>
      <c r="AB395" s="97"/>
    </row>
    <row r="396" spans="7:28" s="38" customFormat="1" ht="15.75" customHeight="1">
      <c r="G396" s="48"/>
      <c r="H396" s="97"/>
      <c r="K396" s="48"/>
      <c r="L396" s="97"/>
      <c r="O396" s="48"/>
      <c r="P396" s="97"/>
      <c r="S396" s="48"/>
      <c r="T396" s="97"/>
      <c r="W396" s="48"/>
      <c r="X396" s="97"/>
      <c r="AA396" s="48"/>
      <c r="AB396" s="97"/>
    </row>
    <row r="397" spans="7:28" s="38" customFormat="1" ht="15.75" customHeight="1">
      <c r="G397" s="48"/>
      <c r="H397" s="97"/>
      <c r="K397" s="48"/>
      <c r="L397" s="97"/>
      <c r="O397" s="48"/>
      <c r="P397" s="97"/>
      <c r="S397" s="48"/>
      <c r="T397" s="97"/>
      <c r="W397" s="48"/>
      <c r="X397" s="97"/>
      <c r="AA397" s="48"/>
      <c r="AB397" s="97"/>
    </row>
    <row r="398" spans="7:28" s="38" customFormat="1" ht="15.75" customHeight="1">
      <c r="G398" s="48"/>
      <c r="H398" s="97"/>
      <c r="K398" s="48"/>
      <c r="L398" s="97"/>
      <c r="O398" s="48"/>
      <c r="P398" s="97"/>
      <c r="S398" s="48"/>
      <c r="T398" s="97"/>
      <c r="W398" s="48"/>
      <c r="X398" s="97"/>
      <c r="AA398" s="48"/>
      <c r="AB398" s="97"/>
    </row>
    <row r="399" spans="7:28" s="38" customFormat="1" ht="15.75" customHeight="1">
      <c r="G399" s="48"/>
      <c r="H399" s="97"/>
      <c r="K399" s="48"/>
      <c r="L399" s="97"/>
      <c r="O399" s="48"/>
      <c r="P399" s="97"/>
      <c r="S399" s="48"/>
      <c r="T399" s="97"/>
      <c r="W399" s="48"/>
      <c r="X399" s="97"/>
      <c r="AA399" s="48"/>
      <c r="AB399" s="97"/>
    </row>
    <row r="400" spans="7:28" s="38" customFormat="1" ht="15.75" customHeight="1">
      <c r="G400" s="48"/>
      <c r="H400" s="97"/>
      <c r="K400" s="48"/>
      <c r="L400" s="97"/>
      <c r="O400" s="48"/>
      <c r="P400" s="97"/>
      <c r="S400" s="48"/>
      <c r="T400" s="97"/>
      <c r="W400" s="48"/>
      <c r="X400" s="97"/>
      <c r="AA400" s="48"/>
      <c r="AB400" s="97"/>
    </row>
    <row r="401" spans="7:28" s="38" customFormat="1" ht="15.75" customHeight="1">
      <c r="G401" s="48"/>
      <c r="H401" s="97"/>
      <c r="K401" s="48"/>
      <c r="L401" s="97"/>
      <c r="O401" s="48"/>
      <c r="P401" s="97"/>
      <c r="S401" s="48"/>
      <c r="T401" s="97"/>
      <c r="W401" s="48"/>
      <c r="X401" s="97"/>
      <c r="AA401" s="48"/>
      <c r="AB401" s="97"/>
    </row>
    <row r="402" spans="7:28" s="38" customFormat="1" ht="15.75" customHeight="1">
      <c r="G402" s="48"/>
      <c r="H402" s="97"/>
      <c r="K402" s="48"/>
      <c r="L402" s="97"/>
      <c r="O402" s="48"/>
      <c r="P402" s="97"/>
      <c r="S402" s="48"/>
      <c r="T402" s="97"/>
      <c r="W402" s="48"/>
      <c r="X402" s="97"/>
      <c r="AA402" s="48"/>
      <c r="AB402" s="97"/>
    </row>
    <row r="403" spans="7:28" s="38" customFormat="1" ht="15.75" customHeight="1">
      <c r="G403" s="48"/>
      <c r="H403" s="97"/>
      <c r="K403" s="48"/>
      <c r="L403" s="97"/>
      <c r="O403" s="48"/>
      <c r="P403" s="97"/>
      <c r="S403" s="48"/>
      <c r="T403" s="97"/>
      <c r="W403" s="48"/>
      <c r="X403" s="97"/>
      <c r="AA403" s="48"/>
      <c r="AB403" s="97"/>
    </row>
    <row r="404" spans="7:28" s="38" customFormat="1" ht="15.75" customHeight="1">
      <c r="G404" s="48"/>
      <c r="H404" s="97"/>
      <c r="K404" s="48"/>
      <c r="L404" s="97"/>
      <c r="O404" s="48"/>
      <c r="P404" s="97"/>
      <c r="S404" s="48"/>
      <c r="T404" s="97"/>
      <c r="W404" s="48"/>
      <c r="X404" s="97"/>
      <c r="AA404" s="48"/>
      <c r="AB404" s="97"/>
    </row>
    <row r="405" spans="7:28" s="38" customFormat="1" ht="15.75" customHeight="1">
      <c r="G405" s="48"/>
      <c r="H405" s="97"/>
      <c r="K405" s="48"/>
      <c r="L405" s="97"/>
      <c r="O405" s="48"/>
      <c r="P405" s="97"/>
      <c r="S405" s="48"/>
      <c r="T405" s="97"/>
      <c r="W405" s="48"/>
      <c r="X405" s="97"/>
      <c r="AA405" s="48"/>
      <c r="AB405" s="97"/>
    </row>
    <row r="406" spans="7:28" s="38" customFormat="1" ht="15.75" customHeight="1">
      <c r="G406" s="48"/>
      <c r="H406" s="97"/>
      <c r="K406" s="48"/>
      <c r="L406" s="97"/>
      <c r="O406" s="48"/>
      <c r="P406" s="97"/>
      <c r="S406" s="48"/>
      <c r="T406" s="97"/>
      <c r="W406" s="48"/>
      <c r="X406" s="97"/>
      <c r="AA406" s="48"/>
      <c r="AB406" s="97"/>
    </row>
    <row r="407" spans="7:28" s="38" customFormat="1" ht="15.75" customHeight="1">
      <c r="G407" s="48"/>
      <c r="H407" s="97"/>
      <c r="K407" s="48"/>
      <c r="L407" s="97"/>
      <c r="O407" s="48"/>
      <c r="P407" s="97"/>
      <c r="S407" s="48"/>
      <c r="T407" s="97"/>
      <c r="W407" s="48"/>
      <c r="X407" s="97"/>
      <c r="AA407" s="48"/>
      <c r="AB407" s="97"/>
    </row>
    <row r="408" spans="7:28" s="38" customFormat="1" ht="15.75" customHeight="1">
      <c r="G408" s="48"/>
      <c r="H408" s="97"/>
      <c r="K408" s="48"/>
      <c r="L408" s="97"/>
      <c r="O408" s="48"/>
      <c r="P408" s="97"/>
      <c r="S408" s="48"/>
      <c r="T408" s="97"/>
      <c r="W408" s="48"/>
      <c r="X408" s="97"/>
      <c r="AA408" s="48"/>
      <c r="AB408" s="97"/>
    </row>
    <row r="409" spans="7:28" s="38" customFormat="1" ht="15.75" customHeight="1">
      <c r="G409" s="48"/>
      <c r="H409" s="97"/>
      <c r="K409" s="48"/>
      <c r="L409" s="97"/>
      <c r="O409" s="48"/>
      <c r="P409" s="97"/>
      <c r="S409" s="48"/>
      <c r="T409" s="97"/>
      <c r="W409" s="48"/>
      <c r="X409" s="97"/>
      <c r="AA409" s="48"/>
      <c r="AB409" s="97"/>
    </row>
    <row r="410" spans="7:28" s="38" customFormat="1" ht="15.75" customHeight="1">
      <c r="G410" s="48"/>
      <c r="H410" s="97"/>
      <c r="K410" s="48"/>
      <c r="L410" s="97"/>
      <c r="O410" s="48"/>
      <c r="P410" s="97"/>
      <c r="S410" s="48"/>
      <c r="T410" s="97"/>
      <c r="W410" s="48"/>
      <c r="X410" s="97"/>
      <c r="AA410" s="48"/>
      <c r="AB410" s="97"/>
    </row>
    <row r="411" spans="7:28" s="38" customFormat="1" ht="15.75" customHeight="1">
      <c r="G411" s="48"/>
      <c r="H411" s="97"/>
      <c r="K411" s="48"/>
      <c r="L411" s="97"/>
      <c r="O411" s="48"/>
      <c r="P411" s="97"/>
      <c r="S411" s="48"/>
      <c r="T411" s="97"/>
      <c r="W411" s="48"/>
      <c r="X411" s="97"/>
      <c r="AA411" s="48"/>
      <c r="AB411" s="97"/>
    </row>
    <row r="412" spans="7:28" s="38" customFormat="1" ht="15.75" customHeight="1">
      <c r="G412" s="48"/>
      <c r="H412" s="97"/>
      <c r="K412" s="48"/>
      <c r="L412" s="97"/>
      <c r="O412" s="48"/>
      <c r="P412" s="97"/>
      <c r="S412" s="48"/>
      <c r="T412" s="97"/>
      <c r="W412" s="48"/>
      <c r="X412" s="97"/>
      <c r="AA412" s="48"/>
      <c r="AB412" s="97"/>
    </row>
    <row r="413" spans="7:28" s="38" customFormat="1" ht="15.75" customHeight="1">
      <c r="G413" s="48"/>
      <c r="H413" s="97"/>
      <c r="K413" s="48"/>
      <c r="L413" s="97"/>
      <c r="O413" s="48"/>
      <c r="P413" s="97"/>
      <c r="S413" s="48"/>
      <c r="T413" s="97"/>
      <c r="W413" s="48"/>
      <c r="X413" s="97"/>
      <c r="AA413" s="48"/>
      <c r="AB413" s="97"/>
    </row>
    <row r="414" spans="7:28" s="38" customFormat="1" ht="15.75" customHeight="1">
      <c r="G414" s="48"/>
      <c r="H414" s="97"/>
      <c r="K414" s="48"/>
      <c r="L414" s="97"/>
      <c r="O414" s="48"/>
      <c r="P414" s="97"/>
      <c r="S414" s="48"/>
      <c r="T414" s="97"/>
      <c r="W414" s="48"/>
      <c r="X414" s="97"/>
      <c r="AA414" s="48"/>
      <c r="AB414" s="97"/>
    </row>
    <row r="415" spans="7:28" s="38" customFormat="1" ht="15.75" customHeight="1">
      <c r="G415" s="48"/>
      <c r="H415" s="97"/>
      <c r="K415" s="48"/>
      <c r="L415" s="97"/>
      <c r="O415" s="48"/>
      <c r="P415" s="97"/>
      <c r="S415" s="48"/>
      <c r="T415" s="97"/>
      <c r="W415" s="48"/>
      <c r="X415" s="97"/>
      <c r="AA415" s="48"/>
      <c r="AB415" s="97"/>
    </row>
    <row r="416" spans="7:28" s="38" customFormat="1" ht="15.75" customHeight="1">
      <c r="G416" s="48"/>
      <c r="H416" s="97"/>
      <c r="K416" s="48"/>
      <c r="L416" s="97"/>
      <c r="O416" s="48"/>
      <c r="P416" s="97"/>
      <c r="S416" s="48"/>
      <c r="T416" s="97"/>
      <c r="W416" s="48"/>
      <c r="X416" s="97"/>
      <c r="AA416" s="48"/>
      <c r="AB416" s="97"/>
    </row>
    <row r="417" spans="7:28" s="38" customFormat="1" ht="15.75" customHeight="1">
      <c r="G417" s="48"/>
      <c r="H417" s="97"/>
      <c r="K417" s="48"/>
      <c r="L417" s="97"/>
      <c r="O417" s="48"/>
      <c r="P417" s="97"/>
      <c r="S417" s="48"/>
      <c r="T417" s="97"/>
      <c r="W417" s="48"/>
      <c r="X417" s="97"/>
      <c r="AA417" s="48"/>
      <c r="AB417" s="97"/>
    </row>
    <row r="418" spans="7:28" s="38" customFormat="1" ht="15.75" customHeight="1">
      <c r="G418" s="48"/>
      <c r="H418" s="97"/>
      <c r="K418" s="48"/>
      <c r="L418" s="97"/>
      <c r="O418" s="48"/>
      <c r="P418" s="97"/>
      <c r="S418" s="48"/>
      <c r="T418" s="97"/>
      <c r="W418" s="48"/>
      <c r="X418" s="97"/>
      <c r="AA418" s="48"/>
      <c r="AB418" s="97"/>
    </row>
    <row r="419" spans="7:28" s="38" customFormat="1" ht="15.75" customHeight="1">
      <c r="G419" s="48"/>
      <c r="H419" s="97"/>
      <c r="K419" s="48"/>
      <c r="L419" s="97"/>
      <c r="O419" s="48"/>
      <c r="P419" s="97"/>
      <c r="S419" s="48"/>
      <c r="T419" s="97"/>
      <c r="W419" s="48"/>
      <c r="X419" s="97"/>
      <c r="AA419" s="48"/>
      <c r="AB419" s="97"/>
    </row>
    <row r="420" spans="7:28" s="38" customFormat="1" ht="15.75" customHeight="1">
      <c r="G420" s="48"/>
      <c r="H420" s="97"/>
      <c r="K420" s="48"/>
      <c r="L420" s="97"/>
      <c r="O420" s="48"/>
      <c r="P420" s="97"/>
      <c r="S420" s="48"/>
      <c r="T420" s="97"/>
      <c r="W420" s="48"/>
      <c r="X420" s="97"/>
      <c r="AA420" s="48"/>
      <c r="AB420" s="97"/>
    </row>
    <row r="421" spans="7:28" s="38" customFormat="1" ht="15.75" customHeight="1">
      <c r="G421" s="48"/>
      <c r="H421" s="97"/>
      <c r="K421" s="48"/>
      <c r="L421" s="97"/>
      <c r="O421" s="48"/>
      <c r="P421" s="97"/>
      <c r="S421" s="48"/>
      <c r="T421" s="97"/>
      <c r="W421" s="48"/>
      <c r="X421" s="97"/>
      <c r="AA421" s="48"/>
      <c r="AB421" s="97"/>
    </row>
    <row r="422" spans="7:28" s="38" customFormat="1" ht="15.75" customHeight="1">
      <c r="G422" s="48"/>
      <c r="H422" s="97"/>
      <c r="K422" s="48"/>
      <c r="L422" s="97"/>
      <c r="O422" s="48"/>
      <c r="P422" s="97"/>
      <c r="S422" s="48"/>
      <c r="T422" s="97"/>
      <c r="W422" s="48"/>
      <c r="X422" s="97"/>
      <c r="AA422" s="48"/>
      <c r="AB422" s="97"/>
    </row>
    <row r="423" spans="7:28" s="38" customFormat="1" ht="15.75" customHeight="1">
      <c r="G423" s="48"/>
      <c r="H423" s="97"/>
      <c r="K423" s="48"/>
      <c r="L423" s="97"/>
      <c r="O423" s="48"/>
      <c r="P423" s="97"/>
      <c r="S423" s="48"/>
      <c r="T423" s="97"/>
      <c r="W423" s="48"/>
      <c r="X423" s="97"/>
      <c r="AA423" s="48"/>
      <c r="AB423" s="97"/>
    </row>
    <row r="424" spans="7:28" s="38" customFormat="1" ht="15.75" customHeight="1">
      <c r="G424" s="48"/>
      <c r="H424" s="97"/>
      <c r="K424" s="48"/>
      <c r="L424" s="97"/>
      <c r="O424" s="48"/>
      <c r="P424" s="97"/>
      <c r="S424" s="48"/>
      <c r="T424" s="97"/>
      <c r="W424" s="48"/>
      <c r="X424" s="97"/>
      <c r="AA424" s="48"/>
      <c r="AB424" s="97"/>
    </row>
    <row r="425" spans="7:28" s="38" customFormat="1" ht="15.75" customHeight="1">
      <c r="G425" s="48"/>
      <c r="H425" s="97"/>
      <c r="K425" s="48"/>
      <c r="L425" s="97"/>
      <c r="O425" s="48"/>
      <c r="P425" s="97"/>
      <c r="S425" s="48"/>
      <c r="T425" s="97"/>
      <c r="W425" s="48"/>
      <c r="X425" s="97"/>
      <c r="AA425" s="48"/>
      <c r="AB425" s="97"/>
    </row>
    <row r="426" spans="7:28" s="38" customFormat="1" ht="15.75" customHeight="1">
      <c r="G426" s="48"/>
      <c r="H426" s="97"/>
      <c r="K426" s="48"/>
      <c r="L426" s="97"/>
      <c r="O426" s="48"/>
      <c r="P426" s="97"/>
      <c r="S426" s="48"/>
      <c r="T426" s="97"/>
      <c r="W426" s="48"/>
      <c r="X426" s="97"/>
      <c r="AA426" s="48"/>
      <c r="AB426" s="97"/>
    </row>
    <row r="427" spans="7:28" s="38" customFormat="1" ht="15.75" customHeight="1">
      <c r="G427" s="48"/>
      <c r="H427" s="97"/>
      <c r="K427" s="48"/>
      <c r="L427" s="97"/>
      <c r="O427" s="48"/>
      <c r="P427" s="97"/>
      <c r="S427" s="48"/>
      <c r="T427" s="97"/>
      <c r="W427" s="48"/>
      <c r="X427" s="97"/>
      <c r="AA427" s="48"/>
      <c r="AB427" s="97"/>
    </row>
    <row r="428" spans="7:28" s="38" customFormat="1" ht="15.75" customHeight="1">
      <c r="G428" s="48"/>
      <c r="H428" s="97"/>
      <c r="K428" s="48"/>
      <c r="L428" s="97"/>
      <c r="O428" s="48"/>
      <c r="P428" s="97"/>
      <c r="S428" s="48"/>
      <c r="T428" s="97"/>
      <c r="W428" s="48"/>
      <c r="X428" s="97"/>
      <c r="AA428" s="48"/>
      <c r="AB428" s="97"/>
    </row>
    <row r="429" spans="7:28" s="38" customFormat="1" ht="15.75" customHeight="1">
      <c r="G429" s="48"/>
      <c r="H429" s="97"/>
      <c r="K429" s="48"/>
      <c r="L429" s="97"/>
      <c r="O429" s="48"/>
      <c r="P429" s="97"/>
      <c r="S429" s="48"/>
      <c r="T429" s="97"/>
      <c r="W429" s="48"/>
      <c r="X429" s="97"/>
      <c r="AA429" s="48"/>
      <c r="AB429" s="97"/>
    </row>
    <row r="430" spans="7:28" s="38" customFormat="1" ht="15.75" customHeight="1">
      <c r="G430" s="48"/>
      <c r="H430" s="97"/>
      <c r="K430" s="48"/>
      <c r="L430" s="97"/>
      <c r="O430" s="48"/>
      <c r="P430" s="97"/>
      <c r="S430" s="48"/>
      <c r="T430" s="97"/>
      <c r="W430" s="48"/>
      <c r="X430" s="97"/>
      <c r="AA430" s="48"/>
      <c r="AB430" s="97"/>
    </row>
    <row r="431" spans="7:28" s="38" customFormat="1" ht="15.75" customHeight="1">
      <c r="G431" s="48"/>
      <c r="H431" s="97"/>
      <c r="K431" s="48"/>
      <c r="L431" s="97"/>
      <c r="O431" s="48"/>
      <c r="P431" s="97"/>
      <c r="S431" s="48"/>
      <c r="T431" s="97"/>
      <c r="W431" s="48"/>
      <c r="X431" s="97"/>
      <c r="AA431" s="48"/>
      <c r="AB431" s="97"/>
    </row>
    <row r="432" spans="7:28" s="38" customFormat="1" ht="15.75" customHeight="1">
      <c r="G432" s="48"/>
      <c r="H432" s="97"/>
      <c r="K432" s="48"/>
      <c r="L432" s="97"/>
      <c r="O432" s="48"/>
      <c r="P432" s="97"/>
      <c r="S432" s="48"/>
      <c r="T432" s="97"/>
      <c r="W432" s="48"/>
      <c r="X432" s="97"/>
      <c r="AA432" s="48"/>
      <c r="AB432" s="97"/>
    </row>
    <row r="433" spans="7:28" s="38" customFormat="1" ht="15.75" customHeight="1">
      <c r="G433" s="48"/>
      <c r="H433" s="97"/>
      <c r="K433" s="48"/>
      <c r="L433" s="97"/>
      <c r="O433" s="48"/>
      <c r="P433" s="97"/>
      <c r="S433" s="48"/>
      <c r="T433" s="97"/>
      <c r="W433" s="48"/>
      <c r="X433" s="97"/>
      <c r="AA433" s="48"/>
      <c r="AB433" s="97"/>
    </row>
    <row r="434" spans="7:28" s="38" customFormat="1" ht="15.75" customHeight="1">
      <c r="G434" s="48"/>
      <c r="H434" s="97"/>
      <c r="K434" s="48"/>
      <c r="L434" s="97"/>
      <c r="O434" s="48"/>
      <c r="P434" s="97"/>
      <c r="S434" s="48"/>
      <c r="T434" s="97"/>
      <c r="W434" s="48"/>
      <c r="X434" s="97"/>
      <c r="AA434" s="48"/>
      <c r="AB434" s="97"/>
    </row>
    <row r="435" spans="7:28" s="38" customFormat="1" ht="15.75" customHeight="1">
      <c r="G435" s="48"/>
      <c r="H435" s="97"/>
      <c r="K435" s="48"/>
      <c r="L435" s="97"/>
      <c r="O435" s="48"/>
      <c r="P435" s="97"/>
      <c r="S435" s="48"/>
      <c r="T435" s="97"/>
      <c r="W435" s="48"/>
      <c r="X435" s="97"/>
      <c r="AA435" s="48"/>
      <c r="AB435" s="97"/>
    </row>
    <row r="436" spans="7:28" s="38" customFormat="1" ht="15.75" customHeight="1">
      <c r="G436" s="48"/>
      <c r="H436" s="97"/>
      <c r="K436" s="48"/>
      <c r="L436" s="97"/>
      <c r="O436" s="48"/>
      <c r="P436" s="97"/>
      <c r="S436" s="48"/>
      <c r="T436" s="97"/>
      <c r="W436" s="48"/>
      <c r="X436" s="97"/>
      <c r="AA436" s="48"/>
      <c r="AB436" s="97"/>
    </row>
    <row r="437" spans="7:28" s="38" customFormat="1" ht="15.75" customHeight="1">
      <c r="G437" s="48"/>
      <c r="H437" s="97"/>
      <c r="K437" s="48"/>
      <c r="L437" s="97"/>
      <c r="O437" s="48"/>
      <c r="P437" s="97"/>
      <c r="S437" s="48"/>
      <c r="T437" s="97"/>
      <c r="W437" s="48"/>
      <c r="X437" s="97"/>
      <c r="AA437" s="48"/>
      <c r="AB437" s="97"/>
    </row>
    <row r="438" spans="7:28" s="38" customFormat="1" ht="15.75" customHeight="1">
      <c r="G438" s="48"/>
      <c r="H438" s="97"/>
      <c r="K438" s="48"/>
      <c r="L438" s="97"/>
      <c r="O438" s="48"/>
      <c r="P438" s="97"/>
      <c r="S438" s="48"/>
      <c r="T438" s="97"/>
      <c r="W438" s="48"/>
      <c r="X438" s="97"/>
      <c r="AA438" s="48"/>
      <c r="AB438" s="97"/>
    </row>
    <row r="439" spans="7:28" s="38" customFormat="1" ht="15.75" customHeight="1">
      <c r="G439" s="48"/>
      <c r="H439" s="97"/>
      <c r="K439" s="48"/>
      <c r="L439" s="97"/>
      <c r="O439" s="48"/>
      <c r="P439" s="97"/>
      <c r="S439" s="48"/>
      <c r="T439" s="97"/>
      <c r="W439" s="48"/>
      <c r="X439" s="97"/>
      <c r="AA439" s="48"/>
      <c r="AB439" s="97"/>
    </row>
    <row r="440" spans="7:28" s="38" customFormat="1" ht="15.75" customHeight="1">
      <c r="G440" s="48"/>
      <c r="H440" s="97"/>
      <c r="K440" s="48"/>
      <c r="L440" s="97"/>
      <c r="O440" s="48"/>
      <c r="P440" s="97"/>
      <c r="S440" s="48"/>
      <c r="T440" s="97"/>
      <c r="W440" s="48"/>
      <c r="X440" s="97"/>
      <c r="AA440" s="48"/>
      <c r="AB440" s="97"/>
    </row>
    <row r="441" spans="7:28" s="38" customFormat="1" ht="15.75" customHeight="1">
      <c r="G441" s="48"/>
      <c r="H441" s="97"/>
      <c r="K441" s="48"/>
      <c r="L441" s="97"/>
      <c r="O441" s="48"/>
      <c r="P441" s="97"/>
      <c r="S441" s="48"/>
      <c r="T441" s="97"/>
      <c r="W441" s="48"/>
      <c r="X441" s="97"/>
      <c r="AA441" s="48"/>
      <c r="AB441" s="97"/>
    </row>
    <row r="442" spans="7:28" s="38" customFormat="1" ht="15.75" customHeight="1">
      <c r="G442" s="48"/>
      <c r="H442" s="97"/>
      <c r="K442" s="48"/>
      <c r="L442" s="97"/>
      <c r="O442" s="48"/>
      <c r="P442" s="97"/>
      <c r="S442" s="48"/>
      <c r="T442" s="97"/>
      <c r="W442" s="48"/>
      <c r="X442" s="97"/>
      <c r="AA442" s="48"/>
      <c r="AB442" s="97"/>
    </row>
    <row r="443" spans="7:28" s="38" customFormat="1" ht="15.75" customHeight="1">
      <c r="G443" s="48"/>
      <c r="H443" s="97"/>
      <c r="K443" s="48"/>
      <c r="L443" s="97"/>
      <c r="O443" s="48"/>
      <c r="P443" s="97"/>
      <c r="S443" s="48"/>
      <c r="T443" s="97"/>
      <c r="W443" s="48"/>
      <c r="X443" s="97"/>
      <c r="AA443" s="48"/>
      <c r="AB443" s="97"/>
    </row>
    <row r="444" spans="7:28" s="38" customFormat="1" ht="15.75" customHeight="1">
      <c r="G444" s="48"/>
      <c r="H444" s="97"/>
      <c r="K444" s="48"/>
      <c r="L444" s="97"/>
      <c r="O444" s="48"/>
      <c r="P444" s="97"/>
      <c r="S444" s="48"/>
      <c r="T444" s="97"/>
      <c r="W444" s="48"/>
      <c r="X444" s="97"/>
      <c r="AA444" s="48"/>
      <c r="AB444" s="97"/>
    </row>
    <row r="445" spans="7:28" s="38" customFormat="1" ht="15.75" customHeight="1">
      <c r="G445" s="48"/>
      <c r="H445" s="97"/>
      <c r="K445" s="48"/>
      <c r="L445" s="97"/>
      <c r="O445" s="48"/>
      <c r="P445" s="97"/>
      <c r="S445" s="48"/>
      <c r="T445" s="97"/>
      <c r="W445" s="48"/>
      <c r="X445" s="97"/>
      <c r="AA445" s="48"/>
      <c r="AB445" s="97"/>
    </row>
    <row r="446" spans="7:28" s="38" customFormat="1" ht="15.75" customHeight="1">
      <c r="G446" s="48"/>
      <c r="H446" s="97"/>
      <c r="K446" s="48"/>
      <c r="L446" s="97"/>
      <c r="O446" s="48"/>
      <c r="P446" s="97"/>
      <c r="S446" s="48"/>
      <c r="T446" s="97"/>
      <c r="W446" s="48"/>
      <c r="X446" s="97"/>
      <c r="AA446" s="48"/>
      <c r="AB446" s="97"/>
    </row>
    <row r="447" spans="7:28" s="38" customFormat="1" ht="15.75" customHeight="1">
      <c r="G447" s="48"/>
      <c r="H447" s="97"/>
      <c r="K447" s="48"/>
      <c r="L447" s="97"/>
      <c r="O447" s="48"/>
      <c r="P447" s="97"/>
      <c r="S447" s="48"/>
      <c r="T447" s="97"/>
      <c r="W447" s="48"/>
      <c r="X447" s="97"/>
      <c r="AA447" s="48"/>
      <c r="AB447" s="97"/>
    </row>
    <row r="448" spans="7:28" s="38" customFormat="1" ht="15.75" customHeight="1">
      <c r="G448" s="48"/>
      <c r="H448" s="97"/>
      <c r="K448" s="48"/>
      <c r="L448" s="97"/>
      <c r="O448" s="48"/>
      <c r="P448" s="97"/>
      <c r="S448" s="48"/>
      <c r="T448" s="97"/>
      <c r="W448" s="48"/>
      <c r="X448" s="97"/>
      <c r="AA448" s="48"/>
      <c r="AB448" s="97"/>
    </row>
    <row r="449" spans="7:28" s="38" customFormat="1" ht="15.75" customHeight="1">
      <c r="G449" s="48"/>
      <c r="H449" s="97"/>
      <c r="K449" s="48"/>
      <c r="L449" s="97"/>
      <c r="O449" s="48"/>
      <c r="P449" s="97"/>
      <c r="S449" s="48"/>
      <c r="T449" s="97"/>
      <c r="W449" s="48"/>
      <c r="X449" s="97"/>
      <c r="AA449" s="48"/>
      <c r="AB449" s="97"/>
    </row>
    <row r="450" spans="7:28" s="38" customFormat="1" ht="15.75" customHeight="1">
      <c r="G450" s="48"/>
      <c r="H450" s="97"/>
      <c r="K450" s="48"/>
      <c r="L450" s="97"/>
      <c r="O450" s="48"/>
      <c r="P450" s="97"/>
      <c r="S450" s="48"/>
      <c r="T450" s="97"/>
      <c r="W450" s="48"/>
      <c r="X450" s="97"/>
      <c r="AA450" s="48"/>
      <c r="AB450" s="97"/>
    </row>
    <row r="451" spans="7:28" s="38" customFormat="1" ht="15.75" customHeight="1">
      <c r="G451" s="48"/>
      <c r="H451" s="97"/>
      <c r="K451" s="48"/>
      <c r="L451" s="97"/>
      <c r="O451" s="48"/>
      <c r="P451" s="97"/>
      <c r="S451" s="48"/>
      <c r="T451" s="97"/>
      <c r="W451" s="48"/>
      <c r="X451" s="97"/>
      <c r="AA451" s="48"/>
      <c r="AB451" s="97"/>
    </row>
    <row r="452" spans="7:28" s="38" customFormat="1" ht="15.75" customHeight="1">
      <c r="G452" s="48"/>
      <c r="H452" s="97"/>
      <c r="K452" s="48"/>
      <c r="L452" s="97"/>
      <c r="O452" s="48"/>
      <c r="P452" s="97"/>
      <c r="S452" s="48"/>
      <c r="T452" s="97"/>
      <c r="W452" s="48"/>
      <c r="X452" s="97"/>
      <c r="AA452" s="48"/>
      <c r="AB452" s="97"/>
    </row>
    <row r="453" spans="7:28" s="38" customFormat="1" ht="15.75" customHeight="1">
      <c r="G453" s="48"/>
      <c r="H453" s="97"/>
      <c r="K453" s="48"/>
      <c r="L453" s="97"/>
      <c r="O453" s="48"/>
      <c r="P453" s="97"/>
      <c r="S453" s="48"/>
      <c r="T453" s="97"/>
      <c r="W453" s="48"/>
      <c r="X453" s="97"/>
      <c r="AA453" s="48"/>
      <c r="AB453" s="97"/>
    </row>
    <row r="454" spans="7:28" s="38" customFormat="1" ht="15.75" customHeight="1">
      <c r="G454" s="48"/>
      <c r="H454" s="97"/>
      <c r="K454" s="48"/>
      <c r="L454" s="97"/>
      <c r="O454" s="48"/>
      <c r="P454" s="97"/>
      <c r="S454" s="48"/>
      <c r="T454" s="97"/>
      <c r="W454" s="48"/>
      <c r="X454" s="97"/>
      <c r="AA454" s="48"/>
      <c r="AB454" s="97"/>
    </row>
    <row r="455" spans="7:28" s="38" customFormat="1" ht="15.75" customHeight="1">
      <c r="G455" s="48"/>
      <c r="H455" s="97"/>
      <c r="K455" s="48"/>
      <c r="L455" s="97"/>
      <c r="O455" s="48"/>
      <c r="P455" s="97"/>
      <c r="S455" s="48"/>
      <c r="T455" s="97"/>
      <c r="W455" s="48"/>
      <c r="X455" s="97"/>
      <c r="AA455" s="48"/>
      <c r="AB455" s="97"/>
    </row>
    <row r="456" spans="7:28" s="38" customFormat="1" ht="15.75" customHeight="1">
      <c r="G456" s="48"/>
      <c r="H456" s="97"/>
      <c r="K456" s="48"/>
      <c r="L456" s="97"/>
      <c r="O456" s="48"/>
      <c r="P456" s="97"/>
      <c r="S456" s="48"/>
      <c r="T456" s="97"/>
      <c r="W456" s="48"/>
      <c r="X456" s="97"/>
      <c r="AA456" s="48"/>
      <c r="AB456" s="97"/>
    </row>
    <row r="457" spans="7:28" s="38" customFormat="1" ht="15.75" customHeight="1">
      <c r="G457" s="48"/>
      <c r="H457" s="97"/>
      <c r="K457" s="48"/>
      <c r="L457" s="97"/>
      <c r="O457" s="48"/>
      <c r="P457" s="97"/>
      <c r="S457" s="48"/>
      <c r="T457" s="97"/>
      <c r="W457" s="48"/>
      <c r="X457" s="97"/>
      <c r="AA457" s="48"/>
      <c r="AB457" s="97"/>
    </row>
    <row r="458" spans="7:28" s="38" customFormat="1" ht="15.75" customHeight="1">
      <c r="G458" s="48"/>
      <c r="H458" s="97"/>
      <c r="K458" s="48"/>
      <c r="L458" s="97"/>
      <c r="O458" s="48"/>
      <c r="P458" s="97"/>
      <c r="S458" s="48"/>
      <c r="T458" s="97"/>
      <c r="W458" s="48"/>
      <c r="X458" s="97"/>
      <c r="AA458" s="48"/>
      <c r="AB458" s="97"/>
    </row>
    <row r="459" spans="7:28" s="38" customFormat="1" ht="15.75" customHeight="1">
      <c r="G459" s="48"/>
      <c r="H459" s="97"/>
      <c r="K459" s="48"/>
      <c r="L459" s="97"/>
      <c r="O459" s="48"/>
      <c r="P459" s="97"/>
      <c r="S459" s="48"/>
      <c r="T459" s="97"/>
      <c r="W459" s="48"/>
      <c r="X459" s="97"/>
      <c r="AA459" s="48"/>
      <c r="AB459" s="97"/>
    </row>
    <row r="460" spans="7:28" s="38" customFormat="1" ht="15.75" customHeight="1">
      <c r="G460" s="48"/>
      <c r="H460" s="97"/>
      <c r="K460" s="48"/>
      <c r="L460" s="97"/>
      <c r="O460" s="48"/>
      <c r="P460" s="97"/>
      <c r="S460" s="48"/>
      <c r="T460" s="97"/>
      <c r="W460" s="48"/>
      <c r="X460" s="97"/>
      <c r="AA460" s="48"/>
      <c r="AB460" s="97"/>
    </row>
    <row r="461" spans="7:28" s="38" customFormat="1" ht="15.75" customHeight="1">
      <c r="G461" s="48"/>
      <c r="H461" s="97"/>
      <c r="K461" s="48"/>
      <c r="L461" s="97"/>
      <c r="O461" s="48"/>
      <c r="P461" s="97"/>
      <c r="S461" s="48"/>
      <c r="T461" s="97"/>
      <c r="W461" s="48"/>
      <c r="X461" s="97"/>
      <c r="AA461" s="48"/>
      <c r="AB461" s="97"/>
    </row>
    <row r="462" spans="7:28" s="38" customFormat="1" ht="15.75" customHeight="1">
      <c r="G462" s="48"/>
      <c r="H462" s="97"/>
      <c r="K462" s="48"/>
      <c r="L462" s="97"/>
      <c r="O462" s="48"/>
      <c r="P462" s="97"/>
      <c r="S462" s="48"/>
      <c r="T462" s="97"/>
      <c r="W462" s="48"/>
      <c r="X462" s="97"/>
      <c r="AA462" s="48"/>
      <c r="AB462" s="97"/>
    </row>
    <row r="463" spans="7:28" s="38" customFormat="1" ht="15.75" customHeight="1">
      <c r="G463" s="48"/>
      <c r="H463" s="97"/>
      <c r="K463" s="48"/>
      <c r="L463" s="97"/>
      <c r="O463" s="48"/>
      <c r="P463" s="97"/>
      <c r="S463" s="48"/>
      <c r="T463" s="97"/>
      <c r="W463" s="48"/>
      <c r="X463" s="97"/>
      <c r="AA463" s="48"/>
      <c r="AB463" s="97"/>
    </row>
    <row r="464" spans="7:28" s="38" customFormat="1" ht="15.75" customHeight="1">
      <c r="G464" s="48"/>
      <c r="H464" s="97"/>
      <c r="K464" s="48"/>
      <c r="L464" s="97"/>
      <c r="O464" s="48"/>
      <c r="P464" s="97"/>
      <c r="S464" s="48"/>
      <c r="T464" s="97"/>
      <c r="W464" s="48"/>
      <c r="X464" s="97"/>
      <c r="AA464" s="48"/>
      <c r="AB464" s="97"/>
    </row>
    <row r="465" spans="7:28" s="38" customFormat="1" ht="15.75" customHeight="1">
      <c r="G465" s="48"/>
      <c r="H465" s="97"/>
      <c r="K465" s="48"/>
      <c r="L465" s="97"/>
      <c r="O465" s="48"/>
      <c r="P465" s="97"/>
      <c r="S465" s="48"/>
      <c r="T465" s="97"/>
      <c r="W465" s="48"/>
      <c r="X465" s="97"/>
      <c r="AA465" s="48"/>
      <c r="AB465" s="97"/>
    </row>
    <row r="466" spans="7:28" s="38" customFormat="1" ht="15.75" customHeight="1">
      <c r="G466" s="48"/>
      <c r="H466" s="97"/>
      <c r="K466" s="48"/>
      <c r="L466" s="97"/>
      <c r="O466" s="48"/>
      <c r="P466" s="97"/>
      <c r="S466" s="48"/>
      <c r="T466" s="97"/>
      <c r="W466" s="48"/>
      <c r="X466" s="97"/>
      <c r="AA466" s="48"/>
      <c r="AB466" s="97"/>
    </row>
    <row r="467" spans="7:28" s="38" customFormat="1" ht="15.75" customHeight="1">
      <c r="G467" s="48"/>
      <c r="H467" s="97"/>
      <c r="K467" s="48"/>
      <c r="L467" s="97"/>
      <c r="O467" s="48"/>
      <c r="P467" s="97"/>
      <c r="S467" s="48"/>
      <c r="T467" s="97"/>
      <c r="W467" s="48"/>
      <c r="X467" s="97"/>
      <c r="AA467" s="48"/>
      <c r="AB467" s="97"/>
    </row>
    <row r="468" spans="7:28" s="38" customFormat="1" ht="15.75" customHeight="1">
      <c r="G468" s="48"/>
      <c r="H468" s="97"/>
      <c r="K468" s="48"/>
      <c r="L468" s="97"/>
      <c r="O468" s="48"/>
      <c r="P468" s="97"/>
      <c r="S468" s="48"/>
      <c r="T468" s="97"/>
      <c r="W468" s="48"/>
      <c r="X468" s="97"/>
      <c r="AA468" s="48"/>
      <c r="AB468" s="97"/>
    </row>
    <row r="469" spans="7:28" s="38" customFormat="1" ht="15.75" customHeight="1">
      <c r="G469" s="48"/>
      <c r="H469" s="97"/>
      <c r="K469" s="48"/>
      <c r="L469" s="97"/>
      <c r="O469" s="48"/>
      <c r="P469" s="97"/>
      <c r="S469" s="48"/>
      <c r="T469" s="97"/>
      <c r="W469" s="48"/>
      <c r="X469" s="97"/>
      <c r="AA469" s="48"/>
      <c r="AB469" s="97"/>
    </row>
    <row r="470" spans="7:28" s="38" customFormat="1" ht="15.75" customHeight="1">
      <c r="G470" s="48"/>
      <c r="H470" s="97"/>
      <c r="K470" s="48"/>
      <c r="L470" s="97"/>
      <c r="O470" s="48"/>
      <c r="P470" s="97"/>
      <c r="S470" s="48"/>
      <c r="T470" s="97"/>
      <c r="W470" s="48"/>
      <c r="X470" s="97"/>
      <c r="AA470" s="48"/>
      <c r="AB470" s="97"/>
    </row>
    <row r="471" spans="7:28" s="38" customFormat="1" ht="15.75" customHeight="1">
      <c r="G471" s="48"/>
      <c r="H471" s="97"/>
      <c r="K471" s="48"/>
      <c r="L471" s="97"/>
      <c r="O471" s="48"/>
      <c r="P471" s="97"/>
      <c r="S471" s="48"/>
      <c r="T471" s="97"/>
      <c r="W471" s="48"/>
      <c r="X471" s="97"/>
      <c r="AA471" s="48"/>
      <c r="AB471" s="97"/>
    </row>
    <row r="472" spans="7:28" s="38" customFormat="1" ht="15.75" customHeight="1">
      <c r="G472" s="48"/>
      <c r="H472" s="97"/>
      <c r="K472" s="48"/>
      <c r="L472" s="97"/>
      <c r="O472" s="48"/>
      <c r="P472" s="97"/>
      <c r="S472" s="48"/>
      <c r="T472" s="97"/>
      <c r="W472" s="48"/>
      <c r="X472" s="97"/>
      <c r="AA472" s="48"/>
      <c r="AB472" s="97"/>
    </row>
    <row r="473" spans="7:28" s="38" customFormat="1" ht="15.75" customHeight="1">
      <c r="G473" s="48"/>
      <c r="H473" s="97"/>
      <c r="K473" s="48"/>
      <c r="L473" s="97"/>
      <c r="O473" s="48"/>
      <c r="P473" s="97"/>
      <c r="S473" s="48"/>
      <c r="T473" s="97"/>
      <c r="W473" s="48"/>
      <c r="X473" s="97"/>
      <c r="AA473" s="48"/>
      <c r="AB473" s="97"/>
    </row>
    <row r="474" spans="7:28" s="38" customFormat="1" ht="15.75" customHeight="1">
      <c r="G474" s="48"/>
      <c r="H474" s="97"/>
      <c r="K474" s="48"/>
      <c r="L474" s="97"/>
      <c r="O474" s="48"/>
      <c r="P474" s="97"/>
      <c r="S474" s="48"/>
      <c r="T474" s="97"/>
      <c r="W474" s="48"/>
      <c r="X474" s="97"/>
      <c r="AA474" s="48"/>
      <c r="AB474" s="97"/>
    </row>
    <row r="475" spans="7:28" s="38" customFormat="1" ht="15.75" customHeight="1">
      <c r="G475" s="48"/>
      <c r="H475" s="97"/>
      <c r="K475" s="48"/>
      <c r="L475" s="97"/>
      <c r="O475" s="48"/>
      <c r="P475" s="97"/>
      <c r="S475" s="48"/>
      <c r="T475" s="97"/>
      <c r="W475" s="48"/>
      <c r="X475" s="97"/>
      <c r="AA475" s="48"/>
      <c r="AB475" s="97"/>
    </row>
    <row r="476" spans="7:28" s="38" customFormat="1" ht="15.75" customHeight="1">
      <c r="G476" s="48"/>
      <c r="H476" s="97"/>
      <c r="K476" s="48"/>
      <c r="L476" s="97"/>
      <c r="O476" s="48"/>
      <c r="P476" s="97"/>
      <c r="S476" s="48"/>
      <c r="T476" s="97"/>
      <c r="W476" s="48"/>
      <c r="X476" s="97"/>
      <c r="AA476" s="48"/>
      <c r="AB476" s="97"/>
    </row>
    <row r="477" spans="7:28" s="38" customFormat="1" ht="15.75" customHeight="1">
      <c r="G477" s="48"/>
      <c r="H477" s="97"/>
      <c r="K477" s="48"/>
      <c r="L477" s="97"/>
      <c r="O477" s="48"/>
      <c r="P477" s="97"/>
      <c r="S477" s="48"/>
      <c r="T477" s="97"/>
      <c r="W477" s="48"/>
      <c r="X477" s="97"/>
      <c r="AA477" s="48"/>
      <c r="AB477" s="97"/>
    </row>
    <row r="478" spans="7:28" s="38" customFormat="1" ht="15.75" customHeight="1">
      <c r="G478" s="48"/>
      <c r="H478" s="97"/>
      <c r="K478" s="48"/>
      <c r="L478" s="97"/>
      <c r="O478" s="48"/>
      <c r="P478" s="97"/>
      <c r="S478" s="48"/>
      <c r="T478" s="97"/>
      <c r="W478" s="48"/>
      <c r="X478" s="97"/>
      <c r="AA478" s="48"/>
      <c r="AB478" s="97"/>
    </row>
    <row r="479" spans="7:28" s="38" customFormat="1" ht="15.75" customHeight="1">
      <c r="G479" s="48"/>
      <c r="H479" s="97"/>
      <c r="K479" s="48"/>
      <c r="L479" s="97"/>
      <c r="O479" s="48"/>
      <c r="P479" s="97"/>
      <c r="S479" s="48"/>
      <c r="T479" s="97"/>
      <c r="W479" s="48"/>
      <c r="X479" s="97"/>
      <c r="AA479" s="48"/>
      <c r="AB479" s="97"/>
    </row>
    <row r="480" spans="7:28" s="38" customFormat="1" ht="15.75" customHeight="1">
      <c r="G480" s="48"/>
      <c r="H480" s="97"/>
      <c r="K480" s="48"/>
      <c r="L480" s="97"/>
      <c r="O480" s="48"/>
      <c r="P480" s="97"/>
      <c r="S480" s="48"/>
      <c r="T480" s="97"/>
      <c r="W480" s="48"/>
      <c r="X480" s="97"/>
      <c r="AA480" s="48"/>
      <c r="AB480" s="97"/>
    </row>
    <row r="481" spans="7:28" s="38" customFormat="1" ht="15.75" customHeight="1">
      <c r="G481" s="48"/>
      <c r="H481" s="97"/>
      <c r="K481" s="48"/>
      <c r="L481" s="97"/>
      <c r="O481" s="48"/>
      <c r="P481" s="97"/>
      <c r="S481" s="48"/>
      <c r="T481" s="97"/>
      <c r="W481" s="48"/>
      <c r="X481" s="97"/>
      <c r="AA481" s="48"/>
      <c r="AB481" s="97"/>
    </row>
    <row r="482" spans="7:28" s="38" customFormat="1" ht="15.75" customHeight="1">
      <c r="G482" s="48"/>
      <c r="H482" s="97"/>
      <c r="K482" s="48"/>
      <c r="L482" s="97"/>
      <c r="O482" s="48"/>
      <c r="P482" s="97"/>
      <c r="S482" s="48"/>
      <c r="T482" s="97"/>
      <c r="W482" s="48"/>
      <c r="X482" s="97"/>
      <c r="AA482" s="48"/>
      <c r="AB482" s="97"/>
    </row>
    <row r="483" spans="7:28" s="38" customFormat="1" ht="15.75" customHeight="1">
      <c r="G483" s="48"/>
      <c r="H483" s="97"/>
      <c r="K483" s="48"/>
      <c r="L483" s="97"/>
      <c r="O483" s="48"/>
      <c r="P483" s="97"/>
      <c r="S483" s="48"/>
      <c r="T483" s="97"/>
      <c r="W483" s="48"/>
      <c r="X483" s="97"/>
      <c r="AA483" s="48"/>
      <c r="AB483" s="97"/>
    </row>
    <row r="484" spans="7:28" s="38" customFormat="1" ht="15.75" customHeight="1">
      <c r="G484" s="48"/>
      <c r="H484" s="97"/>
      <c r="K484" s="48"/>
      <c r="L484" s="97"/>
      <c r="O484" s="48"/>
      <c r="P484" s="97"/>
      <c r="S484" s="48"/>
      <c r="T484" s="97"/>
      <c r="W484" s="48"/>
      <c r="X484" s="97"/>
      <c r="AA484" s="48"/>
      <c r="AB484" s="97"/>
    </row>
    <row r="485" spans="7:28" s="38" customFormat="1" ht="15.75" customHeight="1">
      <c r="G485" s="48"/>
      <c r="H485" s="97"/>
      <c r="K485" s="48"/>
      <c r="L485" s="97"/>
      <c r="O485" s="48"/>
      <c r="P485" s="97"/>
      <c r="S485" s="48"/>
      <c r="T485" s="97"/>
      <c r="W485" s="48"/>
      <c r="X485" s="97"/>
      <c r="AA485" s="48"/>
      <c r="AB485" s="97"/>
    </row>
    <row r="486" spans="7:28" s="38" customFormat="1" ht="15.75" customHeight="1">
      <c r="G486" s="48"/>
      <c r="H486" s="97"/>
      <c r="K486" s="48"/>
      <c r="L486" s="97"/>
      <c r="O486" s="48"/>
      <c r="P486" s="97"/>
      <c r="S486" s="48"/>
      <c r="T486" s="97"/>
      <c r="W486" s="48"/>
      <c r="X486" s="97"/>
      <c r="AA486" s="48"/>
      <c r="AB486" s="97"/>
    </row>
    <row r="487" spans="7:28" s="38" customFormat="1" ht="15.75" customHeight="1">
      <c r="G487" s="48"/>
      <c r="H487" s="97"/>
      <c r="K487" s="48"/>
      <c r="L487" s="97"/>
      <c r="O487" s="48"/>
      <c r="P487" s="97"/>
      <c r="S487" s="48"/>
      <c r="T487" s="97"/>
      <c r="W487" s="48"/>
      <c r="X487" s="97"/>
      <c r="AA487" s="48"/>
      <c r="AB487" s="97"/>
    </row>
    <row r="488" spans="7:28" s="38" customFormat="1" ht="15.75" customHeight="1">
      <c r="G488" s="48"/>
      <c r="H488" s="97"/>
      <c r="K488" s="48"/>
      <c r="L488" s="97"/>
      <c r="O488" s="48"/>
      <c r="P488" s="97"/>
      <c r="S488" s="48"/>
      <c r="T488" s="97"/>
      <c r="W488" s="48"/>
      <c r="X488" s="97"/>
      <c r="AA488" s="48"/>
      <c r="AB488" s="97"/>
    </row>
    <row r="489" spans="7:28" s="38" customFormat="1" ht="15.75" customHeight="1">
      <c r="G489" s="48"/>
      <c r="H489" s="97"/>
      <c r="K489" s="48"/>
      <c r="L489" s="97"/>
      <c r="O489" s="48"/>
      <c r="P489" s="97"/>
      <c r="S489" s="48"/>
      <c r="T489" s="97"/>
      <c r="W489" s="48"/>
      <c r="X489" s="97"/>
      <c r="AA489" s="48"/>
      <c r="AB489" s="97"/>
    </row>
    <row r="490" spans="7:28" s="38" customFormat="1" ht="15.75" customHeight="1">
      <c r="G490" s="48"/>
      <c r="H490" s="97"/>
      <c r="K490" s="48"/>
      <c r="L490" s="97"/>
      <c r="O490" s="48"/>
      <c r="P490" s="97"/>
      <c r="S490" s="48"/>
      <c r="T490" s="97"/>
      <c r="W490" s="48"/>
      <c r="X490" s="97"/>
      <c r="AA490" s="48"/>
      <c r="AB490" s="97"/>
    </row>
    <row r="491" spans="7:28" s="38" customFormat="1" ht="15.75" customHeight="1">
      <c r="G491" s="48"/>
      <c r="H491" s="97"/>
      <c r="K491" s="48"/>
      <c r="L491" s="97"/>
      <c r="O491" s="48"/>
      <c r="P491" s="97"/>
      <c r="S491" s="48"/>
      <c r="T491" s="97"/>
      <c r="W491" s="48"/>
      <c r="X491" s="97"/>
      <c r="AA491" s="48"/>
      <c r="AB491" s="97"/>
    </row>
    <row r="492" spans="7:28" s="38" customFormat="1" ht="15.75" customHeight="1">
      <c r="G492" s="48"/>
      <c r="H492" s="97"/>
      <c r="K492" s="48"/>
      <c r="L492" s="97"/>
      <c r="O492" s="48"/>
      <c r="P492" s="97"/>
      <c r="S492" s="48"/>
      <c r="T492" s="97"/>
      <c r="W492" s="48"/>
      <c r="X492" s="97"/>
      <c r="AA492" s="48"/>
      <c r="AB492" s="97"/>
    </row>
    <row r="493" spans="7:28" s="38" customFormat="1" ht="15.75" customHeight="1">
      <c r="G493" s="48"/>
      <c r="H493" s="97"/>
      <c r="K493" s="48"/>
      <c r="L493" s="97"/>
      <c r="O493" s="48"/>
      <c r="P493" s="97"/>
      <c r="S493" s="48"/>
      <c r="T493" s="97"/>
      <c r="W493" s="48"/>
      <c r="X493" s="97"/>
      <c r="AA493" s="48"/>
      <c r="AB493" s="97"/>
    </row>
    <row r="494" spans="7:28" s="38" customFormat="1" ht="15.75" customHeight="1">
      <c r="G494" s="48"/>
      <c r="H494" s="97"/>
      <c r="K494" s="48"/>
      <c r="L494" s="97"/>
      <c r="O494" s="48"/>
      <c r="P494" s="97"/>
      <c r="S494" s="48"/>
      <c r="T494" s="97"/>
      <c r="W494" s="48"/>
      <c r="X494" s="97"/>
      <c r="AA494" s="48"/>
      <c r="AB494" s="97"/>
    </row>
    <row r="495" spans="7:28" s="38" customFormat="1" ht="15.75" customHeight="1">
      <c r="G495" s="48"/>
      <c r="H495" s="97"/>
      <c r="K495" s="48"/>
      <c r="L495" s="97"/>
      <c r="O495" s="48"/>
      <c r="P495" s="97"/>
      <c r="S495" s="48"/>
      <c r="T495" s="97"/>
      <c r="W495" s="48"/>
      <c r="X495" s="97"/>
      <c r="AA495" s="48"/>
      <c r="AB495" s="97"/>
    </row>
    <row r="496" spans="7:28" s="38" customFormat="1" ht="15.75" customHeight="1">
      <c r="G496" s="48"/>
      <c r="H496" s="97"/>
      <c r="K496" s="48"/>
      <c r="L496" s="97"/>
      <c r="O496" s="48"/>
      <c r="P496" s="97"/>
      <c r="S496" s="48"/>
      <c r="T496" s="97"/>
      <c r="W496" s="48"/>
      <c r="X496" s="97"/>
      <c r="AA496" s="48"/>
      <c r="AB496" s="97"/>
    </row>
    <row r="497" spans="7:28" s="38" customFormat="1" ht="15.75" customHeight="1">
      <c r="G497" s="48"/>
      <c r="H497" s="97"/>
      <c r="K497" s="48"/>
      <c r="L497" s="97"/>
      <c r="O497" s="48"/>
      <c r="P497" s="97"/>
      <c r="S497" s="48"/>
      <c r="T497" s="97"/>
      <c r="W497" s="48"/>
      <c r="X497" s="97"/>
      <c r="AA497" s="48"/>
      <c r="AB497" s="97"/>
    </row>
    <row r="498" spans="7:28" s="38" customFormat="1" ht="15.75" customHeight="1">
      <c r="G498" s="48"/>
      <c r="H498" s="97"/>
      <c r="K498" s="48"/>
      <c r="L498" s="97"/>
      <c r="O498" s="48"/>
      <c r="P498" s="97"/>
      <c r="S498" s="48"/>
      <c r="T498" s="97"/>
      <c r="W498" s="48"/>
      <c r="X498" s="97"/>
      <c r="AA498" s="48"/>
      <c r="AB498" s="97"/>
    </row>
    <row r="499" spans="7:28" s="38" customFormat="1" ht="15.75" customHeight="1">
      <c r="G499" s="48"/>
      <c r="H499" s="97"/>
      <c r="K499" s="48"/>
      <c r="L499" s="97"/>
      <c r="O499" s="48"/>
      <c r="P499" s="97"/>
      <c r="S499" s="48"/>
      <c r="T499" s="97"/>
      <c r="W499" s="48"/>
      <c r="X499" s="97"/>
      <c r="AA499" s="48"/>
      <c r="AB499" s="97"/>
    </row>
    <row r="500" spans="7:28" s="38" customFormat="1" ht="15.75" customHeight="1">
      <c r="G500" s="48"/>
      <c r="H500" s="97"/>
      <c r="K500" s="48"/>
      <c r="L500" s="97"/>
      <c r="O500" s="48"/>
      <c r="P500" s="97"/>
      <c r="S500" s="48"/>
      <c r="T500" s="97"/>
      <c r="W500" s="48"/>
      <c r="X500" s="97"/>
      <c r="AA500" s="48"/>
      <c r="AB500" s="97"/>
    </row>
    <row r="501" spans="7:28" s="38" customFormat="1" ht="15.75" customHeight="1">
      <c r="G501" s="48"/>
      <c r="H501" s="97"/>
      <c r="K501" s="48"/>
      <c r="L501" s="97"/>
      <c r="O501" s="48"/>
      <c r="P501" s="97"/>
      <c r="S501" s="48"/>
      <c r="T501" s="97"/>
      <c r="W501" s="48"/>
      <c r="X501" s="97"/>
      <c r="AA501" s="48"/>
      <c r="AB501" s="97"/>
    </row>
    <row r="502" spans="7:28" s="38" customFormat="1" ht="15.75" customHeight="1">
      <c r="G502" s="48"/>
      <c r="H502" s="97"/>
      <c r="K502" s="48"/>
      <c r="L502" s="97"/>
      <c r="O502" s="48"/>
      <c r="P502" s="97"/>
      <c r="S502" s="48"/>
      <c r="T502" s="97"/>
      <c r="W502" s="48"/>
      <c r="X502" s="97"/>
      <c r="AA502" s="48"/>
      <c r="AB502" s="97"/>
    </row>
    <row r="503" spans="7:28" s="38" customFormat="1" ht="15.75" customHeight="1">
      <c r="G503" s="48"/>
      <c r="H503" s="97"/>
      <c r="K503" s="48"/>
      <c r="L503" s="97"/>
      <c r="O503" s="48"/>
      <c r="P503" s="97"/>
      <c r="S503" s="48"/>
      <c r="T503" s="97"/>
      <c r="W503" s="48"/>
      <c r="X503" s="97"/>
      <c r="AA503" s="48"/>
      <c r="AB503" s="97"/>
    </row>
    <row r="504" spans="7:28" s="38" customFormat="1" ht="15.75" customHeight="1">
      <c r="G504" s="48"/>
      <c r="H504" s="97"/>
      <c r="K504" s="48"/>
      <c r="L504" s="97"/>
      <c r="O504" s="48"/>
      <c r="P504" s="97"/>
      <c r="S504" s="48"/>
      <c r="T504" s="97"/>
      <c r="W504" s="48"/>
      <c r="X504" s="97"/>
      <c r="AA504" s="48"/>
      <c r="AB504" s="97"/>
    </row>
    <row r="505" spans="7:28" s="38" customFormat="1" ht="15.75" customHeight="1">
      <c r="G505" s="48"/>
      <c r="H505" s="97"/>
      <c r="K505" s="48"/>
      <c r="L505" s="97"/>
      <c r="O505" s="48"/>
      <c r="P505" s="97"/>
      <c r="S505" s="48"/>
      <c r="T505" s="97"/>
      <c r="W505" s="48"/>
      <c r="X505" s="97"/>
      <c r="AA505" s="48"/>
      <c r="AB505" s="97"/>
    </row>
    <row r="506" spans="7:28" s="38" customFormat="1" ht="15.75" customHeight="1">
      <c r="G506" s="48"/>
      <c r="H506" s="97"/>
      <c r="K506" s="48"/>
      <c r="L506" s="97"/>
      <c r="O506" s="48"/>
      <c r="P506" s="97"/>
      <c r="S506" s="48"/>
      <c r="T506" s="97"/>
      <c r="W506" s="48"/>
      <c r="X506" s="97"/>
      <c r="AA506" s="48"/>
      <c r="AB506" s="97"/>
    </row>
    <row r="507" spans="7:28" s="38" customFormat="1" ht="15.75" customHeight="1">
      <c r="G507" s="48"/>
      <c r="H507" s="97"/>
      <c r="K507" s="48"/>
      <c r="L507" s="97"/>
      <c r="O507" s="48"/>
      <c r="P507" s="97"/>
      <c r="S507" s="48"/>
      <c r="T507" s="97"/>
      <c r="W507" s="48"/>
      <c r="X507" s="97"/>
      <c r="AA507" s="48"/>
      <c r="AB507" s="97"/>
    </row>
    <row r="508" spans="7:28" s="38" customFormat="1" ht="15.75" customHeight="1">
      <c r="G508" s="48"/>
      <c r="H508" s="97"/>
      <c r="K508" s="48"/>
      <c r="L508" s="97"/>
      <c r="O508" s="48"/>
      <c r="P508" s="97"/>
      <c r="S508" s="48"/>
      <c r="T508" s="97"/>
      <c r="W508" s="48"/>
      <c r="X508" s="97"/>
      <c r="AA508" s="48"/>
      <c r="AB508" s="97"/>
    </row>
    <row r="509" spans="7:28" s="38" customFormat="1" ht="15.75" customHeight="1">
      <c r="G509" s="48"/>
      <c r="H509" s="97"/>
      <c r="K509" s="48"/>
      <c r="L509" s="97"/>
      <c r="O509" s="48"/>
      <c r="P509" s="97"/>
      <c r="S509" s="48"/>
      <c r="T509" s="97"/>
      <c r="W509" s="48"/>
      <c r="X509" s="97"/>
      <c r="AA509" s="48"/>
      <c r="AB509" s="97"/>
    </row>
    <row r="510" spans="7:28" s="38" customFormat="1" ht="15.75" customHeight="1">
      <c r="G510" s="48"/>
      <c r="H510" s="97"/>
      <c r="K510" s="48"/>
      <c r="L510" s="97"/>
      <c r="O510" s="48"/>
      <c r="P510" s="97"/>
      <c r="S510" s="48"/>
      <c r="T510" s="97"/>
      <c r="W510" s="48"/>
      <c r="X510" s="97"/>
      <c r="AA510" s="48"/>
      <c r="AB510" s="97"/>
    </row>
    <row r="511" spans="7:28" s="38" customFormat="1" ht="15.75" customHeight="1">
      <c r="G511" s="48"/>
      <c r="H511" s="97"/>
      <c r="K511" s="48"/>
      <c r="L511" s="97"/>
      <c r="O511" s="48"/>
      <c r="P511" s="97"/>
      <c r="S511" s="48"/>
      <c r="T511" s="97"/>
      <c r="W511" s="48"/>
      <c r="X511" s="97"/>
      <c r="AA511" s="48"/>
      <c r="AB511" s="97"/>
    </row>
    <row r="512" spans="7:28" s="38" customFormat="1" ht="15.75" customHeight="1">
      <c r="G512" s="48"/>
      <c r="H512" s="97"/>
      <c r="K512" s="48"/>
      <c r="L512" s="97"/>
      <c r="O512" s="48"/>
      <c r="P512" s="97"/>
      <c r="S512" s="48"/>
      <c r="T512" s="97"/>
      <c r="W512" s="48"/>
      <c r="X512" s="97"/>
      <c r="AA512" s="48"/>
      <c r="AB512" s="97"/>
    </row>
    <row r="513" spans="7:28" s="38" customFormat="1" ht="15.75" customHeight="1">
      <c r="G513" s="48"/>
      <c r="H513" s="97"/>
      <c r="K513" s="48"/>
      <c r="L513" s="97"/>
      <c r="O513" s="48"/>
      <c r="P513" s="97"/>
      <c r="S513" s="48"/>
      <c r="T513" s="97"/>
      <c r="W513" s="48"/>
      <c r="X513" s="97"/>
      <c r="AA513" s="48"/>
      <c r="AB513" s="97"/>
    </row>
    <row r="514" spans="7:28" s="38" customFormat="1" ht="15.75" customHeight="1">
      <c r="G514" s="48"/>
      <c r="H514" s="97"/>
      <c r="K514" s="48"/>
      <c r="L514" s="97"/>
      <c r="O514" s="48"/>
      <c r="P514" s="97"/>
      <c r="S514" s="48"/>
      <c r="T514" s="97"/>
      <c r="W514" s="48"/>
      <c r="X514" s="97"/>
      <c r="AA514" s="48"/>
      <c r="AB514" s="97"/>
    </row>
    <row r="515" spans="7:28" s="38" customFormat="1" ht="15.75" customHeight="1">
      <c r="G515" s="48"/>
      <c r="H515" s="97"/>
      <c r="K515" s="48"/>
      <c r="L515" s="97"/>
      <c r="O515" s="48"/>
      <c r="P515" s="97"/>
      <c r="S515" s="48"/>
      <c r="T515" s="97"/>
      <c r="W515" s="48"/>
      <c r="X515" s="97"/>
      <c r="AA515" s="48"/>
      <c r="AB515" s="97"/>
    </row>
    <row r="516" spans="7:28" s="38" customFormat="1" ht="15.75" customHeight="1">
      <c r="G516" s="48"/>
      <c r="H516" s="97"/>
      <c r="K516" s="48"/>
      <c r="L516" s="97"/>
      <c r="O516" s="48"/>
      <c r="P516" s="97"/>
      <c r="S516" s="48"/>
      <c r="T516" s="97"/>
      <c r="W516" s="48"/>
      <c r="X516" s="97"/>
      <c r="AA516" s="48"/>
      <c r="AB516" s="97"/>
    </row>
    <row r="517" spans="7:28" s="38" customFormat="1" ht="15.75" customHeight="1">
      <c r="G517" s="48"/>
      <c r="H517" s="97"/>
      <c r="K517" s="48"/>
      <c r="L517" s="97"/>
      <c r="O517" s="48"/>
      <c r="P517" s="97"/>
      <c r="S517" s="48"/>
      <c r="T517" s="97"/>
      <c r="W517" s="48"/>
      <c r="X517" s="97"/>
      <c r="AA517" s="48"/>
      <c r="AB517" s="97"/>
    </row>
    <row r="518" spans="7:28" s="38" customFormat="1" ht="15.75" customHeight="1">
      <c r="G518" s="48"/>
      <c r="H518" s="97"/>
      <c r="K518" s="48"/>
      <c r="L518" s="97"/>
      <c r="O518" s="48"/>
      <c r="P518" s="97"/>
      <c r="S518" s="48"/>
      <c r="T518" s="97"/>
      <c r="W518" s="48"/>
      <c r="X518" s="97"/>
      <c r="AA518" s="48"/>
      <c r="AB518" s="97"/>
    </row>
    <row r="519" spans="7:28" s="38" customFormat="1" ht="15.75" customHeight="1">
      <c r="G519" s="48"/>
      <c r="H519" s="97"/>
      <c r="K519" s="48"/>
      <c r="L519" s="97"/>
      <c r="O519" s="48"/>
      <c r="P519" s="97"/>
      <c r="S519" s="48"/>
      <c r="T519" s="97"/>
      <c r="W519" s="48"/>
      <c r="X519" s="97"/>
      <c r="AA519" s="48"/>
      <c r="AB519" s="97"/>
    </row>
    <row r="520" spans="7:28" s="38" customFormat="1" ht="15.75" customHeight="1">
      <c r="G520" s="48"/>
      <c r="H520" s="97"/>
      <c r="K520" s="48"/>
      <c r="L520" s="97"/>
      <c r="O520" s="48"/>
      <c r="P520" s="97"/>
      <c r="S520" s="48"/>
      <c r="T520" s="97"/>
      <c r="W520" s="48"/>
      <c r="X520" s="97"/>
      <c r="AA520" s="48"/>
      <c r="AB520" s="97"/>
    </row>
    <row r="521" spans="7:28" s="38" customFormat="1" ht="15.75" customHeight="1">
      <c r="G521" s="48"/>
      <c r="H521" s="97"/>
      <c r="K521" s="48"/>
      <c r="L521" s="97"/>
      <c r="O521" s="48"/>
      <c r="P521" s="97"/>
      <c r="S521" s="48"/>
      <c r="T521" s="97"/>
      <c r="W521" s="48"/>
      <c r="X521" s="97"/>
      <c r="AA521" s="48"/>
      <c r="AB521" s="97"/>
    </row>
    <row r="522" spans="7:28" s="38" customFormat="1" ht="15.75" customHeight="1">
      <c r="G522" s="48"/>
      <c r="H522" s="97"/>
      <c r="K522" s="48"/>
      <c r="L522" s="97"/>
      <c r="O522" s="48"/>
      <c r="P522" s="97"/>
      <c r="S522" s="48"/>
      <c r="T522" s="97"/>
      <c r="W522" s="48"/>
      <c r="X522" s="97"/>
      <c r="AA522" s="48"/>
      <c r="AB522" s="97"/>
    </row>
    <row r="523" spans="7:28" s="38" customFormat="1" ht="15.75" customHeight="1">
      <c r="G523" s="48"/>
      <c r="H523" s="97"/>
      <c r="K523" s="48"/>
      <c r="L523" s="97"/>
      <c r="O523" s="48"/>
      <c r="P523" s="97"/>
      <c r="S523" s="48"/>
      <c r="T523" s="97"/>
      <c r="W523" s="48"/>
      <c r="X523" s="97"/>
      <c r="AA523" s="48"/>
      <c r="AB523" s="97"/>
    </row>
    <row r="524" spans="7:28" s="38" customFormat="1" ht="15.75" customHeight="1">
      <c r="G524" s="48"/>
      <c r="H524" s="97"/>
      <c r="K524" s="48"/>
      <c r="L524" s="97"/>
      <c r="O524" s="48"/>
      <c r="P524" s="97"/>
      <c r="S524" s="48"/>
      <c r="T524" s="97"/>
      <c r="W524" s="48"/>
      <c r="X524" s="97"/>
      <c r="AA524" s="48"/>
      <c r="AB524" s="97"/>
    </row>
    <row r="525" spans="7:28" s="38" customFormat="1" ht="15.75" customHeight="1">
      <c r="G525" s="48"/>
      <c r="H525" s="97"/>
      <c r="K525" s="48"/>
      <c r="L525" s="97"/>
      <c r="O525" s="48"/>
      <c r="P525" s="97"/>
      <c r="S525" s="48"/>
      <c r="T525" s="97"/>
      <c r="W525" s="48"/>
      <c r="X525" s="97"/>
      <c r="AA525" s="48"/>
      <c r="AB525" s="97"/>
    </row>
    <row r="526" spans="7:28" s="38" customFormat="1" ht="15.75" customHeight="1">
      <c r="G526" s="48"/>
      <c r="H526" s="97"/>
      <c r="K526" s="48"/>
      <c r="L526" s="97"/>
      <c r="O526" s="48"/>
      <c r="P526" s="97"/>
      <c r="S526" s="48"/>
      <c r="T526" s="97"/>
      <c r="W526" s="48"/>
      <c r="X526" s="97"/>
      <c r="AA526" s="48"/>
      <c r="AB526" s="97"/>
    </row>
    <row r="527" spans="7:28" s="38" customFormat="1" ht="15.75" customHeight="1">
      <c r="G527" s="48"/>
      <c r="H527" s="97"/>
      <c r="K527" s="48"/>
      <c r="L527" s="97"/>
      <c r="O527" s="48"/>
      <c r="P527" s="97"/>
      <c r="S527" s="48"/>
      <c r="T527" s="97"/>
      <c r="W527" s="48"/>
      <c r="X527" s="97"/>
      <c r="AA527" s="48"/>
      <c r="AB527" s="97"/>
    </row>
    <row r="528" spans="7:28" s="38" customFormat="1" ht="15.75" customHeight="1">
      <c r="G528" s="48"/>
      <c r="H528" s="97"/>
      <c r="K528" s="48"/>
      <c r="L528" s="97"/>
      <c r="O528" s="48"/>
      <c r="P528" s="97"/>
      <c r="S528" s="48"/>
      <c r="T528" s="97"/>
      <c r="W528" s="48"/>
      <c r="X528" s="97"/>
      <c r="AA528" s="48"/>
      <c r="AB528" s="97"/>
    </row>
    <row r="529" spans="7:28" s="38" customFormat="1" ht="15.75" customHeight="1">
      <c r="G529" s="48"/>
      <c r="H529" s="97"/>
      <c r="K529" s="48"/>
      <c r="L529" s="97"/>
      <c r="O529" s="48"/>
      <c r="P529" s="97"/>
      <c r="S529" s="48"/>
      <c r="T529" s="97"/>
      <c r="W529" s="48"/>
      <c r="X529" s="97"/>
      <c r="AA529" s="48"/>
      <c r="AB529" s="97"/>
    </row>
    <row r="530" spans="7:28" s="38" customFormat="1" ht="15.75" customHeight="1">
      <c r="G530" s="48"/>
      <c r="H530" s="97"/>
      <c r="K530" s="48"/>
      <c r="L530" s="97"/>
      <c r="O530" s="48"/>
      <c r="P530" s="97"/>
      <c r="S530" s="48"/>
      <c r="T530" s="97"/>
      <c r="W530" s="48"/>
      <c r="X530" s="97"/>
      <c r="AA530" s="48"/>
      <c r="AB530" s="97"/>
    </row>
    <row r="531" spans="7:28" s="38" customFormat="1" ht="15.75" customHeight="1">
      <c r="G531" s="48"/>
      <c r="H531" s="97"/>
      <c r="K531" s="48"/>
      <c r="L531" s="97"/>
      <c r="O531" s="48"/>
      <c r="P531" s="97"/>
      <c r="S531" s="48"/>
      <c r="T531" s="97"/>
      <c r="W531" s="48"/>
      <c r="X531" s="97"/>
      <c r="AA531" s="48"/>
      <c r="AB531" s="97"/>
    </row>
    <row r="532" spans="7:28" s="38" customFormat="1" ht="15.75" customHeight="1">
      <c r="G532" s="48"/>
      <c r="H532" s="97"/>
      <c r="K532" s="48"/>
      <c r="L532" s="97"/>
      <c r="O532" s="48"/>
      <c r="P532" s="97"/>
      <c r="S532" s="48"/>
      <c r="T532" s="97"/>
      <c r="W532" s="48"/>
      <c r="X532" s="97"/>
      <c r="AA532" s="48"/>
      <c r="AB532" s="97"/>
    </row>
    <row r="533" spans="7:28" s="38" customFormat="1" ht="15.75" customHeight="1">
      <c r="G533" s="48"/>
      <c r="H533" s="97"/>
      <c r="K533" s="48"/>
      <c r="L533" s="97"/>
      <c r="O533" s="48"/>
      <c r="P533" s="97"/>
      <c r="S533" s="48"/>
      <c r="T533" s="97"/>
      <c r="W533" s="48"/>
      <c r="X533" s="97"/>
      <c r="AA533" s="48"/>
      <c r="AB533" s="97"/>
    </row>
    <row r="534" spans="7:28" s="38" customFormat="1" ht="15.75" customHeight="1">
      <c r="G534" s="48"/>
      <c r="H534" s="97"/>
      <c r="K534" s="48"/>
      <c r="L534" s="97"/>
      <c r="O534" s="48"/>
      <c r="P534" s="97"/>
      <c r="S534" s="48"/>
      <c r="T534" s="97"/>
      <c r="W534" s="48"/>
      <c r="X534" s="97"/>
      <c r="AA534" s="48"/>
      <c r="AB534" s="97"/>
    </row>
    <row r="535" spans="7:28" s="38" customFormat="1" ht="15.75" customHeight="1">
      <c r="G535" s="48"/>
      <c r="H535" s="97"/>
      <c r="K535" s="48"/>
      <c r="L535" s="97"/>
      <c r="O535" s="48"/>
      <c r="P535" s="97"/>
      <c r="S535" s="48"/>
      <c r="T535" s="97"/>
      <c r="W535" s="48"/>
      <c r="X535" s="97"/>
      <c r="AA535" s="48"/>
      <c r="AB535" s="97"/>
    </row>
    <row r="536" spans="7:28" s="38" customFormat="1" ht="15.75" customHeight="1">
      <c r="G536" s="48"/>
      <c r="H536" s="97"/>
      <c r="K536" s="48"/>
      <c r="L536" s="97"/>
      <c r="O536" s="48"/>
      <c r="P536" s="97"/>
      <c r="S536" s="48"/>
      <c r="T536" s="97"/>
      <c r="W536" s="48"/>
      <c r="X536" s="97"/>
      <c r="AA536" s="48"/>
      <c r="AB536" s="97"/>
    </row>
    <row r="537" spans="7:28" s="38" customFormat="1" ht="15.75" customHeight="1">
      <c r="G537" s="48"/>
      <c r="H537" s="97"/>
      <c r="K537" s="48"/>
      <c r="L537" s="97"/>
      <c r="O537" s="48"/>
      <c r="P537" s="97"/>
      <c r="S537" s="48"/>
      <c r="T537" s="97"/>
      <c r="W537" s="48"/>
      <c r="X537" s="97"/>
      <c r="AA537" s="48"/>
      <c r="AB537" s="97"/>
    </row>
    <row r="538" spans="7:28" s="38" customFormat="1" ht="15.75" customHeight="1">
      <c r="G538" s="48"/>
      <c r="H538" s="97"/>
      <c r="K538" s="48"/>
      <c r="L538" s="97"/>
      <c r="O538" s="48"/>
      <c r="P538" s="97"/>
      <c r="S538" s="48"/>
      <c r="T538" s="97"/>
      <c r="W538" s="48"/>
      <c r="X538" s="97"/>
      <c r="AA538" s="48"/>
      <c r="AB538" s="97"/>
    </row>
    <row r="539" spans="7:28" s="38" customFormat="1" ht="15.75" customHeight="1">
      <c r="G539" s="48"/>
      <c r="H539" s="97"/>
      <c r="K539" s="48"/>
      <c r="L539" s="97"/>
      <c r="O539" s="48"/>
      <c r="P539" s="97"/>
      <c r="S539" s="48"/>
      <c r="T539" s="97"/>
      <c r="W539" s="48"/>
      <c r="X539" s="97"/>
      <c r="AA539" s="48"/>
      <c r="AB539" s="97"/>
    </row>
    <row r="540" spans="7:28" s="38" customFormat="1" ht="15.75" customHeight="1">
      <c r="G540" s="48"/>
      <c r="H540" s="97"/>
      <c r="K540" s="48"/>
      <c r="L540" s="97"/>
      <c r="O540" s="48"/>
      <c r="P540" s="97"/>
      <c r="S540" s="48"/>
      <c r="T540" s="97"/>
      <c r="W540" s="48"/>
      <c r="X540" s="97"/>
      <c r="AA540" s="48"/>
      <c r="AB540" s="97"/>
    </row>
    <row r="541" spans="7:28" s="38" customFormat="1" ht="15.75" customHeight="1">
      <c r="G541" s="48"/>
      <c r="H541" s="97"/>
      <c r="K541" s="48"/>
      <c r="L541" s="97"/>
      <c r="O541" s="48"/>
      <c r="P541" s="97"/>
      <c r="S541" s="48"/>
      <c r="T541" s="97"/>
      <c r="W541" s="48"/>
      <c r="X541" s="97"/>
      <c r="AA541" s="48"/>
      <c r="AB541" s="97"/>
    </row>
    <row r="542" spans="7:28" s="38" customFormat="1" ht="15.75" customHeight="1">
      <c r="G542" s="48"/>
      <c r="H542" s="97"/>
      <c r="K542" s="48"/>
      <c r="L542" s="97"/>
      <c r="O542" s="48"/>
      <c r="P542" s="97"/>
      <c r="S542" s="48"/>
      <c r="T542" s="97"/>
      <c r="W542" s="48"/>
      <c r="X542" s="97"/>
      <c r="AA542" s="48"/>
      <c r="AB542" s="97"/>
    </row>
    <row r="543" spans="7:28" s="38" customFormat="1" ht="15.75" customHeight="1">
      <c r="G543" s="48"/>
      <c r="H543" s="97"/>
      <c r="K543" s="48"/>
      <c r="L543" s="97"/>
      <c r="O543" s="48"/>
      <c r="P543" s="97"/>
      <c r="S543" s="48"/>
      <c r="T543" s="97"/>
      <c r="W543" s="48"/>
      <c r="X543" s="97"/>
      <c r="AA543" s="48"/>
      <c r="AB543" s="97"/>
    </row>
    <row r="544" spans="7:28" s="38" customFormat="1" ht="15.75" customHeight="1">
      <c r="G544" s="48"/>
      <c r="H544" s="97"/>
      <c r="K544" s="48"/>
      <c r="L544" s="97"/>
      <c r="O544" s="48"/>
      <c r="P544" s="97"/>
      <c r="S544" s="48"/>
      <c r="T544" s="97"/>
      <c r="W544" s="48"/>
      <c r="X544" s="97"/>
      <c r="AA544" s="48"/>
      <c r="AB544" s="97"/>
    </row>
    <row r="545" spans="7:28" s="38" customFormat="1" ht="15.75" customHeight="1">
      <c r="G545" s="48"/>
      <c r="H545" s="97"/>
      <c r="K545" s="48"/>
      <c r="L545" s="97"/>
      <c r="O545" s="48"/>
      <c r="P545" s="97"/>
      <c r="S545" s="48"/>
      <c r="T545" s="97"/>
      <c r="W545" s="48"/>
      <c r="X545" s="97"/>
      <c r="AA545" s="48"/>
      <c r="AB545" s="97"/>
    </row>
    <row r="546" spans="7:28" s="38" customFormat="1" ht="15.75" customHeight="1">
      <c r="G546" s="48"/>
      <c r="H546" s="97"/>
      <c r="K546" s="48"/>
      <c r="L546" s="97"/>
      <c r="O546" s="48"/>
      <c r="P546" s="97"/>
      <c r="S546" s="48"/>
      <c r="T546" s="97"/>
      <c r="W546" s="48"/>
      <c r="X546" s="97"/>
      <c r="AA546" s="48"/>
      <c r="AB546" s="97"/>
    </row>
    <row r="547" spans="7:28" s="38" customFormat="1" ht="15.75" customHeight="1">
      <c r="G547" s="48"/>
      <c r="H547" s="97"/>
      <c r="K547" s="48"/>
      <c r="L547" s="97"/>
      <c r="O547" s="48"/>
      <c r="P547" s="97"/>
      <c r="S547" s="48"/>
      <c r="T547" s="97"/>
      <c r="W547" s="48"/>
      <c r="X547" s="97"/>
      <c r="AA547" s="48"/>
      <c r="AB547" s="97"/>
    </row>
    <row r="548" spans="7:28" s="38" customFormat="1" ht="15.75" customHeight="1">
      <c r="G548" s="48"/>
      <c r="H548" s="97"/>
      <c r="K548" s="48"/>
      <c r="L548" s="97"/>
      <c r="O548" s="48"/>
      <c r="P548" s="97"/>
      <c r="S548" s="48"/>
      <c r="T548" s="97"/>
      <c r="W548" s="48"/>
      <c r="X548" s="97"/>
      <c r="AA548" s="48"/>
      <c r="AB548" s="97"/>
    </row>
    <row r="549" spans="7:28" s="38" customFormat="1" ht="15.75" customHeight="1">
      <c r="G549" s="48"/>
      <c r="H549" s="97"/>
      <c r="K549" s="48"/>
      <c r="L549" s="97"/>
      <c r="O549" s="48"/>
      <c r="P549" s="97"/>
      <c r="S549" s="48"/>
      <c r="T549" s="97"/>
      <c r="W549" s="48"/>
      <c r="X549" s="97"/>
      <c r="AA549" s="48"/>
      <c r="AB549" s="97"/>
    </row>
    <row r="550" spans="7:28" s="38" customFormat="1" ht="15.75" customHeight="1">
      <c r="G550" s="48"/>
      <c r="H550" s="97"/>
      <c r="K550" s="48"/>
      <c r="L550" s="97"/>
      <c r="O550" s="48"/>
      <c r="P550" s="97"/>
      <c r="S550" s="48"/>
      <c r="T550" s="97"/>
      <c r="W550" s="48"/>
      <c r="X550" s="97"/>
      <c r="AA550" s="48"/>
      <c r="AB550" s="97"/>
    </row>
    <row r="551" spans="7:28" s="38" customFormat="1" ht="15.75" customHeight="1">
      <c r="G551" s="48"/>
      <c r="H551" s="97"/>
      <c r="K551" s="48"/>
      <c r="L551" s="97"/>
      <c r="O551" s="48"/>
      <c r="P551" s="97"/>
      <c r="S551" s="48"/>
      <c r="T551" s="97"/>
      <c r="W551" s="48"/>
      <c r="X551" s="97"/>
      <c r="AA551" s="48"/>
      <c r="AB551" s="97"/>
    </row>
    <row r="552" spans="7:28" s="38" customFormat="1" ht="15.75" customHeight="1">
      <c r="G552" s="48"/>
      <c r="H552" s="97"/>
      <c r="K552" s="48"/>
      <c r="L552" s="97"/>
      <c r="O552" s="48"/>
      <c r="P552" s="97"/>
      <c r="S552" s="48"/>
      <c r="T552" s="97"/>
      <c r="W552" s="48"/>
      <c r="X552" s="97"/>
      <c r="AA552" s="48"/>
      <c r="AB552" s="97"/>
    </row>
    <row r="553" spans="7:28" s="38" customFormat="1" ht="15.75" customHeight="1">
      <c r="G553" s="48"/>
      <c r="H553" s="97"/>
      <c r="K553" s="48"/>
      <c r="L553" s="97"/>
      <c r="O553" s="48"/>
      <c r="P553" s="97"/>
      <c r="S553" s="48"/>
      <c r="T553" s="97"/>
      <c r="W553" s="48"/>
      <c r="X553" s="97"/>
      <c r="AA553" s="48"/>
      <c r="AB553" s="97"/>
    </row>
    <row r="554" spans="7:28" s="38" customFormat="1" ht="15.75" customHeight="1">
      <c r="G554" s="48"/>
      <c r="H554" s="97"/>
      <c r="K554" s="48"/>
      <c r="L554" s="97"/>
      <c r="O554" s="48"/>
      <c r="P554" s="97"/>
      <c r="S554" s="48"/>
      <c r="T554" s="97"/>
      <c r="W554" s="48"/>
      <c r="X554" s="97"/>
      <c r="AA554" s="48"/>
      <c r="AB554" s="97"/>
    </row>
    <row r="555" spans="7:28" s="38" customFormat="1" ht="15.75" customHeight="1">
      <c r="G555" s="48"/>
      <c r="H555" s="97"/>
      <c r="K555" s="48"/>
      <c r="L555" s="97"/>
      <c r="O555" s="48"/>
      <c r="P555" s="97"/>
      <c r="S555" s="48"/>
      <c r="T555" s="97"/>
      <c r="W555" s="48"/>
      <c r="X555" s="97"/>
      <c r="AA555" s="48"/>
      <c r="AB555" s="97"/>
    </row>
    <row r="556" spans="7:28" s="38" customFormat="1" ht="15.75" customHeight="1">
      <c r="G556" s="48"/>
      <c r="H556" s="97"/>
      <c r="K556" s="48"/>
      <c r="L556" s="97"/>
      <c r="O556" s="48"/>
      <c r="P556" s="97"/>
      <c r="S556" s="48"/>
      <c r="T556" s="97"/>
      <c r="W556" s="48"/>
      <c r="X556" s="97"/>
      <c r="AA556" s="48"/>
      <c r="AB556" s="97"/>
    </row>
    <row r="557" spans="7:28" s="38" customFormat="1" ht="15.75" customHeight="1">
      <c r="G557" s="48"/>
      <c r="H557" s="97"/>
      <c r="K557" s="48"/>
      <c r="L557" s="97"/>
      <c r="O557" s="48"/>
      <c r="P557" s="97"/>
      <c r="S557" s="48"/>
      <c r="T557" s="97"/>
      <c r="W557" s="48"/>
      <c r="X557" s="97"/>
      <c r="AA557" s="48"/>
      <c r="AB557" s="97"/>
    </row>
    <row r="558" spans="7:28" s="38" customFormat="1" ht="15.75" customHeight="1">
      <c r="G558" s="48"/>
      <c r="H558" s="97"/>
      <c r="K558" s="48"/>
      <c r="L558" s="97"/>
      <c r="O558" s="48"/>
      <c r="P558" s="97"/>
      <c r="S558" s="48"/>
      <c r="T558" s="97"/>
      <c r="W558" s="48"/>
      <c r="X558" s="97"/>
      <c r="AA558" s="48"/>
      <c r="AB558" s="97"/>
    </row>
    <row r="559" spans="7:28" s="38" customFormat="1" ht="15.75" customHeight="1">
      <c r="G559" s="48"/>
      <c r="H559" s="97"/>
      <c r="K559" s="48"/>
      <c r="L559" s="97"/>
      <c r="O559" s="48"/>
      <c r="P559" s="97"/>
      <c r="S559" s="48"/>
      <c r="T559" s="97"/>
      <c r="W559" s="48"/>
      <c r="X559" s="97"/>
      <c r="AA559" s="48"/>
      <c r="AB559" s="97"/>
    </row>
    <row r="560" spans="7:28" s="38" customFormat="1" ht="15.75" customHeight="1">
      <c r="G560" s="48"/>
      <c r="H560" s="97"/>
      <c r="K560" s="48"/>
      <c r="L560" s="97"/>
      <c r="O560" s="48"/>
      <c r="P560" s="97"/>
      <c r="S560" s="48"/>
      <c r="T560" s="97"/>
      <c r="W560" s="48"/>
      <c r="X560" s="97"/>
      <c r="AA560" s="48"/>
      <c r="AB560" s="97"/>
    </row>
    <row r="561" spans="7:28" s="38" customFormat="1" ht="15.75" customHeight="1">
      <c r="G561" s="48"/>
      <c r="H561" s="97"/>
      <c r="K561" s="48"/>
      <c r="L561" s="97"/>
      <c r="O561" s="48"/>
      <c r="P561" s="97"/>
      <c r="S561" s="48"/>
      <c r="T561" s="97"/>
      <c r="W561" s="48"/>
      <c r="X561" s="97"/>
      <c r="AA561" s="48"/>
      <c r="AB561" s="97"/>
    </row>
    <row r="562" spans="7:28" s="38" customFormat="1" ht="15.75" customHeight="1">
      <c r="G562" s="48"/>
      <c r="H562" s="97"/>
      <c r="K562" s="48"/>
      <c r="L562" s="97"/>
      <c r="O562" s="48"/>
      <c r="P562" s="97"/>
      <c r="S562" s="48"/>
      <c r="T562" s="97"/>
      <c r="W562" s="48"/>
      <c r="X562" s="97"/>
      <c r="AA562" s="48"/>
      <c r="AB562" s="97"/>
    </row>
    <row r="563" spans="7:28" s="38" customFormat="1" ht="15.75" customHeight="1">
      <c r="G563" s="48"/>
      <c r="H563" s="97"/>
      <c r="K563" s="48"/>
      <c r="L563" s="97"/>
      <c r="O563" s="48"/>
      <c r="P563" s="97"/>
      <c r="S563" s="48"/>
      <c r="T563" s="97"/>
      <c r="W563" s="48"/>
      <c r="X563" s="97"/>
      <c r="AA563" s="48"/>
      <c r="AB563" s="97"/>
    </row>
    <row r="564" spans="7:28" s="38" customFormat="1" ht="15.75" customHeight="1">
      <c r="G564" s="48"/>
      <c r="H564" s="97"/>
      <c r="K564" s="48"/>
      <c r="L564" s="97"/>
      <c r="O564" s="48"/>
      <c r="P564" s="97"/>
      <c r="S564" s="48"/>
      <c r="T564" s="97"/>
      <c r="W564" s="48"/>
      <c r="X564" s="97"/>
      <c r="AA564" s="48"/>
      <c r="AB564" s="97"/>
    </row>
    <row r="565" spans="7:28" s="38" customFormat="1" ht="15.75" customHeight="1">
      <c r="G565" s="48"/>
      <c r="H565" s="97"/>
      <c r="K565" s="48"/>
      <c r="L565" s="97"/>
      <c r="O565" s="48"/>
      <c r="P565" s="97"/>
      <c r="S565" s="48"/>
      <c r="T565" s="97"/>
      <c r="W565" s="48"/>
      <c r="X565" s="97"/>
      <c r="AA565" s="48"/>
      <c r="AB565" s="97"/>
    </row>
    <row r="566" spans="7:28" s="38" customFormat="1" ht="15.75" customHeight="1">
      <c r="G566" s="48"/>
      <c r="H566" s="97"/>
      <c r="K566" s="48"/>
      <c r="L566" s="97"/>
      <c r="O566" s="48"/>
      <c r="P566" s="97"/>
      <c r="S566" s="48"/>
      <c r="T566" s="97"/>
      <c r="W566" s="48"/>
      <c r="X566" s="97"/>
      <c r="AA566" s="48"/>
      <c r="AB566" s="97"/>
    </row>
    <row r="567" spans="7:28" s="38" customFormat="1" ht="15.75" customHeight="1">
      <c r="G567" s="48"/>
      <c r="H567" s="97"/>
      <c r="K567" s="48"/>
      <c r="L567" s="97"/>
      <c r="O567" s="48"/>
      <c r="P567" s="97"/>
      <c r="S567" s="48"/>
      <c r="T567" s="97"/>
      <c r="W567" s="48"/>
      <c r="X567" s="97"/>
      <c r="AA567" s="48"/>
      <c r="AB567" s="97"/>
    </row>
    <row r="568" spans="7:28" s="38" customFormat="1" ht="15.75" customHeight="1">
      <c r="G568" s="48"/>
      <c r="H568" s="97"/>
      <c r="K568" s="48"/>
      <c r="L568" s="97"/>
      <c r="O568" s="48"/>
      <c r="P568" s="97"/>
      <c r="S568" s="48"/>
      <c r="T568" s="97"/>
      <c r="W568" s="48"/>
      <c r="X568" s="97"/>
      <c r="AA568" s="48"/>
      <c r="AB568" s="97"/>
    </row>
    <row r="569" spans="7:28" s="38" customFormat="1" ht="15.75" customHeight="1">
      <c r="G569" s="48"/>
      <c r="H569" s="97"/>
      <c r="K569" s="48"/>
      <c r="L569" s="97"/>
      <c r="O569" s="48"/>
      <c r="P569" s="97"/>
      <c r="S569" s="48"/>
      <c r="T569" s="97"/>
      <c r="W569" s="48"/>
      <c r="X569" s="97"/>
      <c r="AA569" s="48"/>
      <c r="AB569" s="97"/>
    </row>
    <row r="570" spans="7:28" s="38" customFormat="1" ht="15.75" customHeight="1">
      <c r="G570" s="48"/>
      <c r="H570" s="97"/>
      <c r="K570" s="48"/>
      <c r="L570" s="97"/>
      <c r="O570" s="48"/>
      <c r="P570" s="97"/>
      <c r="S570" s="48"/>
      <c r="T570" s="97"/>
      <c r="W570" s="48"/>
      <c r="X570" s="97"/>
      <c r="AA570" s="48"/>
      <c r="AB570" s="97"/>
    </row>
    <row r="571" spans="7:28" s="38" customFormat="1" ht="15.75" customHeight="1">
      <c r="G571" s="48"/>
      <c r="H571" s="97"/>
      <c r="K571" s="48"/>
      <c r="L571" s="97"/>
      <c r="O571" s="48"/>
      <c r="P571" s="97"/>
      <c r="S571" s="48"/>
      <c r="T571" s="97"/>
      <c r="W571" s="48"/>
      <c r="X571" s="97"/>
      <c r="AA571" s="48"/>
      <c r="AB571" s="97"/>
    </row>
    <row r="572" spans="7:28" s="38" customFormat="1" ht="15.75" customHeight="1">
      <c r="G572" s="48"/>
      <c r="H572" s="97"/>
      <c r="K572" s="48"/>
      <c r="L572" s="97"/>
      <c r="O572" s="48"/>
      <c r="P572" s="97"/>
      <c r="S572" s="48"/>
      <c r="T572" s="97"/>
      <c r="W572" s="48"/>
      <c r="X572" s="97"/>
      <c r="AA572" s="48"/>
      <c r="AB572" s="97"/>
    </row>
    <row r="573" spans="7:28" s="38" customFormat="1" ht="15.75" customHeight="1">
      <c r="G573" s="48"/>
      <c r="H573" s="97"/>
      <c r="K573" s="48"/>
      <c r="L573" s="97"/>
      <c r="O573" s="48"/>
      <c r="P573" s="97"/>
      <c r="S573" s="48"/>
      <c r="T573" s="97"/>
      <c r="W573" s="48"/>
      <c r="X573" s="97"/>
      <c r="AA573" s="48"/>
      <c r="AB573" s="97"/>
    </row>
    <row r="574" spans="7:28" s="38" customFormat="1" ht="15.75" customHeight="1">
      <c r="G574" s="48"/>
      <c r="H574" s="97"/>
      <c r="K574" s="48"/>
      <c r="L574" s="97"/>
      <c r="O574" s="48"/>
      <c r="P574" s="97"/>
      <c r="S574" s="48"/>
      <c r="T574" s="97"/>
      <c r="W574" s="48"/>
      <c r="X574" s="97"/>
      <c r="AA574" s="48"/>
      <c r="AB574" s="97"/>
    </row>
    <row r="575" spans="7:28" s="38" customFormat="1" ht="15.75" customHeight="1">
      <c r="G575" s="48"/>
      <c r="H575" s="97"/>
      <c r="K575" s="48"/>
      <c r="L575" s="97"/>
      <c r="O575" s="48"/>
      <c r="P575" s="97"/>
      <c r="S575" s="48"/>
      <c r="T575" s="97"/>
      <c r="W575" s="48"/>
      <c r="X575" s="97"/>
      <c r="AA575" s="48"/>
      <c r="AB575" s="97"/>
    </row>
    <row r="576" spans="7:28" s="38" customFormat="1" ht="15.75" customHeight="1">
      <c r="G576" s="48"/>
      <c r="H576" s="97"/>
      <c r="K576" s="48"/>
      <c r="L576" s="97"/>
      <c r="O576" s="48"/>
      <c r="P576" s="97"/>
      <c r="S576" s="48"/>
      <c r="T576" s="97"/>
      <c r="W576" s="48"/>
      <c r="X576" s="97"/>
      <c r="AA576" s="48"/>
      <c r="AB576" s="97"/>
    </row>
    <row r="577" spans="7:28" s="38" customFormat="1" ht="15.75" customHeight="1">
      <c r="G577" s="48"/>
      <c r="H577" s="97"/>
      <c r="K577" s="48"/>
      <c r="L577" s="97"/>
      <c r="O577" s="48"/>
      <c r="P577" s="97"/>
      <c r="S577" s="48"/>
      <c r="T577" s="97"/>
      <c r="W577" s="48"/>
      <c r="X577" s="97"/>
      <c r="AA577" s="48"/>
      <c r="AB577" s="97"/>
    </row>
    <row r="578" spans="7:28" s="38" customFormat="1" ht="15.75" customHeight="1">
      <c r="G578" s="48"/>
      <c r="H578" s="97"/>
      <c r="K578" s="48"/>
      <c r="L578" s="97"/>
      <c r="O578" s="48"/>
      <c r="P578" s="97"/>
      <c r="S578" s="48"/>
      <c r="T578" s="97"/>
      <c r="W578" s="48"/>
      <c r="X578" s="97"/>
      <c r="AA578" s="48"/>
      <c r="AB578" s="97"/>
    </row>
    <row r="579" spans="7:28" s="38" customFormat="1" ht="15.75" customHeight="1">
      <c r="G579" s="48"/>
      <c r="H579" s="97"/>
      <c r="K579" s="48"/>
      <c r="L579" s="97"/>
      <c r="O579" s="48"/>
      <c r="P579" s="97"/>
      <c r="S579" s="48"/>
      <c r="T579" s="97"/>
      <c r="W579" s="48"/>
      <c r="X579" s="97"/>
      <c r="AA579" s="48"/>
      <c r="AB579" s="97"/>
    </row>
    <row r="580" spans="7:28" s="38" customFormat="1" ht="15.75" customHeight="1">
      <c r="G580" s="48"/>
      <c r="H580" s="97"/>
      <c r="K580" s="48"/>
      <c r="L580" s="97"/>
      <c r="O580" s="48"/>
      <c r="P580" s="97"/>
      <c r="S580" s="48"/>
      <c r="T580" s="97"/>
      <c r="W580" s="48"/>
      <c r="X580" s="97"/>
      <c r="AA580" s="48"/>
      <c r="AB580" s="97"/>
    </row>
    <row r="581" spans="7:28" s="38" customFormat="1" ht="15.75" customHeight="1">
      <c r="G581" s="48"/>
      <c r="H581" s="97"/>
      <c r="K581" s="48"/>
      <c r="L581" s="97"/>
      <c r="O581" s="48"/>
      <c r="P581" s="97"/>
      <c r="S581" s="48"/>
      <c r="T581" s="97"/>
      <c r="W581" s="48"/>
      <c r="X581" s="97"/>
      <c r="AA581" s="48"/>
      <c r="AB581" s="97"/>
    </row>
    <row r="582" spans="7:28" s="38" customFormat="1" ht="15.75" customHeight="1">
      <c r="G582" s="48"/>
      <c r="H582" s="97"/>
      <c r="K582" s="48"/>
      <c r="L582" s="97"/>
      <c r="O582" s="48"/>
      <c r="P582" s="97"/>
      <c r="S582" s="48"/>
      <c r="T582" s="97"/>
      <c r="W582" s="48"/>
      <c r="X582" s="97"/>
      <c r="AA582" s="48"/>
      <c r="AB582" s="97"/>
    </row>
    <row r="583" spans="7:28" s="38" customFormat="1" ht="15.75" customHeight="1">
      <c r="G583" s="48"/>
      <c r="H583" s="97"/>
      <c r="K583" s="48"/>
      <c r="L583" s="97"/>
      <c r="O583" s="48"/>
      <c r="P583" s="97"/>
      <c r="S583" s="48"/>
      <c r="T583" s="97"/>
      <c r="W583" s="48"/>
      <c r="X583" s="97"/>
      <c r="AA583" s="48"/>
      <c r="AB583" s="97"/>
    </row>
    <row r="584" spans="7:28" s="38" customFormat="1" ht="15.75" customHeight="1">
      <c r="G584" s="48"/>
      <c r="H584" s="97"/>
      <c r="K584" s="48"/>
      <c r="L584" s="97"/>
      <c r="O584" s="48"/>
      <c r="P584" s="97"/>
      <c r="S584" s="48"/>
      <c r="T584" s="97"/>
      <c r="W584" s="48"/>
      <c r="X584" s="97"/>
      <c r="AA584" s="48"/>
      <c r="AB584" s="97"/>
    </row>
    <row r="585" spans="7:28" s="38" customFormat="1" ht="15.75" customHeight="1">
      <c r="G585" s="48"/>
      <c r="H585" s="97"/>
      <c r="K585" s="48"/>
      <c r="L585" s="97"/>
      <c r="O585" s="48"/>
      <c r="P585" s="97"/>
      <c r="S585" s="48"/>
      <c r="T585" s="97"/>
      <c r="W585" s="48"/>
      <c r="X585" s="97"/>
      <c r="AA585" s="48"/>
      <c r="AB585" s="97"/>
    </row>
    <row r="586" spans="7:28" s="38" customFormat="1" ht="15.75" customHeight="1">
      <c r="G586" s="48"/>
      <c r="H586" s="97"/>
      <c r="K586" s="48"/>
      <c r="L586" s="97"/>
      <c r="O586" s="48"/>
      <c r="P586" s="97"/>
      <c r="S586" s="48"/>
      <c r="T586" s="97"/>
      <c r="W586" s="48"/>
      <c r="X586" s="97"/>
      <c r="AA586" s="48"/>
      <c r="AB586" s="97"/>
    </row>
    <row r="587" spans="7:28" s="38" customFormat="1" ht="15.75" customHeight="1">
      <c r="G587" s="48"/>
      <c r="H587" s="97"/>
      <c r="K587" s="48"/>
      <c r="L587" s="97"/>
      <c r="O587" s="48"/>
      <c r="P587" s="97"/>
      <c r="S587" s="48"/>
      <c r="T587" s="97"/>
      <c r="W587" s="48"/>
      <c r="X587" s="97"/>
      <c r="AA587" s="48"/>
      <c r="AB587" s="97"/>
    </row>
    <row r="588" spans="7:28" s="38" customFormat="1" ht="15.75" customHeight="1">
      <c r="G588" s="48"/>
      <c r="H588" s="97"/>
      <c r="K588" s="48"/>
      <c r="L588" s="97"/>
      <c r="O588" s="48"/>
      <c r="P588" s="97"/>
      <c r="S588" s="48"/>
      <c r="T588" s="97"/>
      <c r="W588" s="48"/>
      <c r="X588" s="97"/>
      <c r="AA588" s="48"/>
      <c r="AB588" s="97"/>
    </row>
    <row r="589" spans="7:28" s="38" customFormat="1" ht="15.75" customHeight="1">
      <c r="G589" s="48"/>
      <c r="H589" s="97"/>
      <c r="K589" s="48"/>
      <c r="L589" s="97"/>
      <c r="O589" s="48"/>
      <c r="P589" s="97"/>
      <c r="S589" s="48"/>
      <c r="T589" s="97"/>
      <c r="W589" s="48"/>
      <c r="X589" s="97"/>
      <c r="AA589" s="48"/>
      <c r="AB589" s="97"/>
    </row>
    <row r="590" spans="7:28" s="38" customFormat="1" ht="15.75" customHeight="1">
      <c r="G590" s="48"/>
      <c r="H590" s="97"/>
      <c r="K590" s="48"/>
      <c r="L590" s="97"/>
      <c r="O590" s="48"/>
      <c r="P590" s="97"/>
      <c r="S590" s="48"/>
      <c r="T590" s="97"/>
      <c r="W590" s="48"/>
      <c r="X590" s="97"/>
      <c r="AA590" s="48"/>
      <c r="AB590" s="97"/>
    </row>
    <row r="591" spans="7:28" s="38" customFormat="1" ht="15.75" customHeight="1">
      <c r="G591" s="48"/>
      <c r="H591" s="97"/>
      <c r="K591" s="48"/>
      <c r="L591" s="97"/>
      <c r="O591" s="48"/>
      <c r="P591" s="97"/>
      <c r="S591" s="48"/>
      <c r="T591" s="97"/>
      <c r="W591" s="48"/>
      <c r="X591" s="97"/>
      <c r="AA591" s="48"/>
      <c r="AB591" s="97"/>
    </row>
    <row r="592" spans="7:28" s="38" customFormat="1" ht="15.75" customHeight="1">
      <c r="G592" s="48"/>
      <c r="H592" s="97"/>
      <c r="K592" s="48"/>
      <c r="L592" s="97"/>
      <c r="O592" s="48"/>
      <c r="P592" s="97"/>
      <c r="S592" s="48"/>
      <c r="T592" s="97"/>
      <c r="W592" s="48"/>
      <c r="X592" s="97"/>
      <c r="AA592" s="48"/>
      <c r="AB592" s="97"/>
    </row>
    <row r="593" spans="7:28" s="38" customFormat="1" ht="15.75" customHeight="1">
      <c r="G593" s="48"/>
      <c r="H593" s="97"/>
      <c r="K593" s="48"/>
      <c r="L593" s="97"/>
      <c r="O593" s="48"/>
      <c r="P593" s="97"/>
      <c r="S593" s="48"/>
      <c r="T593" s="97"/>
      <c r="W593" s="48"/>
      <c r="X593" s="97"/>
      <c r="AA593" s="48"/>
      <c r="AB593" s="97"/>
    </row>
    <row r="594" spans="7:28" s="38" customFormat="1" ht="15.75" customHeight="1">
      <c r="G594" s="48"/>
      <c r="H594" s="97"/>
      <c r="K594" s="48"/>
      <c r="L594" s="97"/>
      <c r="O594" s="48"/>
      <c r="P594" s="97"/>
      <c r="S594" s="48"/>
      <c r="T594" s="97"/>
      <c r="W594" s="48"/>
      <c r="X594" s="97"/>
      <c r="AA594" s="48"/>
      <c r="AB594" s="97"/>
    </row>
    <row r="595" spans="7:28" s="38" customFormat="1" ht="15.75" customHeight="1">
      <c r="G595" s="48"/>
      <c r="H595" s="97"/>
      <c r="K595" s="48"/>
      <c r="L595" s="97"/>
      <c r="O595" s="48"/>
      <c r="P595" s="97"/>
      <c r="S595" s="48"/>
      <c r="T595" s="97"/>
      <c r="W595" s="48"/>
      <c r="X595" s="97"/>
      <c r="AA595" s="48"/>
      <c r="AB595" s="97"/>
    </row>
    <row r="596" spans="7:28" s="38" customFormat="1" ht="15.75" customHeight="1">
      <c r="G596" s="48"/>
      <c r="H596" s="97"/>
      <c r="K596" s="48"/>
      <c r="L596" s="97"/>
      <c r="O596" s="48"/>
      <c r="P596" s="97"/>
      <c r="S596" s="48"/>
      <c r="T596" s="97"/>
      <c r="W596" s="48"/>
      <c r="X596" s="97"/>
      <c r="AA596" s="48"/>
      <c r="AB596" s="97"/>
    </row>
    <row r="597" spans="7:28" s="38" customFormat="1" ht="15.75" customHeight="1">
      <c r="G597" s="48"/>
      <c r="H597" s="97"/>
      <c r="K597" s="48"/>
      <c r="L597" s="97"/>
      <c r="O597" s="48"/>
      <c r="P597" s="97"/>
      <c r="S597" s="48"/>
      <c r="T597" s="97"/>
      <c r="W597" s="48"/>
      <c r="X597" s="97"/>
      <c r="AA597" s="48"/>
      <c r="AB597" s="97"/>
    </row>
    <row r="598" spans="7:28" s="38" customFormat="1" ht="15.75" customHeight="1">
      <c r="G598" s="48"/>
      <c r="H598" s="97"/>
      <c r="K598" s="48"/>
      <c r="L598" s="97"/>
      <c r="O598" s="48"/>
      <c r="P598" s="97"/>
      <c r="S598" s="48"/>
      <c r="T598" s="97"/>
      <c r="W598" s="48"/>
      <c r="X598" s="97"/>
      <c r="AA598" s="48"/>
      <c r="AB598" s="97"/>
    </row>
    <row r="599" spans="7:28" s="38" customFormat="1" ht="15.75" customHeight="1">
      <c r="G599" s="48"/>
      <c r="H599" s="97"/>
      <c r="K599" s="48"/>
      <c r="L599" s="97"/>
      <c r="O599" s="48"/>
      <c r="P599" s="97"/>
      <c r="S599" s="48"/>
      <c r="T599" s="97"/>
      <c r="W599" s="48"/>
      <c r="X599" s="97"/>
      <c r="AA599" s="48"/>
      <c r="AB599" s="97"/>
    </row>
    <row r="600" spans="7:28" s="38" customFormat="1" ht="15.75" customHeight="1">
      <c r="G600" s="48"/>
      <c r="H600" s="97"/>
      <c r="K600" s="48"/>
      <c r="L600" s="97"/>
      <c r="O600" s="48"/>
      <c r="P600" s="97"/>
      <c r="S600" s="48"/>
      <c r="T600" s="97"/>
      <c r="W600" s="48"/>
      <c r="X600" s="97"/>
      <c r="AA600" s="48"/>
      <c r="AB600" s="97"/>
    </row>
    <row r="601" spans="7:28" s="38" customFormat="1" ht="15.75" customHeight="1">
      <c r="G601" s="48"/>
      <c r="H601" s="97"/>
      <c r="K601" s="48"/>
      <c r="L601" s="97"/>
      <c r="O601" s="48"/>
      <c r="P601" s="97"/>
      <c r="S601" s="48"/>
      <c r="T601" s="97"/>
      <c r="W601" s="48"/>
      <c r="X601" s="97"/>
      <c r="AA601" s="48"/>
      <c r="AB601" s="97"/>
    </row>
    <row r="602" spans="7:28" s="38" customFormat="1" ht="15.75" customHeight="1">
      <c r="G602" s="48"/>
      <c r="H602" s="97"/>
      <c r="K602" s="48"/>
      <c r="L602" s="97"/>
      <c r="O602" s="48"/>
      <c r="P602" s="97"/>
      <c r="S602" s="48"/>
      <c r="T602" s="97"/>
      <c r="W602" s="48"/>
      <c r="X602" s="97"/>
      <c r="AA602" s="48"/>
      <c r="AB602" s="97"/>
    </row>
    <row r="603" spans="7:28" s="38" customFormat="1" ht="15.75" customHeight="1">
      <c r="G603" s="48"/>
      <c r="H603" s="97"/>
      <c r="K603" s="48"/>
      <c r="L603" s="97"/>
      <c r="O603" s="48"/>
      <c r="P603" s="97"/>
      <c r="S603" s="48"/>
      <c r="T603" s="97"/>
      <c r="W603" s="48"/>
      <c r="X603" s="97"/>
      <c r="AA603" s="48"/>
      <c r="AB603" s="97"/>
    </row>
    <row r="604" spans="7:28" s="38" customFormat="1" ht="15.75" customHeight="1">
      <c r="G604" s="48"/>
      <c r="H604" s="97"/>
      <c r="K604" s="48"/>
      <c r="L604" s="97"/>
      <c r="O604" s="48"/>
      <c r="P604" s="97"/>
      <c r="S604" s="48"/>
      <c r="T604" s="97"/>
      <c r="W604" s="48"/>
      <c r="X604" s="97"/>
      <c r="AA604" s="48"/>
      <c r="AB604" s="97"/>
    </row>
    <row r="605" spans="7:28" s="38" customFormat="1" ht="15.75" customHeight="1">
      <c r="G605" s="48"/>
      <c r="H605" s="97"/>
      <c r="K605" s="48"/>
      <c r="L605" s="97"/>
      <c r="O605" s="48"/>
      <c r="P605" s="97"/>
      <c r="S605" s="48"/>
      <c r="T605" s="97"/>
      <c r="W605" s="48"/>
      <c r="X605" s="97"/>
      <c r="AA605" s="48"/>
      <c r="AB605" s="97"/>
    </row>
    <row r="606" spans="7:28" s="38" customFormat="1" ht="15.75" customHeight="1">
      <c r="G606" s="48"/>
      <c r="H606" s="97"/>
      <c r="K606" s="48"/>
      <c r="L606" s="97"/>
      <c r="O606" s="48"/>
      <c r="P606" s="97"/>
      <c r="S606" s="48"/>
      <c r="T606" s="97"/>
      <c r="W606" s="48"/>
      <c r="X606" s="97"/>
      <c r="AA606" s="48"/>
      <c r="AB606" s="97"/>
    </row>
    <row r="607" spans="7:28" s="38" customFormat="1" ht="15.75" customHeight="1">
      <c r="G607" s="48"/>
      <c r="H607" s="97"/>
      <c r="K607" s="48"/>
      <c r="L607" s="97"/>
      <c r="O607" s="48"/>
      <c r="P607" s="97"/>
      <c r="S607" s="48"/>
      <c r="T607" s="97"/>
      <c r="W607" s="48"/>
      <c r="X607" s="97"/>
      <c r="AA607" s="48"/>
      <c r="AB607" s="97"/>
    </row>
    <row r="608" spans="7:28" s="38" customFormat="1" ht="15.75" customHeight="1">
      <c r="G608" s="48"/>
      <c r="H608" s="97"/>
      <c r="K608" s="48"/>
      <c r="L608" s="97"/>
      <c r="O608" s="48"/>
      <c r="P608" s="97"/>
      <c r="S608" s="48"/>
      <c r="T608" s="97"/>
      <c r="W608" s="48"/>
      <c r="X608" s="97"/>
      <c r="AA608" s="48"/>
      <c r="AB608" s="97"/>
    </row>
    <row r="609" spans="7:28" s="38" customFormat="1" ht="15.75" customHeight="1">
      <c r="G609" s="48"/>
      <c r="H609" s="97"/>
      <c r="K609" s="48"/>
      <c r="L609" s="97"/>
      <c r="O609" s="48"/>
      <c r="P609" s="97"/>
      <c r="S609" s="48"/>
      <c r="T609" s="97"/>
      <c r="W609" s="48"/>
      <c r="X609" s="97"/>
      <c r="AA609" s="48"/>
      <c r="AB609" s="97"/>
    </row>
    <row r="610" spans="7:28" s="38" customFormat="1" ht="15.75" customHeight="1">
      <c r="G610" s="48"/>
      <c r="H610" s="97"/>
      <c r="K610" s="48"/>
      <c r="L610" s="97"/>
      <c r="O610" s="48"/>
      <c r="P610" s="97"/>
      <c r="S610" s="48"/>
      <c r="T610" s="97"/>
      <c r="W610" s="48"/>
      <c r="X610" s="97"/>
      <c r="AA610" s="48"/>
      <c r="AB610" s="97"/>
    </row>
    <row r="611" spans="7:28" s="38" customFormat="1" ht="15.75" customHeight="1">
      <c r="G611" s="48"/>
      <c r="H611" s="97"/>
      <c r="K611" s="48"/>
      <c r="L611" s="97"/>
      <c r="O611" s="48"/>
      <c r="P611" s="97"/>
      <c r="S611" s="48"/>
      <c r="T611" s="97"/>
      <c r="W611" s="48"/>
      <c r="X611" s="97"/>
      <c r="AA611" s="48"/>
      <c r="AB611" s="97"/>
    </row>
    <row r="612" spans="7:28" s="38" customFormat="1" ht="15.75" customHeight="1">
      <c r="G612" s="48"/>
      <c r="H612" s="97"/>
      <c r="K612" s="48"/>
      <c r="L612" s="97"/>
      <c r="O612" s="48"/>
      <c r="P612" s="97"/>
      <c r="S612" s="48"/>
      <c r="T612" s="97"/>
      <c r="W612" s="48"/>
      <c r="X612" s="97"/>
      <c r="AA612" s="48"/>
      <c r="AB612" s="97"/>
    </row>
    <row r="613" spans="7:28" s="38" customFormat="1" ht="15.75" customHeight="1">
      <c r="G613" s="48"/>
      <c r="H613" s="97"/>
      <c r="K613" s="48"/>
      <c r="L613" s="97"/>
      <c r="O613" s="48"/>
      <c r="P613" s="97"/>
      <c r="S613" s="48"/>
      <c r="T613" s="97"/>
      <c r="W613" s="48"/>
      <c r="X613" s="97"/>
      <c r="AA613" s="48"/>
      <c r="AB613" s="97"/>
    </row>
    <row r="614" spans="7:28" s="38" customFormat="1" ht="15.75" customHeight="1">
      <c r="G614" s="48"/>
      <c r="H614" s="97"/>
      <c r="K614" s="48"/>
      <c r="L614" s="97"/>
      <c r="O614" s="48"/>
      <c r="P614" s="97"/>
      <c r="S614" s="48"/>
      <c r="T614" s="97"/>
      <c r="W614" s="48"/>
      <c r="X614" s="97"/>
      <c r="AA614" s="48"/>
      <c r="AB614" s="97"/>
    </row>
    <row r="615" spans="7:28" s="38" customFormat="1" ht="15.75" customHeight="1">
      <c r="G615" s="48"/>
      <c r="H615" s="97"/>
      <c r="K615" s="48"/>
      <c r="L615" s="97"/>
      <c r="O615" s="48"/>
      <c r="P615" s="97"/>
      <c r="S615" s="48"/>
      <c r="T615" s="97"/>
      <c r="W615" s="48"/>
      <c r="X615" s="97"/>
      <c r="AA615" s="48"/>
      <c r="AB615" s="97"/>
    </row>
    <row r="616" spans="7:28" s="38" customFormat="1" ht="15.75" customHeight="1">
      <c r="G616" s="48"/>
      <c r="H616" s="97"/>
      <c r="K616" s="48"/>
      <c r="L616" s="97"/>
      <c r="O616" s="48"/>
      <c r="P616" s="97"/>
      <c r="S616" s="48"/>
      <c r="T616" s="97"/>
      <c r="W616" s="48"/>
      <c r="X616" s="97"/>
      <c r="AA616" s="48"/>
      <c r="AB616" s="97"/>
    </row>
    <row r="617" spans="7:28" s="38" customFormat="1" ht="15.75" customHeight="1">
      <c r="G617" s="48"/>
      <c r="H617" s="97"/>
      <c r="K617" s="48"/>
      <c r="L617" s="97"/>
      <c r="O617" s="48"/>
      <c r="P617" s="97"/>
      <c r="S617" s="48"/>
      <c r="T617" s="97"/>
      <c r="W617" s="48"/>
      <c r="X617" s="97"/>
      <c r="AA617" s="48"/>
      <c r="AB617" s="97"/>
    </row>
    <row r="618" spans="7:28" s="38" customFormat="1" ht="15.75" customHeight="1">
      <c r="G618" s="48"/>
      <c r="H618" s="97"/>
      <c r="K618" s="48"/>
      <c r="L618" s="97"/>
      <c r="O618" s="48"/>
      <c r="P618" s="97"/>
      <c r="S618" s="48"/>
      <c r="T618" s="97"/>
      <c r="W618" s="48"/>
      <c r="X618" s="97"/>
      <c r="AA618" s="48"/>
      <c r="AB618" s="97"/>
    </row>
    <row r="619" spans="7:28" s="38" customFormat="1" ht="15.75" customHeight="1">
      <c r="G619" s="48"/>
      <c r="H619" s="97"/>
      <c r="K619" s="48"/>
      <c r="L619" s="97"/>
      <c r="O619" s="48"/>
      <c r="P619" s="97"/>
      <c r="S619" s="48"/>
      <c r="T619" s="97"/>
      <c r="W619" s="48"/>
      <c r="X619" s="97"/>
      <c r="AA619" s="48"/>
      <c r="AB619" s="97"/>
    </row>
    <row r="620" spans="7:28" s="38" customFormat="1" ht="15.75" customHeight="1">
      <c r="G620" s="48"/>
      <c r="H620" s="97"/>
      <c r="K620" s="48"/>
      <c r="L620" s="97"/>
      <c r="O620" s="48"/>
      <c r="P620" s="97"/>
      <c r="S620" s="48"/>
      <c r="T620" s="97"/>
      <c r="W620" s="48"/>
      <c r="X620" s="97"/>
      <c r="AA620" s="48"/>
      <c r="AB620" s="97"/>
    </row>
    <row r="621" spans="7:28" s="38" customFormat="1" ht="15.75" customHeight="1">
      <c r="G621" s="48"/>
      <c r="H621" s="97"/>
      <c r="K621" s="48"/>
      <c r="L621" s="97"/>
      <c r="O621" s="48"/>
      <c r="P621" s="97"/>
      <c r="S621" s="48"/>
      <c r="T621" s="97"/>
      <c r="W621" s="48"/>
      <c r="X621" s="97"/>
      <c r="AA621" s="48"/>
      <c r="AB621" s="97"/>
    </row>
    <row r="622" spans="7:28" s="38" customFormat="1" ht="15.75" customHeight="1">
      <c r="G622" s="48"/>
      <c r="H622" s="97"/>
      <c r="K622" s="48"/>
      <c r="L622" s="97"/>
      <c r="O622" s="48"/>
      <c r="P622" s="97"/>
      <c r="S622" s="48"/>
      <c r="T622" s="97"/>
      <c r="W622" s="48"/>
      <c r="X622" s="97"/>
      <c r="AA622" s="48"/>
      <c r="AB622" s="97"/>
    </row>
    <row r="623" spans="7:28" s="38" customFormat="1" ht="15.75" customHeight="1">
      <c r="G623" s="48"/>
      <c r="H623" s="97"/>
      <c r="K623" s="48"/>
      <c r="L623" s="97"/>
      <c r="O623" s="48"/>
      <c r="P623" s="97"/>
      <c r="S623" s="48"/>
      <c r="T623" s="97"/>
      <c r="W623" s="48"/>
      <c r="X623" s="97"/>
      <c r="AA623" s="48"/>
      <c r="AB623" s="97"/>
    </row>
    <row r="624" spans="7:28" s="38" customFormat="1" ht="15.75" customHeight="1">
      <c r="G624" s="48"/>
      <c r="H624" s="97"/>
      <c r="K624" s="48"/>
      <c r="L624" s="97"/>
      <c r="O624" s="48"/>
      <c r="P624" s="97"/>
      <c r="S624" s="48"/>
      <c r="T624" s="97"/>
      <c r="W624" s="48"/>
      <c r="X624" s="97"/>
      <c r="AA624" s="48"/>
      <c r="AB624" s="97"/>
    </row>
    <row r="625" spans="7:28" s="38" customFormat="1" ht="15.75" customHeight="1">
      <c r="G625" s="48"/>
      <c r="H625" s="97"/>
      <c r="K625" s="48"/>
      <c r="L625" s="97"/>
      <c r="O625" s="48"/>
      <c r="P625" s="97"/>
      <c r="S625" s="48"/>
      <c r="T625" s="97"/>
      <c r="W625" s="48"/>
      <c r="X625" s="97"/>
      <c r="AA625" s="48"/>
      <c r="AB625" s="97"/>
    </row>
    <row r="626" spans="7:28" s="38" customFormat="1" ht="15.75" customHeight="1">
      <c r="G626" s="48"/>
      <c r="H626" s="97"/>
      <c r="K626" s="48"/>
      <c r="L626" s="97"/>
      <c r="O626" s="48"/>
      <c r="P626" s="97"/>
      <c r="S626" s="48"/>
      <c r="T626" s="97"/>
      <c r="W626" s="48"/>
      <c r="X626" s="97"/>
      <c r="AA626" s="48"/>
      <c r="AB626" s="97"/>
    </row>
    <row r="627" spans="7:28" s="38" customFormat="1" ht="15.75" customHeight="1">
      <c r="G627" s="48"/>
      <c r="H627" s="97"/>
      <c r="K627" s="48"/>
      <c r="L627" s="97"/>
      <c r="O627" s="48"/>
      <c r="P627" s="97"/>
      <c r="S627" s="48"/>
      <c r="T627" s="97"/>
      <c r="W627" s="48"/>
      <c r="X627" s="97"/>
      <c r="AA627" s="48"/>
      <c r="AB627" s="97"/>
    </row>
    <row r="628" spans="7:28" s="38" customFormat="1" ht="15.75" customHeight="1">
      <c r="G628" s="48"/>
      <c r="H628" s="97"/>
      <c r="K628" s="48"/>
      <c r="L628" s="97"/>
      <c r="O628" s="48"/>
      <c r="P628" s="97"/>
      <c r="S628" s="48"/>
      <c r="T628" s="97"/>
      <c r="W628" s="48"/>
      <c r="X628" s="97"/>
      <c r="AA628" s="48"/>
      <c r="AB628" s="97"/>
    </row>
    <row r="629" spans="7:28" s="38" customFormat="1" ht="15.75" customHeight="1">
      <c r="G629" s="48"/>
      <c r="H629" s="97"/>
      <c r="K629" s="48"/>
      <c r="L629" s="97"/>
      <c r="O629" s="48"/>
      <c r="P629" s="97"/>
      <c r="S629" s="48"/>
      <c r="T629" s="97"/>
      <c r="W629" s="48"/>
      <c r="X629" s="97"/>
      <c r="AA629" s="48"/>
      <c r="AB629" s="97"/>
    </row>
    <row r="630" spans="7:28" s="38" customFormat="1" ht="15.75" customHeight="1">
      <c r="G630" s="48"/>
      <c r="H630" s="97"/>
      <c r="K630" s="48"/>
      <c r="L630" s="97"/>
      <c r="O630" s="48"/>
      <c r="P630" s="97"/>
      <c r="S630" s="48"/>
      <c r="T630" s="97"/>
      <c r="W630" s="48"/>
      <c r="X630" s="97"/>
      <c r="AA630" s="48"/>
      <c r="AB630" s="97"/>
    </row>
    <row r="631" spans="7:28" s="38" customFormat="1" ht="15.75" customHeight="1">
      <c r="G631" s="48"/>
      <c r="H631" s="97"/>
      <c r="K631" s="48"/>
      <c r="L631" s="97"/>
      <c r="O631" s="48"/>
      <c r="P631" s="97"/>
      <c r="S631" s="48"/>
      <c r="T631" s="97"/>
      <c r="W631" s="48"/>
      <c r="X631" s="97"/>
      <c r="AA631" s="48"/>
      <c r="AB631" s="97"/>
    </row>
    <row r="632" spans="7:28" s="38" customFormat="1" ht="15.75" customHeight="1">
      <c r="G632" s="48"/>
      <c r="H632" s="97"/>
      <c r="K632" s="48"/>
      <c r="L632" s="97"/>
      <c r="O632" s="48"/>
      <c r="P632" s="97"/>
      <c r="S632" s="48"/>
      <c r="T632" s="97"/>
      <c r="W632" s="48"/>
      <c r="X632" s="97"/>
      <c r="AA632" s="48"/>
      <c r="AB632" s="97"/>
    </row>
    <row r="633" spans="7:28" s="38" customFormat="1" ht="15.75" customHeight="1">
      <c r="G633" s="48"/>
      <c r="H633" s="97"/>
      <c r="K633" s="48"/>
      <c r="L633" s="97"/>
      <c r="O633" s="48"/>
      <c r="P633" s="97"/>
      <c r="S633" s="48"/>
      <c r="T633" s="97"/>
      <c r="W633" s="48"/>
      <c r="X633" s="97"/>
      <c r="AA633" s="48"/>
      <c r="AB633" s="97"/>
    </row>
    <row r="634" spans="7:28" s="38" customFormat="1" ht="15.75" customHeight="1">
      <c r="G634" s="48"/>
      <c r="H634" s="97"/>
      <c r="K634" s="48"/>
      <c r="L634" s="97"/>
      <c r="O634" s="48"/>
      <c r="P634" s="97"/>
      <c r="S634" s="48"/>
      <c r="T634" s="97"/>
      <c r="W634" s="48"/>
      <c r="X634" s="97"/>
      <c r="AA634" s="48"/>
      <c r="AB634" s="97"/>
    </row>
    <row r="635" spans="7:28" s="38" customFormat="1" ht="15.75" customHeight="1">
      <c r="G635" s="48"/>
      <c r="H635" s="97"/>
      <c r="K635" s="48"/>
      <c r="L635" s="97"/>
      <c r="O635" s="48"/>
      <c r="P635" s="97"/>
      <c r="S635" s="48"/>
      <c r="T635" s="97"/>
      <c r="W635" s="48"/>
      <c r="X635" s="97"/>
      <c r="AA635" s="48"/>
      <c r="AB635" s="97"/>
    </row>
    <row r="636" spans="7:28" s="38" customFormat="1" ht="15.75" customHeight="1">
      <c r="G636" s="48"/>
      <c r="H636" s="97"/>
      <c r="K636" s="48"/>
      <c r="L636" s="97"/>
      <c r="O636" s="48"/>
      <c r="P636" s="97"/>
      <c r="S636" s="48"/>
      <c r="T636" s="97"/>
      <c r="W636" s="48"/>
      <c r="X636" s="97"/>
      <c r="AA636" s="48"/>
      <c r="AB636" s="97"/>
    </row>
    <row r="637" spans="7:28" s="38" customFormat="1" ht="15.75" customHeight="1">
      <c r="G637" s="48"/>
      <c r="H637" s="97"/>
      <c r="K637" s="48"/>
      <c r="L637" s="97"/>
      <c r="O637" s="48"/>
      <c r="P637" s="97"/>
      <c r="S637" s="48"/>
      <c r="T637" s="97"/>
      <c r="W637" s="48"/>
      <c r="X637" s="97"/>
      <c r="AA637" s="48"/>
      <c r="AB637" s="97"/>
    </row>
    <row r="638" spans="7:28" s="38" customFormat="1" ht="15.75" customHeight="1">
      <c r="G638" s="48"/>
      <c r="H638" s="97"/>
      <c r="K638" s="48"/>
      <c r="L638" s="97"/>
      <c r="O638" s="48"/>
      <c r="P638" s="97"/>
      <c r="S638" s="48"/>
      <c r="T638" s="97"/>
      <c r="W638" s="48"/>
      <c r="X638" s="97"/>
      <c r="AA638" s="48"/>
      <c r="AB638" s="97"/>
    </row>
    <row r="639" spans="7:28" s="38" customFormat="1" ht="15.75" customHeight="1">
      <c r="G639" s="48"/>
      <c r="H639" s="97"/>
      <c r="K639" s="48"/>
      <c r="L639" s="97"/>
      <c r="O639" s="48"/>
      <c r="P639" s="97"/>
      <c r="S639" s="48"/>
      <c r="T639" s="97"/>
      <c r="W639" s="48"/>
      <c r="X639" s="97"/>
      <c r="AA639" s="48"/>
      <c r="AB639" s="97"/>
    </row>
    <row r="640" spans="7:28" s="38" customFormat="1" ht="15.75" customHeight="1">
      <c r="G640" s="48"/>
      <c r="H640" s="97"/>
      <c r="K640" s="48"/>
      <c r="L640" s="97"/>
      <c r="O640" s="48"/>
      <c r="P640" s="97"/>
      <c r="S640" s="48"/>
      <c r="T640" s="97"/>
      <c r="W640" s="48"/>
      <c r="X640" s="97"/>
      <c r="AA640" s="48"/>
      <c r="AB640" s="97"/>
    </row>
    <row r="641" spans="7:28" s="38" customFormat="1" ht="15.75" customHeight="1">
      <c r="G641" s="48"/>
      <c r="H641" s="97"/>
      <c r="K641" s="48"/>
      <c r="L641" s="97"/>
      <c r="O641" s="48"/>
      <c r="P641" s="97"/>
      <c r="S641" s="48"/>
      <c r="T641" s="97"/>
      <c r="W641" s="48"/>
      <c r="X641" s="97"/>
      <c r="AA641" s="48"/>
      <c r="AB641" s="97"/>
    </row>
    <row r="642" spans="7:28" s="38" customFormat="1" ht="15.75" customHeight="1">
      <c r="G642" s="48"/>
      <c r="H642" s="97"/>
      <c r="K642" s="48"/>
      <c r="L642" s="97"/>
      <c r="O642" s="48"/>
      <c r="P642" s="97"/>
      <c r="S642" s="48"/>
      <c r="T642" s="97"/>
      <c r="W642" s="48"/>
      <c r="X642" s="97"/>
      <c r="AA642" s="48"/>
      <c r="AB642" s="97"/>
    </row>
    <row r="643" spans="7:28" s="38" customFormat="1" ht="15.75" customHeight="1">
      <c r="G643" s="48"/>
      <c r="H643" s="97"/>
      <c r="K643" s="48"/>
      <c r="L643" s="97"/>
      <c r="O643" s="48"/>
      <c r="P643" s="97"/>
      <c r="S643" s="48"/>
      <c r="T643" s="97"/>
      <c r="W643" s="48"/>
      <c r="X643" s="97"/>
      <c r="AA643" s="48"/>
      <c r="AB643" s="97"/>
    </row>
    <row r="644" spans="7:28" s="38" customFormat="1" ht="15.75" customHeight="1">
      <c r="G644" s="48"/>
      <c r="H644" s="97"/>
      <c r="K644" s="48"/>
      <c r="L644" s="97"/>
      <c r="O644" s="48"/>
      <c r="P644" s="97"/>
      <c r="S644" s="48"/>
      <c r="T644" s="97"/>
      <c r="W644" s="48"/>
      <c r="X644" s="97"/>
      <c r="AA644" s="48"/>
      <c r="AB644" s="97"/>
    </row>
    <row r="645" spans="7:28" s="38" customFormat="1" ht="15.75" customHeight="1">
      <c r="G645" s="48"/>
      <c r="H645" s="97"/>
      <c r="K645" s="48"/>
      <c r="L645" s="97"/>
      <c r="O645" s="48"/>
      <c r="P645" s="97"/>
      <c r="S645" s="48"/>
      <c r="T645" s="97"/>
      <c r="W645" s="48"/>
      <c r="X645" s="97"/>
      <c r="AA645" s="48"/>
      <c r="AB645" s="97"/>
    </row>
    <row r="646" spans="7:28" s="38" customFormat="1" ht="15.75" customHeight="1">
      <c r="G646" s="48"/>
      <c r="H646" s="97"/>
      <c r="K646" s="48"/>
      <c r="L646" s="97"/>
      <c r="O646" s="48"/>
      <c r="P646" s="97"/>
      <c r="S646" s="48"/>
      <c r="T646" s="97"/>
      <c r="W646" s="48"/>
      <c r="X646" s="97"/>
      <c r="AA646" s="48"/>
      <c r="AB646" s="97"/>
    </row>
    <row r="647" spans="7:28" s="38" customFormat="1" ht="15.75" customHeight="1">
      <c r="G647" s="48"/>
      <c r="H647" s="97"/>
      <c r="K647" s="48"/>
      <c r="L647" s="97"/>
      <c r="O647" s="48"/>
      <c r="P647" s="97"/>
      <c r="S647" s="48"/>
      <c r="T647" s="97"/>
      <c r="W647" s="48"/>
      <c r="X647" s="97"/>
      <c r="AA647" s="48"/>
      <c r="AB647" s="97"/>
    </row>
    <row r="648" spans="7:28" s="38" customFormat="1" ht="15.75" customHeight="1">
      <c r="G648" s="48"/>
      <c r="H648" s="97"/>
      <c r="K648" s="48"/>
      <c r="L648" s="97"/>
      <c r="O648" s="48"/>
      <c r="P648" s="97"/>
      <c r="S648" s="48"/>
      <c r="T648" s="97"/>
      <c r="W648" s="48"/>
      <c r="X648" s="97"/>
      <c r="AA648" s="48"/>
      <c r="AB648" s="97"/>
    </row>
    <row r="649" spans="7:28" s="38" customFormat="1" ht="15.75" customHeight="1">
      <c r="G649" s="48"/>
      <c r="H649" s="97"/>
      <c r="K649" s="48"/>
      <c r="L649" s="97"/>
      <c r="O649" s="48"/>
      <c r="P649" s="97"/>
      <c r="S649" s="48"/>
      <c r="T649" s="97"/>
      <c r="W649" s="48"/>
      <c r="X649" s="97"/>
      <c r="AA649" s="48"/>
      <c r="AB649" s="97"/>
    </row>
    <row r="650" spans="7:28" s="38" customFormat="1" ht="15.75" customHeight="1">
      <c r="G650" s="48"/>
      <c r="H650" s="97"/>
      <c r="K650" s="48"/>
      <c r="L650" s="97"/>
      <c r="O650" s="48"/>
      <c r="P650" s="97"/>
      <c r="S650" s="48"/>
      <c r="T650" s="97"/>
      <c r="W650" s="48"/>
      <c r="X650" s="97"/>
      <c r="AA650" s="48"/>
      <c r="AB650" s="97"/>
    </row>
    <row r="651" spans="7:28" s="38" customFormat="1" ht="15.75" customHeight="1">
      <c r="G651" s="48"/>
      <c r="H651" s="97"/>
      <c r="K651" s="48"/>
      <c r="L651" s="97"/>
      <c r="O651" s="48"/>
      <c r="P651" s="97"/>
      <c r="S651" s="48"/>
      <c r="T651" s="97"/>
      <c r="W651" s="48"/>
      <c r="X651" s="97"/>
      <c r="AA651" s="48"/>
      <c r="AB651" s="97"/>
    </row>
    <row r="652" spans="7:28" s="38" customFormat="1" ht="15.75" customHeight="1">
      <c r="G652" s="48"/>
      <c r="H652" s="97"/>
      <c r="K652" s="48"/>
      <c r="L652" s="97"/>
      <c r="O652" s="48"/>
      <c r="P652" s="97"/>
      <c r="S652" s="48"/>
      <c r="T652" s="97"/>
      <c r="W652" s="48"/>
      <c r="X652" s="97"/>
      <c r="AA652" s="48"/>
      <c r="AB652" s="97"/>
    </row>
    <row r="653" spans="7:28" s="38" customFormat="1" ht="15.75" customHeight="1">
      <c r="G653" s="48"/>
      <c r="H653" s="97"/>
      <c r="K653" s="48"/>
      <c r="L653" s="97"/>
      <c r="O653" s="48"/>
      <c r="P653" s="97"/>
      <c r="S653" s="48"/>
      <c r="T653" s="97"/>
      <c r="W653" s="48"/>
      <c r="X653" s="97"/>
      <c r="AA653" s="48"/>
      <c r="AB653" s="97"/>
    </row>
    <row r="654" spans="7:28" s="38" customFormat="1" ht="15.75" customHeight="1">
      <c r="G654" s="48"/>
      <c r="H654" s="97"/>
      <c r="K654" s="48"/>
      <c r="L654" s="97"/>
      <c r="O654" s="48"/>
      <c r="P654" s="97"/>
      <c r="S654" s="48"/>
      <c r="T654" s="97"/>
      <c r="W654" s="48"/>
      <c r="X654" s="97"/>
      <c r="AA654" s="48"/>
      <c r="AB654" s="97"/>
    </row>
    <row r="655" spans="7:28" s="38" customFormat="1" ht="15.75" customHeight="1">
      <c r="G655" s="48"/>
      <c r="H655" s="97"/>
      <c r="K655" s="48"/>
      <c r="L655" s="97"/>
      <c r="O655" s="48"/>
      <c r="P655" s="97"/>
      <c r="S655" s="48"/>
      <c r="T655" s="97"/>
      <c r="W655" s="48"/>
      <c r="X655" s="97"/>
      <c r="AA655" s="48"/>
      <c r="AB655" s="97"/>
    </row>
    <row r="656" spans="7:28" s="38" customFormat="1" ht="15.75" customHeight="1">
      <c r="G656" s="48"/>
      <c r="H656" s="97"/>
      <c r="K656" s="48"/>
      <c r="L656" s="97"/>
      <c r="O656" s="48"/>
      <c r="P656" s="97"/>
      <c r="S656" s="48"/>
      <c r="T656" s="97"/>
      <c r="W656" s="48"/>
      <c r="X656" s="97"/>
      <c r="AA656" s="48"/>
      <c r="AB656" s="97"/>
    </row>
    <row r="657" spans="7:28" s="38" customFormat="1" ht="15.75" customHeight="1">
      <c r="G657" s="48"/>
      <c r="H657" s="97"/>
      <c r="K657" s="48"/>
      <c r="L657" s="97"/>
      <c r="O657" s="48"/>
      <c r="P657" s="97"/>
      <c r="S657" s="48"/>
      <c r="T657" s="97"/>
      <c r="W657" s="48"/>
      <c r="X657" s="97"/>
      <c r="AA657" s="48"/>
      <c r="AB657" s="97"/>
    </row>
    <row r="658" spans="7:28" s="38" customFormat="1" ht="15.75" customHeight="1">
      <c r="G658" s="48"/>
      <c r="H658" s="97"/>
      <c r="K658" s="48"/>
      <c r="L658" s="97"/>
      <c r="O658" s="48"/>
      <c r="P658" s="97"/>
      <c r="S658" s="48"/>
      <c r="T658" s="97"/>
      <c r="W658" s="48"/>
      <c r="X658" s="97"/>
      <c r="AA658" s="48"/>
      <c r="AB658" s="97"/>
    </row>
    <row r="659" spans="7:28" s="38" customFormat="1" ht="15.75" customHeight="1">
      <c r="G659" s="48"/>
      <c r="H659" s="97"/>
      <c r="K659" s="48"/>
      <c r="L659" s="97"/>
      <c r="O659" s="48"/>
      <c r="P659" s="97"/>
      <c r="S659" s="48"/>
      <c r="T659" s="97"/>
      <c r="W659" s="48"/>
      <c r="X659" s="97"/>
      <c r="AA659" s="48"/>
      <c r="AB659" s="97"/>
    </row>
    <row r="660" spans="7:28" s="38" customFormat="1" ht="15.75" customHeight="1">
      <c r="G660" s="48"/>
      <c r="H660" s="97"/>
      <c r="K660" s="48"/>
      <c r="L660" s="97"/>
      <c r="O660" s="48"/>
      <c r="P660" s="97"/>
      <c r="S660" s="48"/>
      <c r="T660" s="97"/>
      <c r="W660" s="48"/>
      <c r="X660" s="97"/>
      <c r="AA660" s="48"/>
      <c r="AB660" s="97"/>
    </row>
    <row r="661" spans="7:28" s="38" customFormat="1" ht="15.75" customHeight="1">
      <c r="G661" s="48"/>
      <c r="H661" s="97"/>
      <c r="K661" s="48"/>
      <c r="L661" s="97"/>
      <c r="O661" s="48"/>
      <c r="P661" s="97"/>
      <c r="S661" s="48"/>
      <c r="T661" s="97"/>
      <c r="W661" s="48"/>
      <c r="X661" s="97"/>
      <c r="AA661" s="48"/>
      <c r="AB661" s="97"/>
    </row>
    <row r="662" spans="7:28" s="38" customFormat="1" ht="15.75" customHeight="1">
      <c r="G662" s="48"/>
      <c r="H662" s="97"/>
      <c r="K662" s="48"/>
      <c r="L662" s="97"/>
      <c r="O662" s="48"/>
      <c r="P662" s="97"/>
      <c r="S662" s="48"/>
      <c r="T662" s="97"/>
      <c r="W662" s="48"/>
      <c r="X662" s="97"/>
      <c r="AA662" s="48"/>
      <c r="AB662" s="97"/>
    </row>
    <row r="663" spans="7:28" s="38" customFormat="1" ht="15.75" customHeight="1">
      <c r="G663" s="48"/>
      <c r="H663" s="97"/>
      <c r="K663" s="48"/>
      <c r="L663" s="97"/>
      <c r="O663" s="48"/>
      <c r="P663" s="97"/>
      <c r="S663" s="48"/>
      <c r="T663" s="97"/>
      <c r="W663" s="48"/>
      <c r="X663" s="97"/>
      <c r="AA663" s="48"/>
      <c r="AB663" s="97"/>
    </row>
    <row r="664" spans="7:28" s="38" customFormat="1" ht="15.75" customHeight="1">
      <c r="G664" s="48"/>
      <c r="H664" s="97"/>
      <c r="K664" s="48"/>
      <c r="L664" s="97"/>
      <c r="O664" s="48"/>
      <c r="P664" s="97"/>
      <c r="S664" s="48"/>
      <c r="T664" s="97"/>
      <c r="W664" s="48"/>
      <c r="X664" s="97"/>
      <c r="AA664" s="48"/>
      <c r="AB664" s="97"/>
    </row>
    <row r="665" spans="7:28" s="38" customFormat="1" ht="15.75" customHeight="1">
      <c r="G665" s="48"/>
      <c r="H665" s="97"/>
      <c r="K665" s="48"/>
      <c r="L665" s="97"/>
      <c r="O665" s="48"/>
      <c r="P665" s="97"/>
      <c r="S665" s="48"/>
      <c r="T665" s="97"/>
      <c r="W665" s="48"/>
      <c r="X665" s="97"/>
      <c r="AA665" s="48"/>
      <c r="AB665" s="97"/>
    </row>
    <row r="666" spans="7:28" s="38" customFormat="1" ht="15.75" customHeight="1">
      <c r="G666" s="48"/>
      <c r="H666" s="97"/>
      <c r="K666" s="48"/>
      <c r="L666" s="97"/>
      <c r="O666" s="48"/>
      <c r="P666" s="97"/>
      <c r="S666" s="48"/>
      <c r="T666" s="97"/>
      <c r="W666" s="48"/>
      <c r="X666" s="97"/>
      <c r="AA666" s="48"/>
      <c r="AB666" s="97"/>
    </row>
    <row r="667" spans="7:28" s="38" customFormat="1" ht="15.75" customHeight="1">
      <c r="G667" s="48"/>
      <c r="H667" s="97"/>
      <c r="K667" s="48"/>
      <c r="L667" s="97"/>
      <c r="O667" s="48"/>
      <c r="P667" s="97"/>
      <c r="S667" s="48"/>
      <c r="T667" s="97"/>
      <c r="W667" s="48"/>
      <c r="X667" s="97"/>
      <c r="AA667" s="48"/>
      <c r="AB667" s="97"/>
    </row>
    <row r="668" spans="7:28" s="38" customFormat="1" ht="15.75" customHeight="1">
      <c r="G668" s="48"/>
      <c r="H668" s="97"/>
      <c r="K668" s="48"/>
      <c r="L668" s="97"/>
      <c r="O668" s="48"/>
      <c r="P668" s="97"/>
      <c r="S668" s="48"/>
      <c r="T668" s="97"/>
      <c r="W668" s="48"/>
      <c r="X668" s="97"/>
      <c r="AA668" s="48"/>
      <c r="AB668" s="97"/>
    </row>
    <row r="669" spans="7:28" s="38" customFormat="1" ht="15.75" customHeight="1">
      <c r="G669" s="48"/>
      <c r="H669" s="97"/>
      <c r="K669" s="48"/>
      <c r="L669" s="97"/>
      <c r="O669" s="48"/>
      <c r="P669" s="97"/>
      <c r="S669" s="48"/>
      <c r="T669" s="97"/>
      <c r="W669" s="48"/>
      <c r="X669" s="97"/>
      <c r="AA669" s="48"/>
      <c r="AB669" s="97"/>
    </row>
    <row r="670" spans="7:28" s="38" customFormat="1" ht="15.75" customHeight="1">
      <c r="G670" s="48"/>
      <c r="H670" s="97"/>
      <c r="K670" s="48"/>
      <c r="L670" s="97"/>
      <c r="O670" s="48"/>
      <c r="P670" s="97"/>
      <c r="S670" s="48"/>
      <c r="T670" s="97"/>
      <c r="W670" s="48"/>
      <c r="X670" s="97"/>
      <c r="AA670" s="48"/>
      <c r="AB670" s="97"/>
    </row>
    <row r="671" spans="7:28" s="38" customFormat="1" ht="15.75" customHeight="1">
      <c r="G671" s="48"/>
      <c r="H671" s="97"/>
      <c r="K671" s="48"/>
      <c r="L671" s="97"/>
      <c r="O671" s="48"/>
      <c r="P671" s="97"/>
      <c r="S671" s="48"/>
      <c r="T671" s="97"/>
      <c r="W671" s="48"/>
      <c r="X671" s="97"/>
      <c r="AA671" s="48"/>
      <c r="AB671" s="97"/>
    </row>
    <row r="672" spans="7:28" s="38" customFormat="1" ht="15.75" customHeight="1">
      <c r="G672" s="48"/>
      <c r="H672" s="97"/>
      <c r="K672" s="48"/>
      <c r="L672" s="97"/>
      <c r="O672" s="48"/>
      <c r="P672" s="97"/>
      <c r="S672" s="48"/>
      <c r="T672" s="97"/>
      <c r="W672" s="48"/>
      <c r="X672" s="97"/>
      <c r="AA672" s="48"/>
      <c r="AB672" s="97"/>
    </row>
    <row r="673" spans="7:28" s="38" customFormat="1" ht="15.75" customHeight="1">
      <c r="G673" s="48"/>
      <c r="H673" s="97"/>
      <c r="K673" s="48"/>
      <c r="L673" s="97"/>
      <c r="O673" s="48"/>
      <c r="P673" s="97"/>
      <c r="S673" s="48"/>
      <c r="T673" s="97"/>
      <c r="W673" s="48"/>
      <c r="X673" s="97"/>
      <c r="AA673" s="48"/>
      <c r="AB673" s="97"/>
    </row>
    <row r="674" spans="7:28" s="38" customFormat="1" ht="15.75" customHeight="1">
      <c r="G674" s="48"/>
      <c r="H674" s="97"/>
      <c r="K674" s="48"/>
      <c r="L674" s="97"/>
      <c r="O674" s="48"/>
      <c r="P674" s="97"/>
      <c r="S674" s="48"/>
      <c r="T674" s="97"/>
      <c r="W674" s="48"/>
      <c r="X674" s="97"/>
      <c r="AA674" s="48"/>
      <c r="AB674" s="97"/>
    </row>
    <row r="675" spans="7:28" s="38" customFormat="1" ht="15.75" customHeight="1">
      <c r="G675" s="48"/>
      <c r="H675" s="97"/>
      <c r="K675" s="48"/>
      <c r="L675" s="97"/>
      <c r="O675" s="48"/>
      <c r="P675" s="97"/>
      <c r="S675" s="48"/>
      <c r="T675" s="97"/>
      <c r="W675" s="48"/>
      <c r="X675" s="97"/>
      <c r="AA675" s="48"/>
      <c r="AB675" s="97"/>
    </row>
    <row r="676" spans="7:28" s="38" customFormat="1" ht="15.75" customHeight="1">
      <c r="G676" s="48"/>
      <c r="H676" s="97"/>
      <c r="K676" s="48"/>
      <c r="L676" s="97"/>
      <c r="O676" s="48"/>
      <c r="P676" s="97"/>
      <c r="S676" s="48"/>
      <c r="T676" s="97"/>
      <c r="W676" s="48"/>
      <c r="X676" s="97"/>
      <c r="AA676" s="48"/>
      <c r="AB676" s="97"/>
    </row>
    <row r="677" spans="7:28" s="38" customFormat="1" ht="15.75" customHeight="1">
      <c r="G677" s="48"/>
      <c r="H677" s="97"/>
      <c r="K677" s="48"/>
      <c r="L677" s="97"/>
      <c r="O677" s="48"/>
      <c r="P677" s="97"/>
      <c r="S677" s="48"/>
      <c r="T677" s="97"/>
      <c r="W677" s="48"/>
      <c r="X677" s="97"/>
      <c r="AA677" s="48"/>
      <c r="AB677" s="97"/>
    </row>
    <row r="678" spans="7:28" s="38" customFormat="1" ht="15.75" customHeight="1">
      <c r="G678" s="48"/>
      <c r="H678" s="97"/>
      <c r="K678" s="48"/>
      <c r="L678" s="97"/>
      <c r="O678" s="48"/>
      <c r="P678" s="97"/>
      <c r="S678" s="48"/>
      <c r="T678" s="97"/>
      <c r="W678" s="48"/>
      <c r="X678" s="97"/>
      <c r="AA678" s="48"/>
      <c r="AB678" s="97"/>
    </row>
    <row r="679" spans="7:28" s="38" customFormat="1" ht="15.75" customHeight="1">
      <c r="G679" s="48"/>
      <c r="H679" s="97"/>
      <c r="K679" s="48"/>
      <c r="L679" s="97"/>
      <c r="O679" s="48"/>
      <c r="P679" s="97"/>
      <c r="S679" s="48"/>
      <c r="T679" s="97"/>
      <c r="W679" s="48"/>
      <c r="X679" s="97"/>
      <c r="AA679" s="48"/>
      <c r="AB679" s="97"/>
    </row>
    <row r="680" spans="7:28" s="38" customFormat="1" ht="15.75" customHeight="1">
      <c r="G680" s="48"/>
      <c r="H680" s="97"/>
      <c r="K680" s="48"/>
      <c r="L680" s="97"/>
      <c r="O680" s="48"/>
      <c r="P680" s="97"/>
      <c r="S680" s="48"/>
      <c r="T680" s="97"/>
      <c r="W680" s="48"/>
      <c r="X680" s="97"/>
      <c r="AA680" s="48"/>
      <c r="AB680" s="97"/>
    </row>
    <row r="681" spans="7:28" s="38" customFormat="1" ht="15.75" customHeight="1">
      <c r="G681" s="48"/>
      <c r="H681" s="97"/>
      <c r="K681" s="48"/>
      <c r="L681" s="97"/>
      <c r="O681" s="48"/>
      <c r="P681" s="97"/>
      <c r="S681" s="48"/>
      <c r="T681" s="97"/>
      <c r="W681" s="48"/>
      <c r="X681" s="97"/>
      <c r="AA681" s="48"/>
      <c r="AB681" s="97"/>
    </row>
    <row r="682" spans="7:28" s="38" customFormat="1" ht="15.75" customHeight="1">
      <c r="G682" s="48"/>
      <c r="H682" s="97"/>
      <c r="K682" s="48"/>
      <c r="L682" s="97"/>
      <c r="O682" s="48"/>
      <c r="P682" s="97"/>
      <c r="S682" s="48"/>
      <c r="T682" s="97"/>
      <c r="W682" s="48"/>
      <c r="X682" s="97"/>
      <c r="AA682" s="48"/>
      <c r="AB682" s="97"/>
    </row>
    <row r="683" spans="7:28" s="38" customFormat="1" ht="15.75" customHeight="1">
      <c r="G683" s="48"/>
      <c r="H683" s="97"/>
      <c r="K683" s="48"/>
      <c r="L683" s="97"/>
      <c r="O683" s="48"/>
      <c r="P683" s="97"/>
      <c r="S683" s="48"/>
      <c r="T683" s="97"/>
      <c r="W683" s="48"/>
      <c r="X683" s="97"/>
      <c r="AA683" s="48"/>
      <c r="AB683" s="97"/>
    </row>
    <row r="684" spans="7:28" s="38" customFormat="1" ht="15.75" customHeight="1">
      <c r="G684" s="48"/>
      <c r="H684" s="97"/>
      <c r="K684" s="48"/>
      <c r="L684" s="97"/>
      <c r="O684" s="48"/>
      <c r="P684" s="97"/>
      <c r="S684" s="48"/>
      <c r="T684" s="97"/>
      <c r="W684" s="48"/>
      <c r="X684" s="97"/>
      <c r="AA684" s="48"/>
      <c r="AB684" s="97"/>
    </row>
    <row r="685" spans="7:28" s="38" customFormat="1" ht="15.75" customHeight="1">
      <c r="G685" s="48"/>
      <c r="H685" s="97"/>
      <c r="K685" s="48"/>
      <c r="L685" s="97"/>
      <c r="O685" s="48"/>
      <c r="P685" s="97"/>
      <c r="S685" s="48"/>
      <c r="T685" s="97"/>
      <c r="W685" s="48"/>
      <c r="X685" s="97"/>
      <c r="AA685" s="48"/>
      <c r="AB685" s="97"/>
    </row>
    <row r="686" spans="7:28" s="38" customFormat="1" ht="15.75" customHeight="1">
      <c r="G686" s="48"/>
      <c r="H686" s="97"/>
      <c r="K686" s="48"/>
      <c r="L686" s="97"/>
      <c r="O686" s="48"/>
      <c r="P686" s="97"/>
      <c r="S686" s="48"/>
      <c r="T686" s="97"/>
      <c r="W686" s="48"/>
      <c r="X686" s="97"/>
      <c r="AA686" s="48"/>
      <c r="AB686" s="97"/>
    </row>
    <row r="687" spans="7:28" s="38" customFormat="1" ht="15.75" customHeight="1">
      <c r="G687" s="48"/>
      <c r="H687" s="97"/>
      <c r="K687" s="48"/>
      <c r="L687" s="97"/>
      <c r="O687" s="48"/>
      <c r="P687" s="97"/>
      <c r="S687" s="48"/>
      <c r="T687" s="97"/>
      <c r="W687" s="48"/>
      <c r="X687" s="97"/>
      <c r="AA687" s="48"/>
      <c r="AB687" s="97"/>
    </row>
    <row r="688" spans="7:28" s="38" customFormat="1" ht="15.75" customHeight="1">
      <c r="G688" s="48"/>
      <c r="H688" s="97"/>
      <c r="K688" s="48"/>
      <c r="L688" s="97"/>
      <c r="O688" s="48"/>
      <c r="P688" s="97"/>
      <c r="S688" s="48"/>
      <c r="T688" s="97"/>
      <c r="W688" s="48"/>
      <c r="X688" s="97"/>
      <c r="AA688" s="48"/>
      <c r="AB688" s="97"/>
    </row>
    <row r="689" spans="7:28" s="38" customFormat="1" ht="15.75" customHeight="1">
      <c r="G689" s="48"/>
      <c r="H689" s="97"/>
      <c r="K689" s="48"/>
      <c r="L689" s="97"/>
      <c r="O689" s="48"/>
      <c r="P689" s="97"/>
      <c r="S689" s="48"/>
      <c r="T689" s="97"/>
      <c r="W689" s="48"/>
      <c r="X689" s="97"/>
      <c r="AA689" s="48"/>
      <c r="AB689" s="97"/>
    </row>
    <row r="690" spans="7:28" s="38" customFormat="1" ht="15.75" customHeight="1">
      <c r="G690" s="48"/>
      <c r="H690" s="97"/>
      <c r="K690" s="48"/>
      <c r="L690" s="97"/>
      <c r="O690" s="48"/>
      <c r="P690" s="97"/>
      <c r="S690" s="48"/>
      <c r="T690" s="97"/>
      <c r="W690" s="48"/>
      <c r="X690" s="97"/>
      <c r="AA690" s="48"/>
      <c r="AB690" s="97"/>
    </row>
    <row r="691" spans="7:28" s="38" customFormat="1" ht="15.75" customHeight="1">
      <c r="G691" s="48"/>
      <c r="H691" s="97"/>
      <c r="K691" s="48"/>
      <c r="L691" s="97"/>
      <c r="O691" s="48"/>
      <c r="P691" s="97"/>
      <c r="S691" s="48"/>
      <c r="T691" s="97"/>
      <c r="W691" s="48"/>
      <c r="X691" s="97"/>
      <c r="AA691" s="48"/>
      <c r="AB691" s="97"/>
    </row>
    <row r="692" spans="7:28" s="38" customFormat="1" ht="15.75" customHeight="1">
      <c r="G692" s="48"/>
      <c r="H692" s="97"/>
      <c r="K692" s="48"/>
      <c r="L692" s="97"/>
      <c r="O692" s="48"/>
      <c r="P692" s="97"/>
      <c r="S692" s="48"/>
      <c r="T692" s="97"/>
      <c r="W692" s="48"/>
      <c r="X692" s="97"/>
      <c r="AA692" s="48"/>
      <c r="AB692" s="97"/>
    </row>
    <row r="693" spans="7:28" s="38" customFormat="1" ht="15.75" customHeight="1">
      <c r="G693" s="48"/>
      <c r="H693" s="97"/>
      <c r="K693" s="48"/>
      <c r="L693" s="97"/>
      <c r="O693" s="48"/>
      <c r="P693" s="97"/>
      <c r="S693" s="48"/>
      <c r="T693" s="97"/>
      <c r="W693" s="48"/>
      <c r="X693" s="97"/>
      <c r="AA693" s="48"/>
      <c r="AB693" s="97"/>
    </row>
    <row r="694" spans="7:28" s="38" customFormat="1" ht="15.75" customHeight="1">
      <c r="G694" s="48"/>
      <c r="H694" s="97"/>
      <c r="K694" s="48"/>
      <c r="L694" s="97"/>
      <c r="O694" s="48"/>
      <c r="P694" s="97"/>
      <c r="S694" s="48"/>
      <c r="T694" s="97"/>
      <c r="W694" s="48"/>
      <c r="X694" s="97"/>
      <c r="AA694" s="48"/>
      <c r="AB694" s="97"/>
    </row>
    <row r="695" spans="7:28" s="38" customFormat="1" ht="15.75" customHeight="1">
      <c r="G695" s="48"/>
      <c r="H695" s="97"/>
      <c r="K695" s="48"/>
      <c r="L695" s="97"/>
      <c r="O695" s="48"/>
      <c r="P695" s="97"/>
      <c r="S695" s="48"/>
      <c r="T695" s="97"/>
      <c r="W695" s="48"/>
      <c r="X695" s="97"/>
      <c r="AA695" s="48"/>
      <c r="AB695" s="97"/>
    </row>
    <row r="696" spans="7:28" s="38" customFormat="1" ht="15.75" customHeight="1">
      <c r="G696" s="48"/>
      <c r="H696" s="97"/>
      <c r="K696" s="48"/>
      <c r="L696" s="97"/>
      <c r="O696" s="48"/>
      <c r="P696" s="97"/>
      <c r="S696" s="48"/>
      <c r="T696" s="97"/>
      <c r="W696" s="48"/>
      <c r="X696" s="97"/>
      <c r="AA696" s="48"/>
      <c r="AB696" s="97"/>
    </row>
    <row r="697" spans="7:28" s="38" customFormat="1" ht="15.75" customHeight="1">
      <c r="G697" s="48"/>
      <c r="H697" s="97"/>
      <c r="K697" s="48"/>
      <c r="L697" s="97"/>
      <c r="O697" s="48"/>
      <c r="P697" s="97"/>
      <c r="S697" s="48"/>
      <c r="T697" s="97"/>
      <c r="W697" s="48"/>
      <c r="X697" s="97"/>
      <c r="AA697" s="48"/>
      <c r="AB697" s="97"/>
    </row>
    <row r="698" spans="7:28" s="38" customFormat="1" ht="15.75" customHeight="1">
      <c r="G698" s="48"/>
      <c r="H698" s="97"/>
      <c r="K698" s="48"/>
      <c r="L698" s="97"/>
      <c r="O698" s="48"/>
      <c r="P698" s="97"/>
      <c r="S698" s="48"/>
      <c r="T698" s="97"/>
      <c r="W698" s="48"/>
      <c r="X698" s="97"/>
      <c r="AA698" s="48"/>
      <c r="AB698" s="97"/>
    </row>
    <row r="699" spans="7:28" s="38" customFormat="1" ht="15.75" customHeight="1">
      <c r="G699" s="48"/>
      <c r="H699" s="97"/>
      <c r="K699" s="48"/>
      <c r="L699" s="97"/>
      <c r="O699" s="48"/>
      <c r="P699" s="97"/>
      <c r="S699" s="48"/>
      <c r="T699" s="97"/>
      <c r="W699" s="48"/>
      <c r="X699" s="97"/>
      <c r="AA699" s="48"/>
      <c r="AB699" s="97"/>
    </row>
    <row r="700" spans="7:28" s="38" customFormat="1" ht="15.75" customHeight="1">
      <c r="G700" s="48"/>
      <c r="H700" s="97"/>
      <c r="K700" s="48"/>
      <c r="L700" s="97"/>
      <c r="O700" s="48"/>
      <c r="P700" s="97"/>
      <c r="S700" s="48"/>
      <c r="T700" s="97"/>
      <c r="W700" s="48"/>
      <c r="X700" s="97"/>
      <c r="AA700" s="48"/>
      <c r="AB700" s="97"/>
    </row>
    <row r="701" spans="7:28" s="38" customFormat="1" ht="15.75" customHeight="1">
      <c r="G701" s="48"/>
      <c r="H701" s="97"/>
      <c r="K701" s="48"/>
      <c r="L701" s="97"/>
      <c r="O701" s="48"/>
      <c r="P701" s="97"/>
      <c r="S701" s="48"/>
      <c r="T701" s="97"/>
      <c r="W701" s="48"/>
      <c r="X701" s="97"/>
      <c r="AA701" s="48"/>
      <c r="AB701" s="97"/>
    </row>
    <row r="702" spans="7:28" s="38" customFormat="1" ht="15.75" customHeight="1">
      <c r="G702" s="48"/>
      <c r="H702" s="97"/>
      <c r="K702" s="48"/>
      <c r="L702" s="97"/>
      <c r="O702" s="48"/>
      <c r="P702" s="97"/>
      <c r="S702" s="48"/>
      <c r="T702" s="97"/>
      <c r="W702" s="48"/>
      <c r="X702" s="97"/>
      <c r="AA702" s="48"/>
      <c r="AB702" s="97"/>
    </row>
    <row r="703" spans="7:28" s="38" customFormat="1" ht="15.75" customHeight="1">
      <c r="G703" s="48"/>
      <c r="H703" s="97"/>
      <c r="K703" s="48"/>
      <c r="L703" s="97"/>
      <c r="O703" s="48"/>
      <c r="P703" s="97"/>
      <c r="S703" s="48"/>
      <c r="T703" s="97"/>
      <c r="W703" s="48"/>
      <c r="X703" s="97"/>
      <c r="AA703" s="48"/>
      <c r="AB703" s="97"/>
    </row>
    <row r="704" spans="7:28" s="38" customFormat="1" ht="15.75" customHeight="1">
      <c r="G704" s="48"/>
      <c r="H704" s="97"/>
      <c r="K704" s="48"/>
      <c r="L704" s="97"/>
      <c r="O704" s="48"/>
      <c r="P704" s="97"/>
      <c r="S704" s="48"/>
      <c r="T704" s="97"/>
      <c r="W704" s="48"/>
      <c r="X704" s="97"/>
      <c r="AA704" s="48"/>
      <c r="AB704" s="97"/>
    </row>
    <row r="705" spans="7:28" s="38" customFormat="1" ht="15.75" customHeight="1">
      <c r="G705" s="48"/>
      <c r="H705" s="97"/>
      <c r="K705" s="48"/>
      <c r="L705" s="97"/>
      <c r="O705" s="48"/>
      <c r="P705" s="97"/>
      <c r="S705" s="48"/>
      <c r="T705" s="97"/>
      <c r="W705" s="48"/>
      <c r="X705" s="97"/>
      <c r="AA705" s="48"/>
      <c r="AB705" s="97"/>
    </row>
    <row r="706" spans="7:28" s="38" customFormat="1" ht="15.75" customHeight="1">
      <c r="G706" s="48"/>
      <c r="H706" s="97"/>
      <c r="K706" s="48"/>
      <c r="L706" s="97"/>
      <c r="O706" s="48"/>
      <c r="P706" s="97"/>
      <c r="S706" s="48"/>
      <c r="T706" s="97"/>
      <c r="W706" s="48"/>
      <c r="X706" s="97"/>
      <c r="AA706" s="48"/>
      <c r="AB706" s="97"/>
    </row>
    <row r="707" spans="7:28" s="38" customFormat="1" ht="15.75" customHeight="1">
      <c r="G707" s="48"/>
      <c r="H707" s="97"/>
      <c r="K707" s="48"/>
      <c r="L707" s="97"/>
      <c r="O707" s="48"/>
      <c r="P707" s="97"/>
      <c r="S707" s="48"/>
      <c r="T707" s="97"/>
      <c r="W707" s="48"/>
      <c r="X707" s="97"/>
      <c r="AA707" s="48"/>
      <c r="AB707" s="97"/>
    </row>
    <row r="708" spans="7:28" s="38" customFormat="1" ht="15.75" customHeight="1">
      <c r="G708" s="48"/>
      <c r="H708" s="97"/>
      <c r="K708" s="48"/>
      <c r="L708" s="97"/>
      <c r="O708" s="48"/>
      <c r="P708" s="97"/>
      <c r="S708" s="48"/>
      <c r="T708" s="97"/>
      <c r="W708" s="48"/>
      <c r="X708" s="97"/>
      <c r="AA708" s="48"/>
      <c r="AB708" s="97"/>
    </row>
    <row r="709" spans="7:28" s="38" customFormat="1" ht="15.75" customHeight="1">
      <c r="G709" s="48"/>
      <c r="H709" s="97"/>
      <c r="K709" s="48"/>
      <c r="L709" s="97"/>
      <c r="O709" s="48"/>
      <c r="P709" s="97"/>
      <c r="S709" s="48"/>
      <c r="T709" s="97"/>
      <c r="W709" s="48"/>
      <c r="X709" s="97"/>
      <c r="AA709" s="48"/>
      <c r="AB709" s="97"/>
    </row>
    <row r="710" spans="7:28" s="38" customFormat="1" ht="15.75" customHeight="1">
      <c r="G710" s="48"/>
      <c r="H710" s="97"/>
      <c r="K710" s="48"/>
      <c r="L710" s="97"/>
      <c r="O710" s="48"/>
      <c r="P710" s="97"/>
      <c r="S710" s="48"/>
      <c r="T710" s="97"/>
      <c r="W710" s="48"/>
      <c r="X710" s="97"/>
      <c r="AA710" s="48"/>
      <c r="AB710" s="97"/>
    </row>
    <row r="711" spans="7:28" s="38" customFormat="1" ht="15.75" customHeight="1">
      <c r="G711" s="48"/>
      <c r="H711" s="97"/>
      <c r="K711" s="48"/>
      <c r="L711" s="97"/>
      <c r="O711" s="48"/>
      <c r="P711" s="97"/>
      <c r="S711" s="48"/>
      <c r="T711" s="97"/>
      <c r="W711" s="48"/>
      <c r="X711" s="97"/>
      <c r="AA711" s="48"/>
      <c r="AB711" s="97"/>
    </row>
    <row r="712" spans="7:28" s="38" customFormat="1" ht="15.75" customHeight="1">
      <c r="G712" s="48"/>
      <c r="H712" s="97"/>
      <c r="K712" s="48"/>
      <c r="L712" s="97"/>
      <c r="O712" s="48"/>
      <c r="P712" s="97"/>
      <c r="S712" s="48"/>
      <c r="T712" s="97"/>
      <c r="W712" s="48"/>
      <c r="X712" s="97"/>
      <c r="AA712" s="48"/>
      <c r="AB712" s="97"/>
    </row>
    <row r="713" spans="7:28" s="38" customFormat="1" ht="15.75" customHeight="1">
      <c r="G713" s="48"/>
      <c r="H713" s="97"/>
      <c r="K713" s="48"/>
      <c r="L713" s="97"/>
      <c r="O713" s="48"/>
      <c r="P713" s="97"/>
      <c r="S713" s="48"/>
      <c r="T713" s="97"/>
      <c r="W713" s="48"/>
      <c r="X713" s="97"/>
      <c r="AA713" s="48"/>
      <c r="AB713" s="97"/>
    </row>
    <row r="714" spans="7:28" s="38" customFormat="1" ht="15.75" customHeight="1">
      <c r="G714" s="48"/>
      <c r="H714" s="97"/>
      <c r="K714" s="48"/>
      <c r="L714" s="97"/>
      <c r="O714" s="48"/>
      <c r="P714" s="97"/>
      <c r="S714" s="48"/>
      <c r="T714" s="97"/>
      <c r="W714" s="48"/>
      <c r="X714" s="97"/>
      <c r="AA714" s="48"/>
      <c r="AB714" s="97"/>
    </row>
    <row r="715" spans="7:28" s="38" customFormat="1" ht="15.75" customHeight="1">
      <c r="G715" s="48"/>
      <c r="H715" s="97"/>
      <c r="K715" s="48"/>
      <c r="L715" s="97"/>
      <c r="O715" s="48"/>
      <c r="P715" s="97"/>
      <c r="S715" s="48"/>
      <c r="T715" s="97"/>
      <c r="W715" s="48"/>
      <c r="X715" s="97"/>
      <c r="AA715" s="48"/>
      <c r="AB715" s="97"/>
    </row>
    <row r="716" spans="7:28" s="38" customFormat="1" ht="15.75" customHeight="1">
      <c r="G716" s="48"/>
      <c r="H716" s="97"/>
      <c r="K716" s="48"/>
      <c r="L716" s="97"/>
      <c r="O716" s="48"/>
      <c r="P716" s="97"/>
      <c r="S716" s="48"/>
      <c r="T716" s="97"/>
      <c r="W716" s="48"/>
      <c r="X716" s="97"/>
      <c r="AA716" s="48"/>
      <c r="AB716" s="97"/>
    </row>
    <row r="717" spans="7:28" s="38" customFormat="1" ht="15.75" customHeight="1">
      <c r="G717" s="48"/>
      <c r="H717" s="97"/>
      <c r="K717" s="48"/>
      <c r="L717" s="97"/>
      <c r="O717" s="48"/>
      <c r="P717" s="97"/>
      <c r="S717" s="48"/>
      <c r="T717" s="97"/>
      <c r="W717" s="48"/>
      <c r="X717" s="97"/>
      <c r="AA717" s="48"/>
      <c r="AB717" s="97"/>
    </row>
    <row r="718" spans="7:28" s="38" customFormat="1" ht="15.75" customHeight="1">
      <c r="G718" s="48"/>
      <c r="H718" s="97"/>
      <c r="K718" s="48"/>
      <c r="L718" s="97"/>
      <c r="O718" s="48"/>
      <c r="P718" s="97"/>
      <c r="S718" s="48"/>
      <c r="T718" s="97"/>
      <c r="W718" s="48"/>
      <c r="X718" s="97"/>
      <c r="AA718" s="48"/>
      <c r="AB718" s="97"/>
    </row>
    <row r="719" spans="7:28" s="38" customFormat="1" ht="15.75" customHeight="1">
      <c r="G719" s="48"/>
      <c r="H719" s="97"/>
      <c r="K719" s="48"/>
      <c r="L719" s="97"/>
      <c r="O719" s="48"/>
      <c r="P719" s="97"/>
      <c r="S719" s="48"/>
      <c r="T719" s="97"/>
      <c r="W719" s="48"/>
      <c r="X719" s="97"/>
      <c r="AA719" s="48"/>
      <c r="AB719" s="97"/>
    </row>
    <row r="720" spans="7:28" s="38" customFormat="1" ht="15.75" customHeight="1">
      <c r="G720" s="48"/>
      <c r="H720" s="97"/>
      <c r="K720" s="48"/>
      <c r="L720" s="97"/>
      <c r="O720" s="48"/>
      <c r="P720" s="97"/>
      <c r="S720" s="48"/>
      <c r="T720" s="97"/>
      <c r="W720" s="48"/>
      <c r="X720" s="97"/>
      <c r="AA720" s="48"/>
      <c r="AB720" s="97"/>
    </row>
    <row r="721" spans="7:28" s="38" customFormat="1" ht="15.75" customHeight="1">
      <c r="G721" s="48"/>
      <c r="H721" s="97"/>
      <c r="K721" s="48"/>
      <c r="L721" s="97"/>
      <c r="O721" s="48"/>
      <c r="P721" s="97"/>
      <c r="S721" s="48"/>
      <c r="T721" s="97"/>
      <c r="W721" s="48"/>
      <c r="X721" s="97"/>
      <c r="AA721" s="48"/>
      <c r="AB721" s="97"/>
    </row>
    <row r="722" spans="7:28" s="38" customFormat="1" ht="15.75" customHeight="1">
      <c r="G722" s="48"/>
      <c r="H722" s="97"/>
      <c r="K722" s="48"/>
      <c r="L722" s="97"/>
      <c r="O722" s="48"/>
      <c r="P722" s="97"/>
      <c r="S722" s="48"/>
      <c r="T722" s="97"/>
      <c r="W722" s="48"/>
      <c r="X722" s="97"/>
      <c r="AA722" s="48"/>
      <c r="AB722" s="97"/>
    </row>
    <row r="723" spans="7:28" s="38" customFormat="1" ht="15.75" customHeight="1">
      <c r="G723" s="48"/>
      <c r="H723" s="97"/>
      <c r="K723" s="48"/>
      <c r="L723" s="97"/>
      <c r="O723" s="48"/>
      <c r="P723" s="97"/>
      <c r="S723" s="48"/>
      <c r="T723" s="97"/>
      <c r="W723" s="48"/>
      <c r="X723" s="97"/>
      <c r="AA723" s="48"/>
      <c r="AB723" s="97"/>
    </row>
    <row r="724" spans="7:28" s="38" customFormat="1" ht="15.75" customHeight="1">
      <c r="G724" s="48"/>
      <c r="H724" s="97"/>
      <c r="K724" s="48"/>
      <c r="L724" s="97"/>
      <c r="O724" s="48"/>
      <c r="P724" s="97"/>
      <c r="S724" s="48"/>
      <c r="T724" s="97"/>
      <c r="W724" s="48"/>
      <c r="X724" s="97"/>
      <c r="AA724" s="48"/>
      <c r="AB724" s="97"/>
    </row>
    <row r="725" spans="7:28" s="38" customFormat="1" ht="15.75" customHeight="1">
      <c r="G725" s="48"/>
      <c r="H725" s="97"/>
      <c r="K725" s="48"/>
      <c r="L725" s="97"/>
      <c r="O725" s="48"/>
      <c r="P725" s="97"/>
      <c r="S725" s="48"/>
      <c r="T725" s="97"/>
      <c r="W725" s="48"/>
      <c r="X725" s="97"/>
      <c r="AA725" s="48"/>
      <c r="AB725" s="97"/>
    </row>
    <row r="726" spans="7:28" s="38" customFormat="1" ht="15.75" customHeight="1">
      <c r="G726" s="48"/>
      <c r="H726" s="97"/>
      <c r="K726" s="48"/>
      <c r="L726" s="97"/>
      <c r="O726" s="48"/>
      <c r="P726" s="97"/>
      <c r="S726" s="48"/>
      <c r="T726" s="97"/>
      <c r="W726" s="48"/>
      <c r="X726" s="97"/>
      <c r="AA726" s="48"/>
      <c r="AB726" s="97"/>
    </row>
    <row r="727" spans="7:28" s="38" customFormat="1" ht="15.75" customHeight="1">
      <c r="G727" s="48"/>
      <c r="H727" s="97"/>
      <c r="K727" s="48"/>
      <c r="L727" s="97"/>
      <c r="O727" s="48"/>
      <c r="P727" s="97"/>
      <c r="S727" s="48"/>
      <c r="T727" s="97"/>
      <c r="W727" s="48"/>
      <c r="X727" s="97"/>
      <c r="AA727" s="48"/>
      <c r="AB727" s="97"/>
    </row>
    <row r="728" spans="7:28" s="38" customFormat="1" ht="15.75" customHeight="1">
      <c r="G728" s="48"/>
      <c r="H728" s="97"/>
      <c r="K728" s="48"/>
      <c r="L728" s="97"/>
      <c r="O728" s="48"/>
      <c r="P728" s="97"/>
      <c r="S728" s="48"/>
      <c r="T728" s="97"/>
      <c r="W728" s="48"/>
      <c r="X728" s="97"/>
      <c r="AA728" s="48"/>
      <c r="AB728" s="97"/>
    </row>
    <row r="729" spans="7:28" s="38" customFormat="1" ht="15.75" customHeight="1">
      <c r="G729" s="48"/>
      <c r="H729" s="97"/>
      <c r="K729" s="48"/>
      <c r="L729" s="97"/>
      <c r="O729" s="48"/>
      <c r="P729" s="97"/>
      <c r="S729" s="48"/>
      <c r="T729" s="97"/>
      <c r="W729" s="48"/>
      <c r="X729" s="97"/>
      <c r="AA729" s="48"/>
      <c r="AB729" s="97"/>
    </row>
    <row r="730" spans="7:28" s="38" customFormat="1" ht="15.75" customHeight="1">
      <c r="G730" s="48"/>
      <c r="H730" s="97"/>
      <c r="K730" s="48"/>
      <c r="L730" s="97"/>
      <c r="O730" s="48"/>
      <c r="P730" s="97"/>
      <c r="S730" s="48"/>
      <c r="T730" s="97"/>
      <c r="W730" s="48"/>
      <c r="X730" s="97"/>
      <c r="AA730" s="48"/>
      <c r="AB730" s="97"/>
    </row>
    <row r="731" spans="7:28" s="38" customFormat="1" ht="15.75" customHeight="1">
      <c r="G731" s="48"/>
      <c r="H731" s="97"/>
      <c r="K731" s="48"/>
      <c r="L731" s="97"/>
      <c r="O731" s="48"/>
      <c r="P731" s="97"/>
      <c r="S731" s="48"/>
      <c r="T731" s="97"/>
      <c r="W731" s="48"/>
      <c r="X731" s="97"/>
      <c r="AA731" s="48"/>
      <c r="AB731" s="97"/>
    </row>
    <row r="732" spans="7:28" s="38" customFormat="1" ht="15.75" customHeight="1">
      <c r="G732" s="48"/>
      <c r="H732" s="97"/>
      <c r="K732" s="48"/>
      <c r="L732" s="97"/>
      <c r="O732" s="48"/>
      <c r="P732" s="97"/>
      <c r="S732" s="48"/>
      <c r="T732" s="97"/>
      <c r="W732" s="48"/>
      <c r="X732" s="97"/>
      <c r="AA732" s="48"/>
      <c r="AB732" s="97"/>
    </row>
    <row r="733" spans="7:28" s="38" customFormat="1" ht="15.75" customHeight="1">
      <c r="G733" s="48"/>
      <c r="H733" s="97"/>
      <c r="K733" s="48"/>
      <c r="L733" s="97"/>
      <c r="O733" s="48"/>
      <c r="P733" s="97"/>
      <c r="S733" s="48"/>
      <c r="T733" s="97"/>
      <c r="W733" s="48"/>
      <c r="X733" s="97"/>
      <c r="AA733" s="48"/>
      <c r="AB733" s="97"/>
    </row>
    <row r="734" spans="7:28" s="38" customFormat="1" ht="15.75" customHeight="1">
      <c r="G734" s="48"/>
      <c r="H734" s="97"/>
      <c r="K734" s="48"/>
      <c r="L734" s="97"/>
      <c r="O734" s="48"/>
      <c r="P734" s="97"/>
      <c r="S734" s="48"/>
      <c r="T734" s="97"/>
      <c r="W734" s="48"/>
      <c r="X734" s="97"/>
      <c r="AA734" s="48"/>
      <c r="AB734" s="97"/>
    </row>
    <row r="735" spans="7:28" s="38" customFormat="1" ht="15.75" customHeight="1">
      <c r="G735" s="48"/>
      <c r="H735" s="97"/>
      <c r="K735" s="48"/>
      <c r="L735" s="97"/>
      <c r="O735" s="48"/>
      <c r="P735" s="97"/>
      <c r="S735" s="48"/>
      <c r="T735" s="97"/>
      <c r="W735" s="48"/>
      <c r="X735" s="97"/>
      <c r="AA735" s="48"/>
      <c r="AB735" s="97"/>
    </row>
    <row r="736" spans="7:28" s="38" customFormat="1" ht="15.75" customHeight="1">
      <c r="G736" s="48"/>
      <c r="H736" s="97"/>
      <c r="K736" s="48"/>
      <c r="L736" s="97"/>
      <c r="O736" s="48"/>
      <c r="P736" s="97"/>
      <c r="S736" s="48"/>
      <c r="T736" s="97"/>
      <c r="W736" s="48"/>
      <c r="X736" s="97"/>
      <c r="AA736" s="48"/>
      <c r="AB736" s="97"/>
    </row>
    <row r="737" spans="7:28" s="38" customFormat="1" ht="15.75" customHeight="1">
      <c r="G737" s="48"/>
      <c r="H737" s="97"/>
      <c r="K737" s="48"/>
      <c r="L737" s="97"/>
      <c r="O737" s="48"/>
      <c r="P737" s="97"/>
      <c r="S737" s="48"/>
      <c r="T737" s="97"/>
      <c r="W737" s="48"/>
      <c r="X737" s="97"/>
      <c r="AA737" s="48"/>
      <c r="AB737" s="97"/>
    </row>
    <row r="738" spans="7:28" s="38" customFormat="1" ht="15.75" customHeight="1">
      <c r="G738" s="48"/>
      <c r="H738" s="97"/>
      <c r="K738" s="48"/>
      <c r="L738" s="97"/>
      <c r="O738" s="48"/>
      <c r="P738" s="97"/>
      <c r="S738" s="48"/>
      <c r="T738" s="97"/>
      <c r="W738" s="48"/>
      <c r="X738" s="97"/>
      <c r="AA738" s="48"/>
      <c r="AB738" s="97"/>
    </row>
    <row r="739" spans="7:28" s="38" customFormat="1" ht="15.75" customHeight="1">
      <c r="G739" s="48"/>
      <c r="H739" s="97"/>
      <c r="K739" s="48"/>
      <c r="L739" s="97"/>
      <c r="O739" s="48"/>
      <c r="P739" s="97"/>
      <c r="S739" s="48"/>
      <c r="T739" s="97"/>
      <c r="W739" s="48"/>
      <c r="X739" s="97"/>
      <c r="AA739" s="48"/>
      <c r="AB739" s="97"/>
    </row>
    <row r="740" spans="7:28" s="38" customFormat="1" ht="15.75" customHeight="1">
      <c r="G740" s="48"/>
      <c r="H740" s="97"/>
      <c r="K740" s="48"/>
      <c r="L740" s="97"/>
      <c r="O740" s="48"/>
      <c r="P740" s="97"/>
      <c r="S740" s="48"/>
      <c r="T740" s="97"/>
      <c r="W740" s="48"/>
      <c r="X740" s="97"/>
      <c r="AA740" s="48"/>
      <c r="AB740" s="97"/>
    </row>
    <row r="741" spans="7:28" s="38" customFormat="1" ht="15.75" customHeight="1">
      <c r="G741" s="48"/>
      <c r="H741" s="97"/>
      <c r="K741" s="48"/>
      <c r="L741" s="97"/>
      <c r="O741" s="48"/>
      <c r="P741" s="97"/>
      <c r="S741" s="48"/>
      <c r="T741" s="97"/>
      <c r="W741" s="48"/>
      <c r="X741" s="97"/>
      <c r="AA741" s="48"/>
      <c r="AB741" s="97"/>
    </row>
    <row r="742" spans="7:28" s="38" customFormat="1" ht="15.75" customHeight="1">
      <c r="G742" s="48"/>
      <c r="H742" s="97"/>
      <c r="K742" s="48"/>
      <c r="L742" s="97"/>
      <c r="O742" s="48"/>
      <c r="P742" s="97"/>
      <c r="S742" s="48"/>
      <c r="T742" s="97"/>
      <c r="W742" s="48"/>
      <c r="X742" s="97"/>
      <c r="AA742" s="48"/>
      <c r="AB742" s="97"/>
    </row>
    <row r="743" spans="7:28" s="38" customFormat="1" ht="15.75" customHeight="1">
      <c r="G743" s="48"/>
      <c r="H743" s="97"/>
      <c r="K743" s="48"/>
      <c r="L743" s="97"/>
      <c r="O743" s="48"/>
      <c r="P743" s="97"/>
      <c r="S743" s="48"/>
      <c r="T743" s="97"/>
      <c r="W743" s="48"/>
      <c r="X743" s="97"/>
      <c r="AA743" s="48"/>
      <c r="AB743" s="97"/>
    </row>
    <row r="744" spans="7:28" s="38" customFormat="1" ht="15.75" customHeight="1">
      <c r="G744" s="48"/>
      <c r="H744" s="97"/>
      <c r="K744" s="48"/>
      <c r="L744" s="97"/>
      <c r="O744" s="48"/>
      <c r="P744" s="97"/>
      <c r="S744" s="48"/>
      <c r="T744" s="97"/>
      <c r="W744" s="48"/>
      <c r="X744" s="97"/>
      <c r="AA744" s="48"/>
      <c r="AB744" s="97"/>
    </row>
    <row r="745" spans="7:28" s="38" customFormat="1" ht="15.75" customHeight="1">
      <c r="G745" s="48"/>
      <c r="H745" s="97"/>
      <c r="K745" s="48"/>
      <c r="L745" s="97"/>
      <c r="O745" s="48"/>
      <c r="P745" s="97"/>
      <c r="S745" s="48"/>
      <c r="T745" s="97"/>
      <c r="W745" s="48"/>
      <c r="X745" s="97"/>
      <c r="AA745" s="48"/>
      <c r="AB745" s="97"/>
    </row>
    <row r="746" spans="7:28" s="38" customFormat="1" ht="15.75" customHeight="1">
      <c r="G746" s="48"/>
      <c r="H746" s="97"/>
      <c r="K746" s="48"/>
      <c r="L746" s="97"/>
      <c r="O746" s="48"/>
      <c r="P746" s="97"/>
      <c r="S746" s="48"/>
      <c r="T746" s="97"/>
      <c r="W746" s="48"/>
      <c r="X746" s="97"/>
      <c r="AA746" s="48"/>
      <c r="AB746" s="97"/>
    </row>
    <row r="747" spans="7:28" s="38" customFormat="1" ht="15.75" customHeight="1">
      <c r="G747" s="48"/>
      <c r="H747" s="97"/>
      <c r="K747" s="48"/>
      <c r="L747" s="97"/>
      <c r="O747" s="48"/>
      <c r="P747" s="97"/>
      <c r="S747" s="48"/>
      <c r="T747" s="97"/>
      <c r="W747" s="48"/>
      <c r="X747" s="97"/>
      <c r="AA747" s="48"/>
      <c r="AB747" s="97"/>
    </row>
    <row r="748" spans="7:28" s="38" customFormat="1" ht="15.75" customHeight="1">
      <c r="G748" s="48"/>
      <c r="H748" s="97"/>
      <c r="K748" s="48"/>
      <c r="L748" s="97"/>
      <c r="O748" s="48"/>
      <c r="P748" s="97"/>
      <c r="S748" s="48"/>
      <c r="T748" s="97"/>
      <c r="W748" s="48"/>
      <c r="X748" s="97"/>
      <c r="AA748" s="48"/>
      <c r="AB748" s="97"/>
    </row>
    <row r="749" spans="7:28" s="38" customFormat="1" ht="15.75" customHeight="1">
      <c r="G749" s="48"/>
      <c r="H749" s="97"/>
      <c r="K749" s="48"/>
      <c r="L749" s="97"/>
      <c r="O749" s="48"/>
      <c r="P749" s="97"/>
      <c r="S749" s="48"/>
      <c r="T749" s="97"/>
      <c r="W749" s="48"/>
      <c r="X749" s="97"/>
      <c r="AA749" s="48"/>
      <c r="AB749" s="97"/>
    </row>
    <row r="750" spans="7:28" s="38" customFormat="1" ht="15.75" customHeight="1">
      <c r="G750" s="48"/>
      <c r="H750" s="97"/>
      <c r="K750" s="48"/>
      <c r="L750" s="97"/>
      <c r="O750" s="48"/>
      <c r="P750" s="97"/>
      <c r="S750" s="48"/>
      <c r="T750" s="97"/>
      <c r="W750" s="48"/>
      <c r="X750" s="97"/>
      <c r="AA750" s="48"/>
      <c r="AB750" s="97"/>
    </row>
    <row r="751" spans="7:28" s="38" customFormat="1" ht="15.75" customHeight="1">
      <c r="G751" s="48"/>
      <c r="H751" s="97"/>
      <c r="K751" s="48"/>
      <c r="L751" s="97"/>
      <c r="O751" s="48"/>
      <c r="P751" s="97"/>
      <c r="S751" s="48"/>
      <c r="T751" s="97"/>
      <c r="W751" s="48"/>
      <c r="X751" s="97"/>
      <c r="AA751" s="48"/>
      <c r="AB751" s="97"/>
    </row>
    <row r="752" spans="7:28" s="38" customFormat="1" ht="15.75" customHeight="1">
      <c r="G752" s="48"/>
      <c r="H752" s="97"/>
      <c r="K752" s="48"/>
      <c r="L752" s="97"/>
      <c r="O752" s="48"/>
      <c r="P752" s="97"/>
      <c r="S752" s="48"/>
      <c r="T752" s="97"/>
      <c r="W752" s="48"/>
      <c r="X752" s="97"/>
      <c r="AA752" s="48"/>
      <c r="AB752" s="97"/>
    </row>
    <row r="753" spans="7:28" s="38" customFormat="1" ht="15.75" customHeight="1">
      <c r="G753" s="48"/>
      <c r="H753" s="97"/>
      <c r="K753" s="48"/>
      <c r="L753" s="97"/>
      <c r="O753" s="48"/>
      <c r="P753" s="97"/>
      <c r="S753" s="48"/>
      <c r="T753" s="97"/>
      <c r="W753" s="48"/>
      <c r="X753" s="97"/>
      <c r="AA753" s="48"/>
      <c r="AB753" s="97"/>
    </row>
    <row r="754" spans="7:28" s="38" customFormat="1" ht="15.75" customHeight="1">
      <c r="G754" s="48"/>
      <c r="H754" s="97"/>
      <c r="K754" s="48"/>
      <c r="L754" s="97"/>
      <c r="O754" s="48"/>
      <c r="P754" s="97"/>
      <c r="S754" s="48"/>
      <c r="T754" s="97"/>
      <c r="W754" s="48"/>
      <c r="X754" s="97"/>
      <c r="AA754" s="48"/>
      <c r="AB754" s="97"/>
    </row>
    <row r="755" spans="7:28" s="38" customFormat="1" ht="15.75" customHeight="1">
      <c r="G755" s="48"/>
      <c r="H755" s="97"/>
      <c r="K755" s="48"/>
      <c r="L755" s="97"/>
      <c r="O755" s="48"/>
      <c r="P755" s="97"/>
      <c r="S755" s="48"/>
      <c r="T755" s="97"/>
      <c r="W755" s="48"/>
      <c r="X755" s="97"/>
      <c r="AA755" s="48"/>
      <c r="AB755" s="97"/>
    </row>
    <row r="756" spans="7:28" s="38" customFormat="1" ht="15.75" customHeight="1">
      <c r="G756" s="48"/>
      <c r="H756" s="97"/>
      <c r="K756" s="48"/>
      <c r="L756" s="97"/>
      <c r="O756" s="48"/>
      <c r="P756" s="97"/>
      <c r="S756" s="48"/>
      <c r="T756" s="97"/>
      <c r="W756" s="48"/>
      <c r="X756" s="97"/>
      <c r="AA756" s="48"/>
      <c r="AB756" s="97"/>
    </row>
    <row r="757" spans="7:28" s="38" customFormat="1" ht="15.75" customHeight="1">
      <c r="G757" s="48"/>
      <c r="H757" s="97"/>
      <c r="K757" s="48"/>
      <c r="L757" s="97"/>
      <c r="O757" s="48"/>
      <c r="P757" s="97"/>
      <c r="S757" s="48"/>
      <c r="T757" s="97"/>
      <c r="W757" s="48"/>
      <c r="X757" s="97"/>
      <c r="AA757" s="48"/>
      <c r="AB757" s="97"/>
    </row>
    <row r="758" spans="7:28" s="38" customFormat="1" ht="15.75" customHeight="1">
      <c r="G758" s="48"/>
      <c r="H758" s="97"/>
      <c r="K758" s="48"/>
      <c r="L758" s="97"/>
      <c r="O758" s="48"/>
      <c r="P758" s="97"/>
      <c r="S758" s="48"/>
      <c r="T758" s="97"/>
      <c r="W758" s="48"/>
      <c r="X758" s="97"/>
      <c r="AA758" s="48"/>
      <c r="AB758" s="97"/>
    </row>
    <row r="759" spans="7:28" s="38" customFormat="1" ht="15.75" customHeight="1">
      <c r="G759" s="48"/>
      <c r="H759" s="97"/>
      <c r="K759" s="48"/>
      <c r="L759" s="97"/>
      <c r="O759" s="48"/>
      <c r="P759" s="97"/>
      <c r="S759" s="48"/>
      <c r="T759" s="97"/>
      <c r="W759" s="48"/>
      <c r="X759" s="97"/>
      <c r="AA759" s="48"/>
      <c r="AB759" s="97"/>
    </row>
    <row r="760" spans="7:28" s="38" customFormat="1" ht="15.75" customHeight="1">
      <c r="G760" s="48"/>
      <c r="H760" s="97"/>
      <c r="K760" s="48"/>
      <c r="L760" s="97"/>
      <c r="O760" s="48"/>
      <c r="P760" s="97"/>
      <c r="S760" s="48"/>
      <c r="T760" s="97"/>
      <c r="W760" s="48"/>
      <c r="X760" s="97"/>
      <c r="AA760" s="48"/>
      <c r="AB760" s="97"/>
    </row>
    <row r="761" spans="7:28" s="38" customFormat="1" ht="15.75" customHeight="1">
      <c r="G761" s="48"/>
      <c r="H761" s="97"/>
      <c r="K761" s="48"/>
      <c r="L761" s="97"/>
      <c r="O761" s="48"/>
      <c r="P761" s="97"/>
      <c r="S761" s="48"/>
      <c r="T761" s="97"/>
      <c r="W761" s="48"/>
      <c r="X761" s="97"/>
      <c r="AA761" s="48"/>
      <c r="AB761" s="97"/>
    </row>
    <row r="762" spans="7:28" s="38" customFormat="1" ht="15.75" customHeight="1">
      <c r="G762" s="48"/>
      <c r="H762" s="97"/>
      <c r="K762" s="48"/>
      <c r="L762" s="97"/>
      <c r="O762" s="48"/>
      <c r="P762" s="97"/>
      <c r="S762" s="48"/>
      <c r="T762" s="97"/>
      <c r="W762" s="48"/>
      <c r="X762" s="97"/>
      <c r="AA762" s="48"/>
      <c r="AB762" s="97"/>
    </row>
    <row r="763" spans="7:28" s="38" customFormat="1" ht="15.75" customHeight="1">
      <c r="G763" s="48"/>
      <c r="H763" s="97"/>
      <c r="K763" s="48"/>
      <c r="L763" s="97"/>
      <c r="O763" s="48"/>
      <c r="P763" s="97"/>
      <c r="S763" s="48"/>
      <c r="T763" s="97"/>
      <c r="W763" s="48"/>
      <c r="X763" s="97"/>
      <c r="AA763" s="48"/>
      <c r="AB763" s="97"/>
    </row>
    <row r="764" spans="7:28" s="38" customFormat="1" ht="15.75" customHeight="1">
      <c r="G764" s="48"/>
      <c r="H764" s="97"/>
      <c r="K764" s="48"/>
      <c r="L764" s="97"/>
      <c r="O764" s="48"/>
      <c r="P764" s="97"/>
      <c r="S764" s="48"/>
      <c r="T764" s="97"/>
      <c r="W764" s="48"/>
      <c r="X764" s="97"/>
      <c r="AA764" s="48"/>
      <c r="AB764" s="97"/>
    </row>
    <row r="765" spans="7:28" s="38" customFormat="1" ht="15.75" customHeight="1">
      <c r="G765" s="48"/>
      <c r="H765" s="97"/>
      <c r="K765" s="48"/>
      <c r="L765" s="97"/>
      <c r="O765" s="48"/>
      <c r="P765" s="97"/>
      <c r="S765" s="48"/>
      <c r="T765" s="97"/>
      <c r="W765" s="48"/>
      <c r="X765" s="97"/>
      <c r="AA765" s="48"/>
      <c r="AB765" s="97"/>
    </row>
    <row r="766" spans="7:28" s="38" customFormat="1" ht="15.75" customHeight="1">
      <c r="G766" s="48"/>
      <c r="H766" s="97"/>
      <c r="K766" s="48"/>
      <c r="L766" s="97"/>
      <c r="O766" s="48"/>
      <c r="P766" s="97"/>
      <c r="S766" s="48"/>
      <c r="T766" s="97"/>
      <c r="W766" s="48"/>
      <c r="X766" s="97"/>
      <c r="AA766" s="48"/>
      <c r="AB766" s="97"/>
    </row>
    <row r="767" spans="7:28" s="38" customFormat="1" ht="15.75" customHeight="1">
      <c r="G767" s="48"/>
      <c r="H767" s="97"/>
      <c r="K767" s="48"/>
      <c r="L767" s="97"/>
      <c r="O767" s="48"/>
      <c r="P767" s="97"/>
      <c r="S767" s="48"/>
      <c r="T767" s="97"/>
      <c r="W767" s="48"/>
      <c r="X767" s="97"/>
      <c r="AA767" s="48"/>
      <c r="AB767" s="97"/>
    </row>
    <row r="768" spans="7:28" s="38" customFormat="1" ht="15.75" customHeight="1">
      <c r="G768" s="48"/>
      <c r="H768" s="97"/>
      <c r="K768" s="48"/>
      <c r="L768" s="97"/>
      <c r="O768" s="48"/>
      <c r="P768" s="97"/>
      <c r="S768" s="48"/>
      <c r="T768" s="97"/>
      <c r="W768" s="48"/>
      <c r="X768" s="97"/>
      <c r="AA768" s="48"/>
      <c r="AB768" s="97"/>
    </row>
    <row r="769" spans="7:28" s="38" customFormat="1" ht="15.75" customHeight="1">
      <c r="G769" s="48"/>
      <c r="H769" s="97"/>
      <c r="K769" s="48"/>
      <c r="L769" s="97"/>
      <c r="O769" s="48"/>
      <c r="P769" s="97"/>
      <c r="S769" s="48"/>
      <c r="T769" s="97"/>
      <c r="W769" s="48"/>
      <c r="X769" s="97"/>
      <c r="AA769" s="48"/>
      <c r="AB769" s="97"/>
    </row>
    <row r="770" spans="7:28" s="38" customFormat="1" ht="15.75" customHeight="1">
      <c r="G770" s="48"/>
      <c r="H770" s="97"/>
      <c r="K770" s="48"/>
      <c r="L770" s="97"/>
      <c r="O770" s="48"/>
      <c r="P770" s="97"/>
      <c r="S770" s="48"/>
      <c r="T770" s="97"/>
      <c r="W770" s="48"/>
      <c r="X770" s="97"/>
      <c r="AA770" s="48"/>
      <c r="AB770" s="97"/>
    </row>
    <row r="771" spans="7:28" s="38" customFormat="1" ht="15.75" customHeight="1">
      <c r="G771" s="48"/>
      <c r="H771" s="97"/>
      <c r="K771" s="48"/>
      <c r="L771" s="97"/>
      <c r="O771" s="48"/>
      <c r="P771" s="97"/>
      <c r="S771" s="48"/>
      <c r="T771" s="97"/>
      <c r="W771" s="48"/>
      <c r="X771" s="97"/>
      <c r="AA771" s="48"/>
      <c r="AB771" s="97"/>
    </row>
    <row r="772" spans="7:28" s="38" customFormat="1" ht="15.75" customHeight="1">
      <c r="G772" s="48"/>
      <c r="H772" s="97"/>
      <c r="K772" s="48"/>
      <c r="L772" s="97"/>
      <c r="O772" s="48"/>
      <c r="P772" s="97"/>
      <c r="S772" s="48"/>
      <c r="T772" s="97"/>
      <c r="W772" s="48"/>
      <c r="X772" s="97"/>
      <c r="AA772" s="48"/>
      <c r="AB772" s="97"/>
    </row>
    <row r="773" spans="7:28" s="38" customFormat="1" ht="15.75" customHeight="1">
      <c r="G773" s="48"/>
      <c r="H773" s="97"/>
      <c r="K773" s="48"/>
      <c r="L773" s="97"/>
      <c r="O773" s="48"/>
      <c r="P773" s="97"/>
      <c r="S773" s="48"/>
      <c r="T773" s="97"/>
      <c r="W773" s="48"/>
      <c r="X773" s="97"/>
      <c r="AA773" s="48"/>
      <c r="AB773" s="97"/>
    </row>
    <row r="774" spans="7:28" s="38" customFormat="1" ht="15.75" customHeight="1">
      <c r="G774" s="48"/>
      <c r="H774" s="97"/>
      <c r="K774" s="48"/>
      <c r="L774" s="97"/>
      <c r="O774" s="48"/>
      <c r="P774" s="97"/>
      <c r="S774" s="48"/>
      <c r="T774" s="97"/>
      <c r="W774" s="48"/>
      <c r="X774" s="97"/>
      <c r="AA774" s="48"/>
      <c r="AB774" s="97"/>
    </row>
    <row r="775" spans="7:28" s="38" customFormat="1" ht="15.75" customHeight="1">
      <c r="G775" s="48"/>
      <c r="H775" s="97"/>
      <c r="K775" s="48"/>
      <c r="L775" s="97"/>
      <c r="O775" s="48"/>
      <c r="P775" s="97"/>
      <c r="S775" s="48"/>
      <c r="T775" s="97"/>
      <c r="W775" s="48"/>
      <c r="X775" s="97"/>
      <c r="AA775" s="48"/>
      <c r="AB775" s="97"/>
    </row>
    <row r="776" spans="7:28" s="38" customFormat="1" ht="15.75" customHeight="1">
      <c r="G776" s="48"/>
      <c r="H776" s="97"/>
      <c r="K776" s="48"/>
      <c r="L776" s="97"/>
      <c r="O776" s="48"/>
      <c r="P776" s="97"/>
      <c r="S776" s="48"/>
      <c r="T776" s="97"/>
      <c r="W776" s="48"/>
      <c r="X776" s="97"/>
      <c r="AA776" s="48"/>
      <c r="AB776" s="97"/>
    </row>
    <row r="777" spans="7:28" s="38" customFormat="1" ht="15.75" customHeight="1">
      <c r="G777" s="48"/>
      <c r="H777" s="97"/>
      <c r="K777" s="48"/>
      <c r="L777" s="97"/>
      <c r="O777" s="48"/>
      <c r="P777" s="97"/>
      <c r="S777" s="48"/>
      <c r="T777" s="97"/>
      <c r="W777" s="48"/>
      <c r="X777" s="97"/>
      <c r="AA777" s="48"/>
      <c r="AB777" s="97"/>
    </row>
    <row r="778" spans="7:28" s="38" customFormat="1" ht="15.75" customHeight="1">
      <c r="G778" s="48"/>
      <c r="H778" s="97"/>
      <c r="K778" s="48"/>
      <c r="L778" s="97"/>
      <c r="O778" s="48"/>
      <c r="P778" s="97"/>
      <c r="S778" s="48"/>
      <c r="T778" s="97"/>
      <c r="W778" s="48"/>
      <c r="X778" s="97"/>
      <c r="AA778" s="48"/>
      <c r="AB778" s="97"/>
    </row>
    <row r="779" spans="7:28" s="38" customFormat="1" ht="15.75" customHeight="1">
      <c r="G779" s="48"/>
      <c r="H779" s="97"/>
      <c r="K779" s="48"/>
      <c r="L779" s="97"/>
      <c r="O779" s="48"/>
      <c r="P779" s="97"/>
      <c r="S779" s="48"/>
      <c r="T779" s="97"/>
      <c r="W779" s="48"/>
      <c r="X779" s="97"/>
      <c r="AA779" s="48"/>
      <c r="AB779" s="97"/>
    </row>
    <row r="780" spans="7:28" s="38" customFormat="1" ht="15.75" customHeight="1">
      <c r="G780" s="48"/>
      <c r="H780" s="97"/>
      <c r="K780" s="48"/>
      <c r="L780" s="97"/>
      <c r="O780" s="48"/>
      <c r="P780" s="97"/>
      <c r="S780" s="48"/>
      <c r="T780" s="97"/>
      <c r="W780" s="48"/>
      <c r="X780" s="97"/>
      <c r="AA780" s="48"/>
      <c r="AB780" s="97"/>
    </row>
    <row r="781" spans="7:28" s="38" customFormat="1" ht="15.75" customHeight="1">
      <c r="G781" s="48"/>
      <c r="H781" s="97"/>
      <c r="K781" s="48"/>
      <c r="L781" s="97"/>
      <c r="O781" s="48"/>
      <c r="P781" s="97"/>
      <c r="S781" s="48"/>
      <c r="T781" s="97"/>
      <c r="W781" s="48"/>
      <c r="X781" s="97"/>
      <c r="AA781" s="48"/>
      <c r="AB781" s="97"/>
    </row>
    <row r="782" spans="7:28" s="38" customFormat="1" ht="15.75" customHeight="1">
      <c r="G782" s="48"/>
      <c r="H782" s="97"/>
      <c r="K782" s="48"/>
      <c r="L782" s="97"/>
      <c r="O782" s="48"/>
      <c r="P782" s="97"/>
      <c r="S782" s="48"/>
      <c r="T782" s="97"/>
      <c r="W782" s="48"/>
      <c r="X782" s="97"/>
      <c r="AA782" s="48"/>
      <c r="AB782" s="97"/>
    </row>
    <row r="783" spans="7:28" s="38" customFormat="1" ht="15.75" customHeight="1">
      <c r="G783" s="48"/>
      <c r="H783" s="97"/>
      <c r="K783" s="48"/>
      <c r="L783" s="97"/>
      <c r="O783" s="48"/>
      <c r="P783" s="97"/>
      <c r="S783" s="48"/>
      <c r="T783" s="97"/>
      <c r="W783" s="48"/>
      <c r="X783" s="97"/>
      <c r="AA783" s="48"/>
      <c r="AB783" s="97"/>
    </row>
    <row r="784" spans="7:28" s="38" customFormat="1" ht="15.75" customHeight="1">
      <c r="G784" s="48"/>
      <c r="H784" s="97"/>
      <c r="K784" s="48"/>
      <c r="L784" s="97"/>
      <c r="O784" s="48"/>
      <c r="P784" s="97"/>
      <c r="S784" s="48"/>
      <c r="T784" s="97"/>
      <c r="W784" s="48"/>
      <c r="X784" s="97"/>
      <c r="AA784" s="48"/>
      <c r="AB784" s="97"/>
    </row>
    <row r="785" spans="7:28" s="38" customFormat="1" ht="15.75" customHeight="1">
      <c r="G785" s="48"/>
      <c r="H785" s="97"/>
      <c r="K785" s="48"/>
      <c r="L785" s="97"/>
      <c r="O785" s="48"/>
      <c r="P785" s="97"/>
      <c r="S785" s="48"/>
      <c r="T785" s="97"/>
      <c r="W785" s="48"/>
      <c r="X785" s="97"/>
      <c r="AA785" s="48"/>
      <c r="AB785" s="97"/>
    </row>
    <row r="786" spans="7:28" s="38" customFormat="1" ht="15.75" customHeight="1">
      <c r="G786" s="48"/>
      <c r="H786" s="97"/>
      <c r="K786" s="48"/>
      <c r="L786" s="97"/>
      <c r="O786" s="48"/>
      <c r="P786" s="97"/>
      <c r="S786" s="48"/>
      <c r="T786" s="97"/>
      <c r="W786" s="48"/>
      <c r="X786" s="97"/>
      <c r="AA786" s="48"/>
      <c r="AB786" s="97"/>
    </row>
    <row r="787" spans="7:28" s="38" customFormat="1" ht="15.75" customHeight="1">
      <c r="G787" s="48"/>
      <c r="H787" s="97"/>
      <c r="K787" s="48"/>
      <c r="L787" s="97"/>
      <c r="O787" s="48"/>
      <c r="P787" s="97"/>
      <c r="S787" s="48"/>
      <c r="T787" s="97"/>
      <c r="W787" s="48"/>
      <c r="X787" s="97"/>
      <c r="AA787" s="48"/>
      <c r="AB787" s="97"/>
    </row>
    <row r="788" spans="7:28" s="38" customFormat="1" ht="15.75" customHeight="1">
      <c r="G788" s="48"/>
      <c r="H788" s="97"/>
      <c r="K788" s="48"/>
      <c r="L788" s="97"/>
      <c r="O788" s="48"/>
      <c r="P788" s="97"/>
      <c r="S788" s="48"/>
      <c r="T788" s="97"/>
      <c r="W788" s="48"/>
      <c r="X788" s="97"/>
      <c r="AA788" s="48"/>
      <c r="AB788" s="97"/>
    </row>
    <row r="789" spans="7:28" s="38" customFormat="1" ht="15.75" customHeight="1">
      <c r="G789" s="48"/>
      <c r="H789" s="97"/>
      <c r="K789" s="48"/>
      <c r="L789" s="97"/>
      <c r="O789" s="48"/>
      <c r="P789" s="97"/>
      <c r="S789" s="48"/>
      <c r="T789" s="97"/>
      <c r="W789" s="48"/>
      <c r="X789" s="97"/>
      <c r="AA789" s="48"/>
      <c r="AB789" s="97"/>
    </row>
    <row r="790" spans="7:28" s="38" customFormat="1" ht="15.75" customHeight="1">
      <c r="G790" s="48"/>
      <c r="H790" s="97"/>
      <c r="K790" s="48"/>
      <c r="L790" s="97"/>
      <c r="O790" s="48"/>
      <c r="P790" s="97"/>
      <c r="S790" s="48"/>
      <c r="T790" s="97"/>
      <c r="W790" s="48"/>
      <c r="X790" s="97"/>
      <c r="AA790" s="48"/>
      <c r="AB790" s="97"/>
    </row>
    <row r="791" spans="7:28" s="38" customFormat="1" ht="15.75" customHeight="1">
      <c r="G791" s="48"/>
      <c r="H791" s="97"/>
      <c r="K791" s="48"/>
      <c r="L791" s="97"/>
      <c r="O791" s="48"/>
      <c r="P791" s="97"/>
      <c r="S791" s="48"/>
      <c r="T791" s="97"/>
      <c r="W791" s="48"/>
      <c r="X791" s="97"/>
      <c r="AA791" s="48"/>
      <c r="AB791" s="97"/>
    </row>
    <row r="792" spans="7:28" s="38" customFormat="1" ht="15.75" customHeight="1">
      <c r="G792" s="48"/>
      <c r="H792" s="97"/>
      <c r="K792" s="48"/>
      <c r="L792" s="97"/>
      <c r="O792" s="48"/>
      <c r="P792" s="97"/>
      <c r="S792" s="48"/>
      <c r="T792" s="97"/>
      <c r="W792" s="48"/>
      <c r="X792" s="97"/>
      <c r="AA792" s="48"/>
      <c r="AB792" s="97"/>
    </row>
    <row r="793" spans="7:28" s="38" customFormat="1" ht="15.75" customHeight="1">
      <c r="G793" s="48"/>
      <c r="H793" s="97"/>
      <c r="K793" s="48"/>
      <c r="L793" s="97"/>
      <c r="O793" s="48"/>
      <c r="P793" s="97"/>
      <c r="S793" s="48"/>
      <c r="T793" s="97"/>
      <c r="W793" s="48"/>
      <c r="X793" s="97"/>
      <c r="AA793" s="48"/>
      <c r="AB793" s="97"/>
    </row>
    <row r="794" spans="7:28" s="38" customFormat="1" ht="15.75" customHeight="1">
      <c r="G794" s="48"/>
      <c r="H794" s="97"/>
      <c r="K794" s="48"/>
      <c r="L794" s="97"/>
      <c r="O794" s="48"/>
      <c r="P794" s="97"/>
      <c r="S794" s="48"/>
      <c r="T794" s="97"/>
      <c r="W794" s="48"/>
      <c r="X794" s="97"/>
      <c r="AA794" s="48"/>
      <c r="AB794" s="97"/>
    </row>
    <row r="795" spans="7:28" s="38" customFormat="1" ht="15.75" customHeight="1">
      <c r="G795" s="48"/>
      <c r="H795" s="97"/>
      <c r="K795" s="48"/>
      <c r="L795" s="97"/>
      <c r="O795" s="48"/>
      <c r="P795" s="97"/>
      <c r="S795" s="48"/>
      <c r="T795" s="97"/>
      <c r="W795" s="48"/>
      <c r="X795" s="97"/>
      <c r="AA795" s="48"/>
      <c r="AB795" s="97"/>
    </row>
    <row r="796" spans="7:28" s="38" customFormat="1" ht="15.75" customHeight="1">
      <c r="G796" s="48"/>
      <c r="H796" s="97"/>
      <c r="K796" s="48"/>
      <c r="L796" s="97"/>
      <c r="O796" s="48"/>
      <c r="P796" s="97"/>
      <c r="S796" s="48"/>
      <c r="T796" s="97"/>
      <c r="W796" s="48"/>
      <c r="X796" s="97"/>
      <c r="AA796" s="48"/>
      <c r="AB796" s="97"/>
    </row>
    <row r="797" spans="7:28" s="38" customFormat="1" ht="15.75" customHeight="1">
      <c r="G797" s="48"/>
      <c r="H797" s="97"/>
      <c r="K797" s="48"/>
      <c r="L797" s="97"/>
      <c r="O797" s="48"/>
      <c r="P797" s="97"/>
      <c r="S797" s="48"/>
      <c r="T797" s="97"/>
      <c r="W797" s="48"/>
      <c r="X797" s="97"/>
      <c r="AA797" s="48"/>
      <c r="AB797" s="97"/>
    </row>
    <row r="798" spans="7:28" s="38" customFormat="1" ht="15.75" customHeight="1">
      <c r="G798" s="48"/>
      <c r="H798" s="97"/>
      <c r="K798" s="48"/>
      <c r="L798" s="97"/>
      <c r="O798" s="48"/>
      <c r="P798" s="97"/>
      <c r="S798" s="48"/>
      <c r="T798" s="97"/>
      <c r="W798" s="48"/>
      <c r="X798" s="97"/>
      <c r="AA798" s="48"/>
      <c r="AB798" s="97"/>
    </row>
    <row r="799" spans="7:28" s="38" customFormat="1" ht="15.75" customHeight="1">
      <c r="G799" s="48"/>
      <c r="H799" s="97"/>
      <c r="K799" s="48"/>
      <c r="L799" s="97"/>
      <c r="O799" s="48"/>
      <c r="P799" s="97"/>
      <c r="S799" s="48"/>
      <c r="T799" s="97"/>
      <c r="W799" s="48"/>
      <c r="X799" s="97"/>
      <c r="AA799" s="48"/>
      <c r="AB799" s="97"/>
    </row>
    <row r="800" spans="7:28" s="38" customFormat="1" ht="15.75" customHeight="1">
      <c r="G800" s="48"/>
      <c r="H800" s="97"/>
      <c r="K800" s="48"/>
      <c r="L800" s="97"/>
      <c r="O800" s="48"/>
      <c r="P800" s="97"/>
      <c r="S800" s="48"/>
      <c r="T800" s="97"/>
      <c r="W800" s="48"/>
      <c r="X800" s="97"/>
      <c r="AA800" s="48"/>
      <c r="AB800" s="97"/>
    </row>
    <row r="801" spans="7:28" s="38" customFormat="1" ht="15" customHeight="1">
      <c r="G801" s="48"/>
      <c r="H801" s="97"/>
      <c r="K801" s="48"/>
      <c r="L801" s="97"/>
      <c r="O801" s="48"/>
      <c r="P801" s="97"/>
      <c r="S801" s="48"/>
      <c r="T801" s="97"/>
      <c r="W801" s="48"/>
      <c r="X801" s="97"/>
      <c r="AA801" s="48"/>
      <c r="AB801" s="97"/>
    </row>
    <row r="802" spans="7:28" s="38" customFormat="1" ht="15" customHeight="1">
      <c r="G802" s="48"/>
      <c r="H802" s="97"/>
      <c r="K802" s="48"/>
      <c r="L802" s="97"/>
      <c r="O802" s="48"/>
      <c r="P802" s="97"/>
      <c r="S802" s="48"/>
      <c r="T802" s="97"/>
      <c r="W802" s="48"/>
      <c r="X802" s="97"/>
      <c r="AA802" s="48"/>
      <c r="AB802" s="97"/>
    </row>
    <row r="803" spans="7:28" s="38" customFormat="1" ht="15" customHeight="1">
      <c r="G803" s="48"/>
      <c r="H803" s="97"/>
      <c r="K803" s="48"/>
      <c r="L803" s="97"/>
      <c r="O803" s="48"/>
      <c r="P803" s="97"/>
      <c r="S803" s="48"/>
      <c r="T803" s="97"/>
      <c r="W803" s="48"/>
      <c r="X803" s="97"/>
      <c r="AA803" s="48"/>
      <c r="AB803" s="97"/>
    </row>
    <row r="804" spans="7:28" s="38" customFormat="1" ht="15" customHeight="1">
      <c r="G804" s="48"/>
      <c r="H804" s="97"/>
      <c r="K804" s="48"/>
      <c r="L804" s="97"/>
      <c r="O804" s="48"/>
      <c r="P804" s="97"/>
      <c r="S804" s="48"/>
      <c r="T804" s="97"/>
      <c r="W804" s="48"/>
      <c r="X804" s="97"/>
      <c r="AA804" s="48"/>
      <c r="AB804" s="97"/>
    </row>
    <row r="805" spans="7:28" s="38" customFormat="1" ht="15" customHeight="1">
      <c r="G805" s="48"/>
      <c r="H805" s="97"/>
      <c r="K805" s="48"/>
      <c r="L805" s="97"/>
      <c r="O805" s="48"/>
      <c r="P805" s="97"/>
      <c r="S805" s="48"/>
      <c r="T805" s="97"/>
      <c r="W805" s="48"/>
      <c r="X805" s="97"/>
      <c r="AA805" s="48"/>
      <c r="AB805" s="97"/>
    </row>
    <row r="806" spans="7:28" s="38" customFormat="1" ht="15" customHeight="1">
      <c r="G806" s="48"/>
      <c r="H806" s="97"/>
      <c r="K806" s="48"/>
      <c r="L806" s="97"/>
      <c r="O806" s="48"/>
      <c r="P806" s="97"/>
      <c r="S806" s="48"/>
      <c r="T806" s="97"/>
      <c r="W806" s="48"/>
      <c r="X806" s="97"/>
      <c r="AA806" s="48"/>
      <c r="AB806" s="97"/>
    </row>
    <row r="807" spans="7:28" s="38" customFormat="1" ht="15" customHeight="1">
      <c r="G807" s="48"/>
      <c r="H807" s="97"/>
      <c r="K807" s="48"/>
      <c r="L807" s="97"/>
      <c r="O807" s="48"/>
      <c r="P807" s="97"/>
      <c r="S807" s="48"/>
      <c r="T807" s="97"/>
      <c r="W807" s="48"/>
      <c r="X807" s="97"/>
      <c r="AA807" s="48"/>
      <c r="AB807" s="97"/>
    </row>
    <row r="808" spans="7:28" s="38" customFormat="1" ht="15" customHeight="1">
      <c r="G808" s="48"/>
      <c r="H808" s="97"/>
      <c r="K808" s="48"/>
      <c r="L808" s="97"/>
      <c r="O808" s="48"/>
      <c r="P808" s="97"/>
      <c r="S808" s="48"/>
      <c r="T808" s="97"/>
      <c r="W808" s="48"/>
      <c r="X808" s="97"/>
      <c r="AA808" s="48"/>
      <c r="AB808" s="97"/>
    </row>
    <row r="809" spans="7:28" s="38" customFormat="1" ht="15" customHeight="1">
      <c r="G809" s="48"/>
      <c r="H809" s="97"/>
      <c r="K809" s="48"/>
      <c r="L809" s="97"/>
      <c r="O809" s="48"/>
      <c r="P809" s="97"/>
      <c r="S809" s="48"/>
      <c r="T809" s="97"/>
      <c r="W809" s="48"/>
      <c r="X809" s="97"/>
      <c r="AA809" s="48"/>
      <c r="AB809" s="97"/>
    </row>
    <row r="810" spans="7:28" s="38" customFormat="1" ht="15" customHeight="1">
      <c r="G810" s="48"/>
      <c r="H810" s="97"/>
      <c r="K810" s="48"/>
      <c r="L810" s="97"/>
      <c r="O810" s="48"/>
      <c r="P810" s="97"/>
      <c r="S810" s="48"/>
      <c r="T810" s="97"/>
      <c r="W810" s="48"/>
      <c r="X810" s="97"/>
      <c r="AA810" s="48"/>
      <c r="AB810" s="97"/>
    </row>
    <row r="811" spans="7:28" s="38" customFormat="1" ht="15" customHeight="1">
      <c r="G811" s="48"/>
      <c r="H811" s="97"/>
      <c r="K811" s="48"/>
      <c r="L811" s="97"/>
      <c r="O811" s="48"/>
      <c r="P811" s="97"/>
      <c r="S811" s="48"/>
      <c r="T811" s="97"/>
      <c r="W811" s="48"/>
      <c r="X811" s="97"/>
      <c r="AA811" s="48"/>
      <c r="AB811" s="97"/>
    </row>
    <row r="812" spans="7:28" s="38" customFormat="1" ht="15" customHeight="1">
      <c r="G812" s="48"/>
      <c r="H812" s="97"/>
      <c r="K812" s="48"/>
      <c r="L812" s="97"/>
      <c r="O812" s="48"/>
      <c r="P812" s="97"/>
      <c r="S812" s="48"/>
      <c r="T812" s="97"/>
      <c r="W812" s="48"/>
      <c r="X812" s="97"/>
      <c r="AA812" s="48"/>
      <c r="AB812" s="97"/>
    </row>
    <row r="813" spans="7:28" s="38" customFormat="1" ht="15" customHeight="1">
      <c r="G813" s="48"/>
      <c r="H813" s="97"/>
      <c r="K813" s="48"/>
      <c r="L813" s="97"/>
      <c r="O813" s="48"/>
      <c r="P813" s="97"/>
      <c r="S813" s="48"/>
      <c r="T813" s="97"/>
      <c r="W813" s="48"/>
      <c r="X813" s="97"/>
      <c r="AA813" s="48"/>
      <c r="AB813" s="97"/>
    </row>
    <row r="814" spans="7:28" s="38" customFormat="1" ht="15" customHeight="1">
      <c r="G814" s="48"/>
      <c r="H814" s="97"/>
      <c r="K814" s="48"/>
      <c r="L814" s="97"/>
      <c r="O814" s="48"/>
      <c r="P814" s="97"/>
      <c r="S814" s="48"/>
      <c r="T814" s="97"/>
      <c r="W814" s="48"/>
      <c r="X814" s="97"/>
      <c r="AA814" s="48"/>
      <c r="AB814" s="97"/>
    </row>
    <row r="815" spans="7:28" s="38" customFormat="1" ht="15" customHeight="1">
      <c r="G815" s="48"/>
      <c r="H815" s="97"/>
      <c r="K815" s="48"/>
      <c r="L815" s="97"/>
      <c r="O815" s="48"/>
      <c r="P815" s="97"/>
      <c r="S815" s="48"/>
      <c r="T815" s="97"/>
      <c r="W815" s="48"/>
      <c r="X815" s="97"/>
      <c r="AA815" s="48"/>
      <c r="AB815" s="97"/>
    </row>
    <row r="816" spans="7:28" s="38" customFormat="1" ht="15" customHeight="1">
      <c r="G816" s="48"/>
      <c r="H816" s="97"/>
      <c r="K816" s="48"/>
      <c r="L816" s="97"/>
      <c r="O816" s="48"/>
      <c r="P816" s="97"/>
      <c r="S816" s="48"/>
      <c r="T816" s="97"/>
      <c r="W816" s="48"/>
      <c r="X816" s="97"/>
      <c r="AA816" s="48"/>
      <c r="AB816" s="97"/>
    </row>
    <row r="817" spans="7:28" s="38" customFormat="1" ht="15" customHeight="1">
      <c r="G817" s="48"/>
      <c r="H817" s="97"/>
      <c r="K817" s="48"/>
      <c r="L817" s="97"/>
      <c r="O817" s="48"/>
      <c r="P817" s="97"/>
      <c r="S817" s="48"/>
      <c r="T817" s="97"/>
      <c r="W817" s="48"/>
      <c r="X817" s="97"/>
      <c r="AA817" s="48"/>
      <c r="AB817" s="97"/>
    </row>
    <row r="818" spans="7:28" s="38" customFormat="1" ht="15" customHeight="1">
      <c r="G818" s="48"/>
      <c r="H818" s="97"/>
      <c r="K818" s="48"/>
      <c r="L818" s="97"/>
      <c r="O818" s="48"/>
      <c r="P818" s="97"/>
      <c r="S818" s="48"/>
      <c r="T818" s="97"/>
      <c r="W818" s="48"/>
      <c r="X818" s="97"/>
      <c r="AA818" s="48"/>
      <c r="AB818" s="97"/>
    </row>
    <row r="819" spans="7:28" s="38" customFormat="1" ht="15" customHeight="1">
      <c r="G819" s="48"/>
      <c r="H819" s="97"/>
      <c r="K819" s="48"/>
      <c r="L819" s="97"/>
      <c r="O819" s="48"/>
      <c r="P819" s="97"/>
      <c r="S819" s="48"/>
      <c r="T819" s="97"/>
      <c r="W819" s="48"/>
      <c r="X819" s="97"/>
      <c r="AA819" s="48"/>
      <c r="AB819" s="97"/>
    </row>
    <row r="820" spans="7:28" s="38" customFormat="1" ht="15" customHeight="1">
      <c r="G820" s="48"/>
      <c r="H820" s="97"/>
      <c r="K820" s="48"/>
      <c r="L820" s="97"/>
      <c r="O820" s="48"/>
      <c r="P820" s="97"/>
      <c r="S820" s="48"/>
      <c r="T820" s="97"/>
      <c r="W820" s="48"/>
      <c r="X820" s="97"/>
      <c r="AA820" s="48"/>
      <c r="AB820" s="97"/>
    </row>
    <row r="821" spans="7:28" s="38" customFormat="1" ht="15" customHeight="1">
      <c r="G821" s="48"/>
      <c r="H821" s="97"/>
      <c r="K821" s="48"/>
      <c r="L821" s="97"/>
      <c r="O821" s="48"/>
      <c r="P821" s="97"/>
      <c r="S821" s="48"/>
      <c r="T821" s="97"/>
      <c r="W821" s="48"/>
      <c r="X821" s="97"/>
      <c r="AA821" s="48"/>
      <c r="AB821" s="97"/>
    </row>
    <row r="822" spans="7:28" s="38" customFormat="1" ht="15" customHeight="1">
      <c r="G822" s="48"/>
      <c r="H822" s="97"/>
      <c r="K822" s="48"/>
      <c r="L822" s="97"/>
      <c r="O822" s="48"/>
      <c r="P822" s="97"/>
      <c r="S822" s="48"/>
      <c r="T822" s="97"/>
      <c r="W822" s="48"/>
      <c r="X822" s="97"/>
      <c r="AA822" s="48"/>
      <c r="AB822" s="97"/>
    </row>
    <row r="823" spans="7:28" s="38" customFormat="1" ht="15" customHeight="1">
      <c r="G823" s="48"/>
      <c r="H823" s="97"/>
      <c r="K823" s="48"/>
      <c r="L823" s="97"/>
      <c r="O823" s="48"/>
      <c r="P823" s="97"/>
      <c r="S823" s="48"/>
      <c r="T823" s="97"/>
      <c r="W823" s="48"/>
      <c r="X823" s="97"/>
      <c r="AA823" s="48"/>
      <c r="AB823" s="97"/>
    </row>
    <row r="824" spans="7:28" s="38" customFormat="1" ht="15" customHeight="1">
      <c r="G824" s="48"/>
      <c r="H824" s="97"/>
      <c r="K824" s="48"/>
      <c r="L824" s="97"/>
      <c r="O824" s="48"/>
      <c r="P824" s="97"/>
      <c r="S824" s="48"/>
      <c r="T824" s="97"/>
      <c r="W824" s="48"/>
      <c r="X824" s="97"/>
      <c r="AA824" s="48"/>
      <c r="AB824" s="97"/>
    </row>
    <row r="825" spans="7:28" s="38" customFormat="1" ht="15" customHeight="1">
      <c r="G825" s="48"/>
      <c r="H825" s="97"/>
      <c r="K825" s="48"/>
      <c r="L825" s="97"/>
      <c r="O825" s="48"/>
      <c r="P825" s="97"/>
      <c r="S825" s="48"/>
      <c r="T825" s="97"/>
      <c r="W825" s="48"/>
      <c r="X825" s="97"/>
      <c r="AA825" s="48"/>
      <c r="AB825" s="97"/>
    </row>
    <row r="826" spans="7:28" s="38" customFormat="1" ht="15" customHeight="1">
      <c r="G826" s="48"/>
      <c r="H826" s="97"/>
      <c r="K826" s="48"/>
      <c r="L826" s="97"/>
      <c r="O826" s="48"/>
      <c r="P826" s="97"/>
      <c r="S826" s="48"/>
      <c r="T826" s="97"/>
      <c r="W826" s="48"/>
      <c r="X826" s="97"/>
      <c r="AA826" s="48"/>
      <c r="AB826" s="97"/>
    </row>
    <row r="827" spans="7:28" s="38" customFormat="1" ht="15" customHeight="1">
      <c r="G827" s="48"/>
      <c r="H827" s="97"/>
      <c r="K827" s="48"/>
      <c r="L827" s="97"/>
      <c r="O827" s="48"/>
      <c r="P827" s="97"/>
      <c r="S827" s="48"/>
      <c r="T827" s="97"/>
      <c r="W827" s="48"/>
      <c r="X827" s="97"/>
      <c r="AA827" s="48"/>
      <c r="AB827" s="97"/>
    </row>
    <row r="828" spans="7:28" s="38" customFormat="1" ht="15" customHeight="1">
      <c r="G828" s="48"/>
      <c r="H828" s="97"/>
      <c r="K828" s="48"/>
      <c r="L828" s="97"/>
      <c r="O828" s="48"/>
      <c r="P828" s="97"/>
      <c r="S828" s="48"/>
      <c r="T828" s="97"/>
      <c r="W828" s="48"/>
      <c r="X828" s="97"/>
      <c r="AA828" s="48"/>
      <c r="AB828" s="97"/>
    </row>
    <row r="829" spans="7:28" s="38" customFormat="1" ht="15" customHeight="1">
      <c r="G829" s="48"/>
      <c r="H829" s="97"/>
      <c r="K829" s="48"/>
      <c r="L829" s="97"/>
      <c r="O829" s="48"/>
      <c r="P829" s="97"/>
      <c r="S829" s="48"/>
      <c r="T829" s="97"/>
      <c r="W829" s="48"/>
      <c r="X829" s="97"/>
      <c r="AA829" s="48"/>
      <c r="AB829" s="97"/>
    </row>
    <row r="830" spans="7:28" s="38" customFormat="1" ht="15" customHeight="1">
      <c r="G830" s="48"/>
      <c r="H830" s="97"/>
      <c r="K830" s="48"/>
      <c r="L830" s="97"/>
      <c r="O830" s="48"/>
      <c r="P830" s="97"/>
      <c r="S830" s="48"/>
      <c r="T830" s="97"/>
      <c r="W830" s="48"/>
      <c r="X830" s="97"/>
      <c r="AA830" s="48"/>
      <c r="AB830" s="97"/>
    </row>
    <row r="831" spans="7:28" s="38" customFormat="1" ht="15" customHeight="1">
      <c r="G831" s="48"/>
      <c r="H831" s="97"/>
      <c r="K831" s="48"/>
      <c r="L831" s="97"/>
      <c r="O831" s="48"/>
      <c r="P831" s="97"/>
      <c r="S831" s="48"/>
      <c r="T831" s="97"/>
      <c r="W831" s="48"/>
      <c r="X831" s="97"/>
      <c r="AA831" s="48"/>
      <c r="AB831" s="97"/>
    </row>
    <row r="832" spans="7:28" s="38" customFormat="1" ht="15" customHeight="1">
      <c r="G832" s="48"/>
      <c r="H832" s="97"/>
      <c r="K832" s="48"/>
      <c r="L832" s="97"/>
      <c r="O832" s="48"/>
      <c r="P832" s="97"/>
      <c r="S832" s="48"/>
      <c r="T832" s="97"/>
      <c r="W832" s="48"/>
      <c r="X832" s="97"/>
      <c r="AA832" s="48"/>
      <c r="AB832" s="97"/>
    </row>
    <row r="833" spans="7:28" s="38" customFormat="1" ht="15" customHeight="1">
      <c r="G833" s="48"/>
      <c r="H833" s="97"/>
      <c r="K833" s="48"/>
      <c r="L833" s="97"/>
      <c r="O833" s="48"/>
      <c r="P833" s="97"/>
      <c r="S833" s="48"/>
      <c r="T833" s="97"/>
      <c r="W833" s="48"/>
      <c r="X833" s="97"/>
      <c r="AA833" s="48"/>
      <c r="AB833" s="97"/>
    </row>
    <row r="834" spans="7:28" s="38" customFormat="1" ht="15" customHeight="1">
      <c r="G834" s="48"/>
      <c r="H834" s="97"/>
      <c r="K834" s="48"/>
      <c r="L834" s="97"/>
      <c r="O834" s="48"/>
      <c r="P834" s="97"/>
      <c r="S834" s="48"/>
      <c r="T834" s="97"/>
      <c r="W834" s="48"/>
      <c r="X834" s="97"/>
      <c r="AA834" s="48"/>
      <c r="AB834" s="97"/>
    </row>
  </sheetData>
  <sheetProtection algorithmName="SHA-512" hashValue="KWv/zSGflphc+c2cfG/bqB3VSlJwWBqgQV5Rq85fOBIpa8bOC7Wv2zrrKWW5pkmwLCAinulnNaTidFU4bMQqhQ==" saltValue="W1f4nhUtH5PsSHHVzv+DGA==" spinCount="100000" sheet="1" objects="1" scenarios="1" formatCells="0"/>
  <mergeCells count="265">
    <mergeCell ref="B287:C293"/>
    <mergeCell ref="D287:F287"/>
    <mergeCell ref="H287:J287"/>
    <mergeCell ref="L287:N287"/>
    <mergeCell ref="P287:R287"/>
    <mergeCell ref="T287:V287"/>
    <mergeCell ref="X287:Z287"/>
    <mergeCell ref="AB287:AD287"/>
    <mergeCell ref="B296:C302"/>
    <mergeCell ref="D296:F296"/>
    <mergeCell ref="H296:J296"/>
    <mergeCell ref="L296:N296"/>
    <mergeCell ref="P296:R296"/>
    <mergeCell ref="T296:V296"/>
    <mergeCell ref="X296:Z296"/>
    <mergeCell ref="AB296:AD296"/>
    <mergeCell ref="B269:C275"/>
    <mergeCell ref="D269:F269"/>
    <mergeCell ref="H269:J269"/>
    <mergeCell ref="L269:N269"/>
    <mergeCell ref="P269:R269"/>
    <mergeCell ref="T269:V269"/>
    <mergeCell ref="X269:Z269"/>
    <mergeCell ref="AB269:AD269"/>
    <mergeCell ref="B278:C284"/>
    <mergeCell ref="D278:F278"/>
    <mergeCell ref="H278:J278"/>
    <mergeCell ref="L278:N278"/>
    <mergeCell ref="P278:R278"/>
    <mergeCell ref="T278:V278"/>
    <mergeCell ref="X278:Z278"/>
    <mergeCell ref="AB278:AD278"/>
    <mergeCell ref="B251:C257"/>
    <mergeCell ref="D251:F251"/>
    <mergeCell ref="H251:J251"/>
    <mergeCell ref="L251:N251"/>
    <mergeCell ref="P251:R251"/>
    <mergeCell ref="T251:V251"/>
    <mergeCell ref="X251:Z251"/>
    <mergeCell ref="AB251:AD251"/>
    <mergeCell ref="B260:C266"/>
    <mergeCell ref="D260:F260"/>
    <mergeCell ref="H260:J260"/>
    <mergeCell ref="L260:N260"/>
    <mergeCell ref="P260:R260"/>
    <mergeCell ref="T260:V260"/>
    <mergeCell ref="X260:Z260"/>
    <mergeCell ref="AB260:AD260"/>
    <mergeCell ref="B233:C239"/>
    <mergeCell ref="D233:F233"/>
    <mergeCell ref="H233:J233"/>
    <mergeCell ref="L233:N233"/>
    <mergeCell ref="P233:R233"/>
    <mergeCell ref="T233:V233"/>
    <mergeCell ref="X233:Z233"/>
    <mergeCell ref="AB233:AD233"/>
    <mergeCell ref="B242:C248"/>
    <mergeCell ref="D242:F242"/>
    <mergeCell ref="H242:J242"/>
    <mergeCell ref="L242:N242"/>
    <mergeCell ref="P242:R242"/>
    <mergeCell ref="T242:V242"/>
    <mergeCell ref="X242:Z242"/>
    <mergeCell ref="AB242:AD242"/>
    <mergeCell ref="B215:C221"/>
    <mergeCell ref="D215:F215"/>
    <mergeCell ref="H215:J215"/>
    <mergeCell ref="L215:N215"/>
    <mergeCell ref="P215:R215"/>
    <mergeCell ref="T215:V215"/>
    <mergeCell ref="X215:Z215"/>
    <mergeCell ref="AB215:AD215"/>
    <mergeCell ref="B224:C230"/>
    <mergeCell ref="D224:F224"/>
    <mergeCell ref="H224:J224"/>
    <mergeCell ref="L224:N224"/>
    <mergeCell ref="P224:R224"/>
    <mergeCell ref="T224:V224"/>
    <mergeCell ref="X224:Z224"/>
    <mergeCell ref="AB224:AD224"/>
    <mergeCell ref="B197:C203"/>
    <mergeCell ref="D197:F197"/>
    <mergeCell ref="H197:J197"/>
    <mergeCell ref="L197:N197"/>
    <mergeCell ref="P197:R197"/>
    <mergeCell ref="T197:V197"/>
    <mergeCell ref="X197:Z197"/>
    <mergeCell ref="AB197:AD197"/>
    <mergeCell ref="B206:C212"/>
    <mergeCell ref="D206:F206"/>
    <mergeCell ref="H206:J206"/>
    <mergeCell ref="L206:N206"/>
    <mergeCell ref="P206:R206"/>
    <mergeCell ref="T206:V206"/>
    <mergeCell ref="X206:Z206"/>
    <mergeCell ref="AB206:AD206"/>
    <mergeCell ref="B179:C185"/>
    <mergeCell ref="D179:F179"/>
    <mergeCell ref="H179:J179"/>
    <mergeCell ref="L179:N179"/>
    <mergeCell ref="P179:R179"/>
    <mergeCell ref="T179:V179"/>
    <mergeCell ref="X179:Z179"/>
    <mergeCell ref="AB179:AD179"/>
    <mergeCell ref="B188:C194"/>
    <mergeCell ref="D188:F188"/>
    <mergeCell ref="H188:J188"/>
    <mergeCell ref="L188:N188"/>
    <mergeCell ref="P188:R188"/>
    <mergeCell ref="T188:V188"/>
    <mergeCell ref="X188:Z188"/>
    <mergeCell ref="AB188:AD188"/>
    <mergeCell ref="B161:C167"/>
    <mergeCell ref="D161:F161"/>
    <mergeCell ref="H161:J161"/>
    <mergeCell ref="L161:N161"/>
    <mergeCell ref="P161:R161"/>
    <mergeCell ref="T161:V161"/>
    <mergeCell ref="X161:Z161"/>
    <mergeCell ref="AB161:AD161"/>
    <mergeCell ref="B170:C176"/>
    <mergeCell ref="D170:F170"/>
    <mergeCell ref="H170:J170"/>
    <mergeCell ref="L170:N170"/>
    <mergeCell ref="P170:R170"/>
    <mergeCell ref="T170:V170"/>
    <mergeCell ref="X170:Z170"/>
    <mergeCell ref="AB170:AD170"/>
    <mergeCell ref="B143:C149"/>
    <mergeCell ref="D143:F143"/>
    <mergeCell ref="H143:J143"/>
    <mergeCell ref="L143:N143"/>
    <mergeCell ref="P143:R143"/>
    <mergeCell ref="T143:V143"/>
    <mergeCell ref="X143:Z143"/>
    <mergeCell ref="AB143:AD143"/>
    <mergeCell ref="B152:C158"/>
    <mergeCell ref="D152:F152"/>
    <mergeCell ref="H152:J152"/>
    <mergeCell ref="L152:N152"/>
    <mergeCell ref="P152:R152"/>
    <mergeCell ref="T152:V152"/>
    <mergeCell ref="X152:Z152"/>
    <mergeCell ref="AB152:AD152"/>
    <mergeCell ref="B125:C131"/>
    <mergeCell ref="D125:F125"/>
    <mergeCell ref="H125:J125"/>
    <mergeCell ref="L125:N125"/>
    <mergeCell ref="P125:R125"/>
    <mergeCell ref="T125:V125"/>
    <mergeCell ref="X125:Z125"/>
    <mergeCell ref="AB125:AD125"/>
    <mergeCell ref="B134:C140"/>
    <mergeCell ref="D134:F134"/>
    <mergeCell ref="H134:J134"/>
    <mergeCell ref="L134:N134"/>
    <mergeCell ref="P134:R134"/>
    <mergeCell ref="T134:V134"/>
    <mergeCell ref="X134:Z134"/>
    <mergeCell ref="AB134:AD134"/>
    <mergeCell ref="B107:C113"/>
    <mergeCell ref="D107:F107"/>
    <mergeCell ref="H107:J107"/>
    <mergeCell ref="L107:N107"/>
    <mergeCell ref="P107:R107"/>
    <mergeCell ref="T107:V107"/>
    <mergeCell ref="X107:Z107"/>
    <mergeCell ref="AB107:AD107"/>
    <mergeCell ref="B116:C122"/>
    <mergeCell ref="D116:F116"/>
    <mergeCell ref="H116:J116"/>
    <mergeCell ref="L116:N116"/>
    <mergeCell ref="P116:R116"/>
    <mergeCell ref="T116:V116"/>
    <mergeCell ref="X116:Z116"/>
    <mergeCell ref="AB116:AD116"/>
    <mergeCell ref="B89:C95"/>
    <mergeCell ref="D89:F89"/>
    <mergeCell ref="H89:J89"/>
    <mergeCell ref="L89:N89"/>
    <mergeCell ref="P89:R89"/>
    <mergeCell ref="T89:V89"/>
    <mergeCell ref="X89:Z89"/>
    <mergeCell ref="AB89:AD89"/>
    <mergeCell ref="B98:C104"/>
    <mergeCell ref="D98:F98"/>
    <mergeCell ref="H98:J98"/>
    <mergeCell ref="L98:N98"/>
    <mergeCell ref="P98:R98"/>
    <mergeCell ref="T98:V98"/>
    <mergeCell ref="X98:Z98"/>
    <mergeCell ref="AB98:AD98"/>
    <mergeCell ref="B71:C77"/>
    <mergeCell ref="D71:F71"/>
    <mergeCell ref="H71:J71"/>
    <mergeCell ref="L71:N71"/>
    <mergeCell ref="P71:R71"/>
    <mergeCell ref="T71:V71"/>
    <mergeCell ref="X71:Z71"/>
    <mergeCell ref="AB71:AD71"/>
    <mergeCell ref="B80:C86"/>
    <mergeCell ref="D80:F80"/>
    <mergeCell ref="H80:J80"/>
    <mergeCell ref="L80:N80"/>
    <mergeCell ref="P80:R80"/>
    <mergeCell ref="T80:V80"/>
    <mergeCell ref="X80:Z80"/>
    <mergeCell ref="AB80:AD80"/>
    <mergeCell ref="B53:C59"/>
    <mergeCell ref="D53:F53"/>
    <mergeCell ref="H53:J53"/>
    <mergeCell ref="L53:N53"/>
    <mergeCell ref="P53:R53"/>
    <mergeCell ref="T53:V53"/>
    <mergeCell ref="X53:Z53"/>
    <mergeCell ref="AB53:AD53"/>
    <mergeCell ref="B62:C68"/>
    <mergeCell ref="D62:F62"/>
    <mergeCell ref="H62:J62"/>
    <mergeCell ref="L62:N62"/>
    <mergeCell ref="P62:R62"/>
    <mergeCell ref="T62:V62"/>
    <mergeCell ref="X62:Z62"/>
    <mergeCell ref="AB62:AD62"/>
    <mergeCell ref="B35:C41"/>
    <mergeCell ref="D35:F35"/>
    <mergeCell ref="H35:J35"/>
    <mergeCell ref="L35:N35"/>
    <mergeCell ref="P35:R35"/>
    <mergeCell ref="T35:V35"/>
    <mergeCell ref="X35:Z35"/>
    <mergeCell ref="AB35:AD35"/>
    <mergeCell ref="B44:C50"/>
    <mergeCell ref="D44:F44"/>
    <mergeCell ref="H44:J44"/>
    <mergeCell ref="L44:N44"/>
    <mergeCell ref="P44:R44"/>
    <mergeCell ref="T44:V44"/>
    <mergeCell ref="X44:Z44"/>
    <mergeCell ref="AB44:AD44"/>
    <mergeCell ref="B17:C23"/>
    <mergeCell ref="D17:F17"/>
    <mergeCell ref="H17:J17"/>
    <mergeCell ref="L17:N17"/>
    <mergeCell ref="P17:R17"/>
    <mergeCell ref="T17:V17"/>
    <mergeCell ref="X17:Z17"/>
    <mergeCell ref="AB17:AD17"/>
    <mergeCell ref="B26:C32"/>
    <mergeCell ref="D26:F26"/>
    <mergeCell ref="H26:J26"/>
    <mergeCell ref="L26:N26"/>
    <mergeCell ref="P26:R26"/>
    <mergeCell ref="T26:V26"/>
    <mergeCell ref="X26:Z26"/>
    <mergeCell ref="AB26:AD26"/>
    <mergeCell ref="U2:V2"/>
    <mergeCell ref="B8:C14"/>
    <mergeCell ref="D8:F8"/>
    <mergeCell ref="H8:J8"/>
    <mergeCell ref="L8:N8"/>
    <mergeCell ref="P8:R8"/>
    <mergeCell ref="T8:V8"/>
    <mergeCell ref="X8:Z8"/>
    <mergeCell ref="AB8:AD8"/>
  </mergeCells>
  <pageMargins left="0.51180555555555496" right="0.51180555555555496" top="0.78749999999999998" bottom="0.78749999999999998" header="0.51180555555555496" footer="0.51180555555555496"/>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6"/>
  </sheetPr>
  <dimension ref="A1:AMJ275"/>
  <sheetViews>
    <sheetView showGridLines="0" zoomScale="90" zoomScaleNormal="90" workbookViewId="0">
      <pane xSplit="9" ySplit="3" topLeftCell="J4" activePane="bottomRight" state="frozen"/>
      <selection pane="topRight" activeCell="J1" sqref="J1"/>
      <selection pane="bottomLeft" activeCell="A4" sqref="A4"/>
      <selection pane="bottomRight" activeCell="L17" sqref="L17"/>
    </sheetView>
  </sheetViews>
  <sheetFormatPr defaultColWidth="17.28515625" defaultRowHeight="15"/>
  <cols>
    <col min="1" max="1" width="1" style="98" customWidth="1"/>
    <col min="2" max="2" width="47.140625" style="99" customWidth="1"/>
    <col min="3" max="3" width="2.5703125" style="98" customWidth="1"/>
    <col min="4" max="8" width="6.85546875" style="98" customWidth="1"/>
    <col min="9" max="9" width="9.42578125" style="98" customWidth="1"/>
    <col min="10" max="10" width="5.7109375" style="98" customWidth="1"/>
    <col min="11" max="15" width="6.85546875" style="98" customWidth="1"/>
    <col min="16" max="16" width="7" style="98" customWidth="1"/>
    <col min="17" max="17" width="2.140625" style="98" customWidth="1"/>
    <col min="18" max="22" width="6.85546875" style="98" customWidth="1"/>
    <col min="23" max="23" width="7" style="98" customWidth="1"/>
    <col min="24" max="24" width="2.140625" style="98" customWidth="1"/>
    <col min="25" max="29" width="6.85546875" style="98" customWidth="1"/>
    <col min="30" max="30" width="7" style="98" customWidth="1"/>
    <col min="31" max="31" width="2.140625" style="98" customWidth="1"/>
    <col min="32" max="36" width="6.85546875" style="98" customWidth="1"/>
    <col min="37" max="37" width="7" style="98" customWidth="1"/>
    <col min="38" max="38" width="2.140625" style="98" customWidth="1"/>
    <col min="39" max="43" width="6.85546875" style="98" customWidth="1"/>
    <col min="44" max="44" width="7" style="98" customWidth="1"/>
    <col min="45" max="45" width="2.140625" style="98" customWidth="1"/>
    <col min="46" max="50" width="6.85546875" style="98" customWidth="1"/>
    <col min="51" max="51" width="7" style="98" customWidth="1"/>
    <col min="52" max="52" width="2.140625" style="98" customWidth="1"/>
    <col min="53" max="57" width="6.85546875" style="98" customWidth="1"/>
    <col min="58" max="58" width="7" style="98" customWidth="1"/>
    <col min="59" max="59" width="2.140625" style="98" customWidth="1"/>
    <col min="60" max="64" width="6.85546875" style="98" customWidth="1"/>
    <col min="65" max="65" width="8.140625" style="98" customWidth="1"/>
    <col min="66" max="66" width="2.140625" style="98" customWidth="1"/>
    <col min="67" max="71" width="6.85546875" style="98" customWidth="1"/>
    <col min="72" max="72" width="7" style="98" customWidth="1"/>
    <col min="73" max="73" width="2.140625" style="98" customWidth="1"/>
    <col min="74" max="78" width="6.85546875" style="98" customWidth="1"/>
    <col min="79" max="79" width="7" style="98" customWidth="1"/>
    <col min="80" max="80" width="2.140625" style="98" customWidth="1"/>
    <col min="81" max="85" width="6.85546875" style="98" customWidth="1"/>
    <col min="86" max="86" width="7" style="98" customWidth="1"/>
    <col min="87" max="87" width="2.140625" style="98" customWidth="1"/>
    <col min="88" max="92" width="6.85546875" style="98" customWidth="1"/>
    <col min="93" max="93" width="7" style="98" customWidth="1"/>
    <col min="94" max="94" width="2.140625" style="98" customWidth="1"/>
    <col min="95" max="99" width="6.85546875" style="98" customWidth="1"/>
    <col min="100" max="100" width="7" style="98" customWidth="1"/>
    <col min="101" max="101" width="2.140625" style="98" customWidth="1"/>
    <col min="102" max="106" width="6.85546875" style="98" customWidth="1"/>
    <col min="107" max="107" width="7" style="98" customWidth="1"/>
    <col min="108" max="108" width="2.140625" style="98" customWidth="1"/>
    <col min="109" max="113" width="6.85546875" style="98" customWidth="1"/>
    <col min="114" max="114" width="7" style="98" customWidth="1"/>
    <col min="115" max="115" width="2.140625" style="98" customWidth="1"/>
    <col min="116" max="120" width="6.85546875" style="98" customWidth="1"/>
    <col min="121" max="121" width="7" style="98" customWidth="1"/>
    <col min="122" max="122" width="2.140625" style="98" customWidth="1"/>
    <col min="123" max="127" width="6.85546875" style="98" customWidth="1"/>
    <col min="128" max="128" width="7" style="98" customWidth="1"/>
    <col min="129" max="129" width="2.140625" style="98" customWidth="1"/>
    <col min="130" max="134" width="6.85546875" style="98" customWidth="1"/>
    <col min="135" max="135" width="7" style="98" customWidth="1"/>
    <col min="136" max="136" width="2.140625" style="98" customWidth="1"/>
    <col min="137" max="141" width="6.85546875" style="98" customWidth="1"/>
    <col min="142" max="142" width="7" style="98" customWidth="1"/>
    <col min="143" max="143" width="2.140625" style="98" customWidth="1"/>
    <col min="144" max="148" width="6.85546875" style="98" customWidth="1"/>
    <col min="149" max="149" width="7" style="98" customWidth="1"/>
    <col min="150" max="222" width="17.28515625" style="100"/>
    <col min="223" max="1024" width="17.28515625" style="98"/>
    <col min="1025" max="16384" width="17.28515625" style="21"/>
  </cols>
  <sheetData>
    <row r="1" spans="1:1024" s="37" customFormat="1" ht="5.25" customHeight="1">
      <c r="B1" s="23"/>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row>
    <row r="2" spans="1:1024" s="26" customFormat="1" ht="94.5" customHeight="1">
      <c r="A2" s="23"/>
      <c r="B2" s="24"/>
      <c r="C2" s="24"/>
      <c r="D2" s="24"/>
      <c r="E2" s="24"/>
      <c r="F2" s="24"/>
      <c r="G2" s="24"/>
      <c r="H2" s="24"/>
      <c r="I2" s="24"/>
      <c r="J2" s="24"/>
      <c r="K2" s="44"/>
      <c r="L2" s="44"/>
      <c r="M2" s="44"/>
      <c r="N2" s="44"/>
      <c r="O2" s="44"/>
      <c r="P2" s="44"/>
      <c r="Q2" s="24"/>
      <c r="R2" s="44"/>
      <c r="S2" s="44"/>
      <c r="T2" s="44"/>
      <c r="U2" s="44"/>
      <c r="V2" s="44"/>
      <c r="W2" s="44"/>
      <c r="X2" s="24"/>
      <c r="Y2" s="44"/>
      <c r="Z2" s="44"/>
      <c r="AA2" s="44"/>
      <c r="AB2" s="44"/>
      <c r="AC2" s="44"/>
      <c r="AD2" s="44"/>
      <c r="AE2" s="24"/>
      <c r="AF2" s="44"/>
      <c r="AG2" s="44"/>
      <c r="AH2" s="44"/>
      <c r="AI2" s="44"/>
      <c r="AJ2" s="44"/>
      <c r="AK2" s="44"/>
      <c r="AL2" s="24"/>
      <c r="AM2" s="44"/>
      <c r="AN2" s="44"/>
      <c r="AO2" s="44"/>
      <c r="AP2" s="44"/>
      <c r="AQ2" s="44"/>
      <c r="AR2" s="44"/>
      <c r="AS2" s="24"/>
      <c r="AT2" s="44"/>
      <c r="AU2" s="44"/>
      <c r="AV2" s="44"/>
      <c r="AW2" s="44"/>
      <c r="AX2" s="44"/>
      <c r="AY2" s="44"/>
      <c r="AZ2" s="24"/>
      <c r="BA2" s="44"/>
      <c r="BB2" s="44"/>
      <c r="BC2" s="44"/>
      <c r="BD2" s="44"/>
      <c r="BE2" s="44"/>
      <c r="BF2" s="44"/>
      <c r="BG2" s="24"/>
      <c r="BH2" s="44"/>
      <c r="BI2" s="44"/>
      <c r="BJ2" s="44"/>
      <c r="BK2" s="44"/>
      <c r="BL2" s="44"/>
      <c r="BM2" s="44"/>
      <c r="BN2" s="24"/>
      <c r="BO2" s="44"/>
      <c r="BP2" s="44"/>
      <c r="BQ2" s="44"/>
      <c r="BR2" s="44"/>
      <c r="BS2" s="44"/>
      <c r="BT2" s="44"/>
      <c r="BU2" s="24"/>
      <c r="BV2" s="44"/>
      <c r="BW2" s="44"/>
      <c r="BX2" s="44"/>
      <c r="BY2" s="44"/>
      <c r="BZ2" s="44"/>
      <c r="CA2" s="44"/>
      <c r="CB2" s="24"/>
      <c r="CC2" s="44"/>
      <c r="CD2" s="44"/>
      <c r="CE2" s="44"/>
      <c r="CF2" s="44"/>
      <c r="CG2" s="44"/>
      <c r="CH2" s="44"/>
      <c r="CI2" s="24"/>
      <c r="CJ2" s="44"/>
      <c r="CK2" s="44"/>
      <c r="CL2" s="44"/>
      <c r="CM2" s="44"/>
      <c r="CN2" s="44"/>
      <c r="CO2" s="44"/>
      <c r="CP2" s="24"/>
      <c r="CQ2" s="44"/>
      <c r="CR2" s="44"/>
      <c r="CS2" s="44"/>
      <c r="CT2" s="44"/>
      <c r="CU2" s="44"/>
      <c r="CV2" s="44"/>
      <c r="CW2" s="24"/>
      <c r="CX2" s="44"/>
      <c r="CY2" s="44"/>
      <c r="CZ2" s="44"/>
      <c r="DA2" s="44"/>
      <c r="DB2" s="44"/>
      <c r="DC2" s="44"/>
      <c r="DD2" s="24"/>
      <c r="DE2" s="44"/>
      <c r="DF2" s="44"/>
      <c r="DG2" s="44"/>
      <c r="DH2" s="44"/>
      <c r="DI2" s="44"/>
      <c r="DJ2" s="44"/>
      <c r="DK2" s="24"/>
      <c r="DL2" s="44"/>
      <c r="DM2" s="44"/>
      <c r="DN2" s="44"/>
      <c r="DO2" s="44"/>
      <c r="DP2" s="44"/>
      <c r="DQ2" s="44"/>
      <c r="DR2" s="24"/>
      <c r="DS2" s="44"/>
      <c r="DT2" s="44"/>
      <c r="DU2" s="44"/>
      <c r="DV2" s="44"/>
      <c r="DW2" s="44"/>
      <c r="DX2" s="44"/>
      <c r="DY2" s="24"/>
      <c r="DZ2" s="44"/>
      <c r="EA2" s="44"/>
      <c r="EB2" s="44"/>
      <c r="EC2" s="44"/>
      <c r="ED2" s="44"/>
      <c r="EE2" s="44"/>
      <c r="EF2" s="24"/>
      <c r="EG2" s="44"/>
      <c r="EH2" s="44"/>
      <c r="EI2" s="44"/>
      <c r="EJ2" s="44"/>
      <c r="EK2" s="44"/>
      <c r="EL2" s="44"/>
      <c r="EM2" s="24"/>
      <c r="EN2" s="44"/>
      <c r="EO2" s="44"/>
      <c r="EP2" s="44"/>
      <c r="EQ2" s="44"/>
      <c r="ER2" s="44"/>
      <c r="ES2" s="44"/>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row>
    <row r="3" spans="1:1024" s="46" customFormat="1" ht="6.75" customHeight="1">
      <c r="B3" s="27"/>
      <c r="K3" s="47"/>
      <c r="L3" s="47"/>
      <c r="M3" s="47"/>
      <c r="N3" s="47"/>
      <c r="O3" s="47"/>
      <c r="P3" s="47"/>
      <c r="R3" s="47"/>
      <c r="S3" s="47"/>
      <c r="T3" s="47"/>
      <c r="U3" s="47"/>
      <c r="V3" s="47"/>
      <c r="W3" s="47"/>
      <c r="Y3" s="47"/>
      <c r="Z3" s="47"/>
      <c r="AA3" s="47"/>
      <c r="AB3" s="47"/>
      <c r="AC3" s="47"/>
      <c r="AD3" s="47"/>
      <c r="AF3" s="47"/>
      <c r="AG3" s="47"/>
      <c r="AH3" s="47"/>
      <c r="AI3" s="47"/>
      <c r="AJ3" s="47"/>
      <c r="AK3" s="47"/>
      <c r="AM3" s="47"/>
      <c r="AN3" s="47"/>
      <c r="AO3" s="47"/>
      <c r="AP3" s="47"/>
      <c r="AQ3" s="47"/>
      <c r="AR3" s="47"/>
      <c r="AT3" s="47"/>
      <c r="AU3" s="47"/>
      <c r="AV3" s="47"/>
      <c r="AW3" s="47"/>
      <c r="AX3" s="47"/>
      <c r="AY3" s="47"/>
      <c r="BA3" s="47"/>
      <c r="BB3" s="47"/>
      <c r="BC3" s="47"/>
      <c r="BD3" s="47"/>
      <c r="BE3" s="47"/>
      <c r="BF3" s="47"/>
      <c r="BH3" s="47"/>
      <c r="BI3" s="47"/>
      <c r="BJ3" s="47"/>
      <c r="BK3" s="47"/>
      <c r="BL3" s="47"/>
      <c r="BM3" s="47"/>
      <c r="BO3" s="47"/>
      <c r="BP3" s="47"/>
      <c r="BQ3" s="47"/>
      <c r="BR3" s="47"/>
      <c r="BS3" s="47"/>
      <c r="BT3" s="47"/>
      <c r="BV3" s="47"/>
      <c r="BW3" s="47"/>
      <c r="BX3" s="47"/>
      <c r="BY3" s="47"/>
      <c r="BZ3" s="47"/>
      <c r="CA3" s="47"/>
      <c r="CC3" s="47"/>
      <c r="CD3" s="47"/>
      <c r="CE3" s="47"/>
      <c r="CF3" s="47"/>
      <c r="CG3" s="47"/>
      <c r="CH3" s="47"/>
      <c r="CJ3" s="47"/>
      <c r="CK3" s="47"/>
      <c r="CL3" s="47"/>
      <c r="CM3" s="47"/>
      <c r="CN3" s="47"/>
      <c r="CO3" s="47"/>
      <c r="CQ3" s="47"/>
      <c r="CR3" s="47"/>
      <c r="CS3" s="47"/>
      <c r="CT3" s="47"/>
      <c r="CU3" s="47"/>
      <c r="CV3" s="47"/>
      <c r="CX3" s="47"/>
      <c r="CY3" s="47"/>
      <c r="CZ3" s="47"/>
      <c r="DA3" s="47"/>
      <c r="DB3" s="47"/>
      <c r="DC3" s="47"/>
      <c r="DE3" s="47"/>
      <c r="DF3" s="47"/>
      <c r="DG3" s="47"/>
      <c r="DH3" s="47"/>
      <c r="DI3" s="47"/>
      <c r="DJ3" s="47"/>
      <c r="DL3" s="47"/>
      <c r="DM3" s="47"/>
      <c r="DN3" s="47"/>
      <c r="DO3" s="47"/>
      <c r="DP3" s="47"/>
      <c r="DQ3" s="47"/>
      <c r="DS3" s="47"/>
      <c r="DT3" s="47"/>
      <c r="DU3" s="47"/>
      <c r="DV3" s="47"/>
      <c r="DW3" s="47"/>
      <c r="DX3" s="47"/>
      <c r="DZ3" s="47"/>
      <c r="EA3" s="47"/>
      <c r="EB3" s="47"/>
      <c r="EC3" s="47"/>
      <c r="ED3" s="47"/>
      <c r="EE3" s="47"/>
      <c r="EG3" s="47"/>
      <c r="EH3" s="47"/>
      <c r="EI3" s="47"/>
      <c r="EJ3" s="47"/>
      <c r="EK3" s="47"/>
      <c r="EL3" s="47"/>
      <c r="EN3" s="47"/>
      <c r="EO3" s="47"/>
      <c r="EP3" s="47"/>
      <c r="EQ3" s="47"/>
      <c r="ER3" s="47"/>
      <c r="ES3" s="47"/>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row>
    <row r="4" spans="1:1024" s="59" customFormat="1" ht="4.5" customHeight="1">
      <c r="A4" s="46"/>
      <c r="B4" s="52"/>
      <c r="K4" s="101"/>
      <c r="L4" s="101"/>
      <c r="M4" s="101"/>
      <c r="N4" s="101"/>
      <c r="O4" s="101"/>
      <c r="P4" s="101"/>
      <c r="R4" s="101"/>
      <c r="S4" s="101"/>
      <c r="T4" s="101"/>
      <c r="U4" s="101"/>
      <c r="V4" s="101"/>
      <c r="W4" s="101"/>
      <c r="Y4" s="101"/>
      <c r="Z4" s="101"/>
      <c r="AA4" s="101"/>
      <c r="AB4" s="101"/>
      <c r="AC4" s="101"/>
      <c r="AD4" s="101"/>
      <c r="AF4" s="101"/>
      <c r="AG4" s="101"/>
      <c r="AH4" s="101"/>
      <c r="AI4" s="101"/>
      <c r="AJ4" s="101"/>
      <c r="AK4" s="101"/>
      <c r="AM4" s="101"/>
      <c r="AN4" s="101"/>
      <c r="AO4" s="101"/>
      <c r="AP4" s="101"/>
      <c r="AQ4" s="101"/>
      <c r="AR4" s="101"/>
      <c r="AT4" s="101"/>
      <c r="AU4" s="101"/>
      <c r="AV4" s="101"/>
      <c r="AW4" s="101"/>
      <c r="AX4" s="101"/>
      <c r="AY4" s="101"/>
      <c r="BA4" s="101"/>
      <c r="BB4" s="101"/>
      <c r="BC4" s="101"/>
      <c r="BD4" s="101"/>
      <c r="BE4" s="101"/>
      <c r="BF4" s="101"/>
      <c r="BH4" s="101"/>
      <c r="BI4" s="101"/>
      <c r="BJ4" s="101"/>
      <c r="BK4" s="101"/>
      <c r="BL4" s="101"/>
      <c r="BM4" s="101"/>
      <c r="BO4" s="101"/>
      <c r="BP4" s="101"/>
      <c r="BQ4" s="101"/>
      <c r="BR4" s="101"/>
      <c r="BS4" s="101"/>
      <c r="BT4" s="101"/>
      <c r="BV4" s="101"/>
      <c r="BW4" s="101"/>
      <c r="BX4" s="101"/>
      <c r="BY4" s="101"/>
      <c r="BZ4" s="101"/>
      <c r="CA4" s="101"/>
      <c r="CC4" s="101"/>
      <c r="CD4" s="101"/>
      <c r="CE4" s="101"/>
      <c r="CF4" s="101"/>
      <c r="CG4" s="101"/>
      <c r="CH4" s="101"/>
      <c r="CJ4" s="101"/>
      <c r="CK4" s="101"/>
      <c r="CL4" s="101"/>
      <c r="CM4" s="101"/>
      <c r="CN4" s="101"/>
      <c r="CO4" s="101"/>
      <c r="CQ4" s="101"/>
      <c r="CR4" s="101"/>
      <c r="CS4" s="101"/>
      <c r="CT4" s="101"/>
      <c r="CU4" s="101"/>
      <c r="CV4" s="101"/>
      <c r="CX4" s="101"/>
      <c r="CY4" s="101"/>
      <c r="CZ4" s="101"/>
      <c r="DA4" s="101"/>
      <c r="DB4" s="101"/>
      <c r="DC4" s="101"/>
      <c r="DE4" s="101"/>
      <c r="DF4" s="101"/>
      <c r="DG4" s="101"/>
      <c r="DH4" s="101"/>
      <c r="DI4" s="101"/>
      <c r="DJ4" s="101"/>
      <c r="DL4" s="101"/>
      <c r="DM4" s="101"/>
      <c r="DN4" s="101"/>
      <c r="DO4" s="101"/>
      <c r="DP4" s="101"/>
      <c r="DQ4" s="101"/>
      <c r="DS4" s="101"/>
      <c r="DT4" s="101"/>
      <c r="DU4" s="101"/>
      <c r="DV4" s="101"/>
      <c r="DW4" s="101"/>
      <c r="DX4" s="101"/>
      <c r="DZ4" s="101"/>
      <c r="EA4" s="101"/>
      <c r="EB4" s="101"/>
      <c r="EC4" s="101"/>
      <c r="ED4" s="101"/>
      <c r="EE4" s="101"/>
      <c r="EG4" s="101"/>
      <c r="EH4" s="101"/>
      <c r="EI4" s="101"/>
      <c r="EJ4" s="101"/>
      <c r="EK4" s="101"/>
      <c r="EL4" s="101"/>
      <c r="EN4" s="101"/>
      <c r="EO4" s="101"/>
      <c r="EP4" s="101"/>
      <c r="EQ4" s="101"/>
      <c r="ER4" s="101"/>
      <c r="ES4" s="101"/>
    </row>
    <row r="5" spans="1:1024" s="59" customFormat="1" ht="14.25" customHeight="1">
      <c r="A5" s="46"/>
      <c r="B5" s="52"/>
      <c r="K5" s="102" t="s">
        <v>62</v>
      </c>
      <c r="L5" s="320" t="s">
        <v>63</v>
      </c>
      <c r="M5" s="320"/>
      <c r="N5" s="320"/>
      <c r="O5" s="320"/>
      <c r="P5" s="320"/>
      <c r="R5" s="102" t="s">
        <v>62</v>
      </c>
      <c r="S5" s="320"/>
      <c r="T5" s="320"/>
      <c r="U5" s="320"/>
      <c r="V5" s="320"/>
      <c r="W5" s="320"/>
      <c r="Y5" s="102" t="s">
        <v>62</v>
      </c>
      <c r="Z5" s="320"/>
      <c r="AA5" s="320"/>
      <c r="AB5" s="320"/>
      <c r="AC5" s="320"/>
      <c r="AD5" s="320"/>
      <c r="AF5" s="102" t="s">
        <v>62</v>
      </c>
      <c r="AG5" s="320"/>
      <c r="AH5" s="320"/>
      <c r="AI5" s="320"/>
      <c r="AJ5" s="320"/>
      <c r="AK5" s="320"/>
      <c r="AM5" s="102" t="s">
        <v>62</v>
      </c>
      <c r="AN5" s="320"/>
      <c r="AO5" s="320"/>
      <c r="AP5" s="320"/>
      <c r="AQ5" s="320"/>
      <c r="AR5" s="320"/>
      <c r="AT5" s="102" t="s">
        <v>62</v>
      </c>
      <c r="AU5" s="320"/>
      <c r="AV5" s="320"/>
      <c r="AW5" s="320"/>
      <c r="AX5" s="320"/>
      <c r="AY5" s="320"/>
      <c r="BA5" s="102" t="s">
        <v>62</v>
      </c>
      <c r="BB5" s="320"/>
      <c r="BC5" s="320"/>
      <c r="BD5" s="320"/>
      <c r="BE5" s="320"/>
      <c r="BF5" s="320"/>
      <c r="BH5" s="102" t="s">
        <v>62</v>
      </c>
      <c r="BI5" s="320"/>
      <c r="BJ5" s="320"/>
      <c r="BK5" s="320"/>
      <c r="BL5" s="320"/>
      <c r="BM5" s="320"/>
      <c r="BO5" s="102" t="s">
        <v>62</v>
      </c>
      <c r="BP5" s="320"/>
      <c r="BQ5" s="320"/>
      <c r="BR5" s="320"/>
      <c r="BS5" s="320"/>
      <c r="BT5" s="320"/>
      <c r="BV5" s="102" t="s">
        <v>62</v>
      </c>
      <c r="BW5" s="320"/>
      <c r="BX5" s="320"/>
      <c r="BY5" s="320"/>
      <c r="BZ5" s="320"/>
      <c r="CA5" s="320"/>
      <c r="CC5" s="102" t="s">
        <v>62</v>
      </c>
      <c r="CD5" s="320"/>
      <c r="CE5" s="320"/>
      <c r="CF5" s="320"/>
      <c r="CG5" s="320"/>
      <c r="CH5" s="320"/>
      <c r="CJ5" s="102" t="s">
        <v>62</v>
      </c>
      <c r="CK5" s="320"/>
      <c r="CL5" s="320"/>
      <c r="CM5" s="320"/>
      <c r="CN5" s="320"/>
      <c r="CO5" s="320"/>
      <c r="CQ5" s="102" t="s">
        <v>62</v>
      </c>
      <c r="CR5" s="320"/>
      <c r="CS5" s="320"/>
      <c r="CT5" s="320"/>
      <c r="CU5" s="320"/>
      <c r="CV5" s="320"/>
      <c r="CX5" s="102" t="s">
        <v>62</v>
      </c>
      <c r="CY5" s="320"/>
      <c r="CZ5" s="320"/>
      <c r="DA5" s="320"/>
      <c r="DB5" s="320"/>
      <c r="DC5" s="320"/>
      <c r="DE5" s="102" t="s">
        <v>62</v>
      </c>
      <c r="DF5" s="320"/>
      <c r="DG5" s="320"/>
      <c r="DH5" s="320"/>
      <c r="DI5" s="320"/>
      <c r="DJ5" s="320"/>
      <c r="DL5" s="102" t="s">
        <v>62</v>
      </c>
      <c r="DM5" s="320"/>
      <c r="DN5" s="320"/>
      <c r="DO5" s="320"/>
      <c r="DP5" s="320"/>
      <c r="DQ5" s="320"/>
      <c r="DS5" s="102" t="s">
        <v>62</v>
      </c>
      <c r="DT5" s="320"/>
      <c r="DU5" s="320"/>
      <c r="DV5" s="320"/>
      <c r="DW5" s="320"/>
      <c r="DX5" s="320"/>
      <c r="DZ5" s="102" t="s">
        <v>62</v>
      </c>
      <c r="EA5" s="320"/>
      <c r="EB5" s="320"/>
      <c r="EC5" s="320"/>
      <c r="ED5" s="320"/>
      <c r="EE5" s="320"/>
      <c r="EG5" s="102" t="s">
        <v>62</v>
      </c>
      <c r="EH5" s="320"/>
      <c r="EI5" s="320"/>
      <c r="EJ5" s="320"/>
      <c r="EK5" s="320"/>
      <c r="EL5" s="320"/>
      <c r="EN5" s="102" t="s">
        <v>62</v>
      </c>
      <c r="EO5" s="320"/>
      <c r="EP5" s="320"/>
      <c r="EQ5" s="320"/>
      <c r="ER5" s="320"/>
      <c r="ES5" s="320"/>
    </row>
    <row r="6" spans="1:1024" s="59" customFormat="1" ht="19.5" customHeight="1">
      <c r="A6" s="46"/>
      <c r="B6" s="103" t="s">
        <v>64</v>
      </c>
      <c r="D6" s="321" t="s">
        <v>65</v>
      </c>
      <c r="E6" s="321"/>
      <c r="F6" s="321"/>
      <c r="G6" s="321"/>
      <c r="H6" s="321"/>
      <c r="I6" s="321"/>
      <c r="K6" s="322" t="s">
        <v>66</v>
      </c>
      <c r="L6" s="322"/>
      <c r="M6" s="322"/>
      <c r="N6" s="322"/>
      <c r="O6" s="322"/>
      <c r="P6" s="322"/>
      <c r="R6" s="322" t="s">
        <v>67</v>
      </c>
      <c r="S6" s="322"/>
      <c r="T6" s="322"/>
      <c r="U6" s="322"/>
      <c r="V6" s="322"/>
      <c r="W6" s="322"/>
      <c r="Y6" s="322" t="s">
        <v>68</v>
      </c>
      <c r="Z6" s="322"/>
      <c r="AA6" s="322"/>
      <c r="AB6" s="322"/>
      <c r="AC6" s="322"/>
      <c r="AD6" s="322"/>
      <c r="AF6" s="322" t="s">
        <v>69</v>
      </c>
      <c r="AG6" s="322"/>
      <c r="AH6" s="322"/>
      <c r="AI6" s="322"/>
      <c r="AJ6" s="322"/>
      <c r="AK6" s="322"/>
      <c r="AM6" s="322" t="s">
        <v>70</v>
      </c>
      <c r="AN6" s="322"/>
      <c r="AO6" s="322"/>
      <c r="AP6" s="322"/>
      <c r="AQ6" s="322"/>
      <c r="AR6" s="322"/>
      <c r="AT6" s="322" t="s">
        <v>71</v>
      </c>
      <c r="AU6" s="322"/>
      <c r="AV6" s="322"/>
      <c r="AW6" s="322"/>
      <c r="AX6" s="322"/>
      <c r="AY6" s="322"/>
      <c r="BA6" s="322" t="s">
        <v>72</v>
      </c>
      <c r="BB6" s="322"/>
      <c r="BC6" s="322"/>
      <c r="BD6" s="322"/>
      <c r="BE6" s="322"/>
      <c r="BF6" s="322"/>
      <c r="BH6" s="322" t="s">
        <v>73</v>
      </c>
      <c r="BI6" s="322"/>
      <c r="BJ6" s="322"/>
      <c r="BK6" s="322"/>
      <c r="BL6" s="322"/>
      <c r="BM6" s="322"/>
      <c r="BO6" s="322" t="s">
        <v>74</v>
      </c>
      <c r="BP6" s="322"/>
      <c r="BQ6" s="322"/>
      <c r="BR6" s="322"/>
      <c r="BS6" s="322"/>
      <c r="BT6" s="322"/>
      <c r="BV6" s="322" t="s">
        <v>75</v>
      </c>
      <c r="BW6" s="322"/>
      <c r="BX6" s="322"/>
      <c r="BY6" s="322"/>
      <c r="BZ6" s="322"/>
      <c r="CA6" s="322"/>
      <c r="CC6" s="322" t="s">
        <v>76</v>
      </c>
      <c r="CD6" s="322"/>
      <c r="CE6" s="322"/>
      <c r="CF6" s="322"/>
      <c r="CG6" s="322"/>
      <c r="CH6" s="322"/>
      <c r="CJ6" s="322" t="s">
        <v>77</v>
      </c>
      <c r="CK6" s="322"/>
      <c r="CL6" s="322"/>
      <c r="CM6" s="322"/>
      <c r="CN6" s="322"/>
      <c r="CO6" s="322"/>
      <c r="CQ6" s="322" t="s">
        <v>78</v>
      </c>
      <c r="CR6" s="322"/>
      <c r="CS6" s="322"/>
      <c r="CT6" s="322"/>
      <c r="CU6" s="322"/>
      <c r="CV6" s="322"/>
      <c r="CX6" s="322" t="s">
        <v>79</v>
      </c>
      <c r="CY6" s="322"/>
      <c r="CZ6" s="322"/>
      <c r="DA6" s="322"/>
      <c r="DB6" s="322"/>
      <c r="DC6" s="322"/>
      <c r="DE6" s="322" t="s">
        <v>80</v>
      </c>
      <c r="DF6" s="322"/>
      <c r="DG6" s="322"/>
      <c r="DH6" s="322"/>
      <c r="DI6" s="322"/>
      <c r="DJ6" s="322"/>
      <c r="DL6" s="322" t="s">
        <v>81</v>
      </c>
      <c r="DM6" s="322"/>
      <c r="DN6" s="322"/>
      <c r="DO6" s="322"/>
      <c r="DP6" s="322"/>
      <c r="DQ6" s="322"/>
      <c r="DS6" s="322" t="s">
        <v>82</v>
      </c>
      <c r="DT6" s="322"/>
      <c r="DU6" s="322"/>
      <c r="DV6" s="322"/>
      <c r="DW6" s="322"/>
      <c r="DX6" s="322"/>
      <c r="DZ6" s="322" t="s">
        <v>83</v>
      </c>
      <c r="EA6" s="322"/>
      <c r="EB6" s="322"/>
      <c r="EC6" s="322"/>
      <c r="ED6" s="322"/>
      <c r="EE6" s="322"/>
      <c r="EG6" s="322" t="s">
        <v>84</v>
      </c>
      <c r="EH6" s="322"/>
      <c r="EI6" s="322"/>
      <c r="EJ6" s="322"/>
      <c r="EK6" s="322"/>
      <c r="EL6" s="322"/>
      <c r="EN6" s="322" t="s">
        <v>85</v>
      </c>
      <c r="EO6" s="322"/>
      <c r="EP6" s="322"/>
      <c r="EQ6" s="322"/>
      <c r="ER6" s="322"/>
      <c r="ES6" s="322"/>
    </row>
    <row r="7" spans="1:1024" s="59" customFormat="1" ht="19.5" customHeight="1">
      <c r="A7" s="46"/>
      <c r="B7" s="104" t="s">
        <v>86</v>
      </c>
      <c r="D7" s="168" t="s">
        <v>87</v>
      </c>
      <c r="E7" s="323">
        <f>D23</f>
        <v>0</v>
      </c>
      <c r="F7" s="323"/>
      <c r="G7" s="169"/>
      <c r="H7" s="170"/>
      <c r="I7" s="171"/>
      <c r="K7" s="172" t="s">
        <v>87</v>
      </c>
      <c r="L7" s="173">
        <f>K23</f>
        <v>0</v>
      </c>
      <c r="M7" s="173"/>
      <c r="N7" s="174"/>
      <c r="O7" s="175"/>
      <c r="P7" s="176"/>
      <c r="R7" s="172" t="s">
        <v>87</v>
      </c>
      <c r="S7" s="173">
        <f>R23</f>
        <v>0</v>
      </c>
      <c r="T7" s="173"/>
      <c r="U7" s="174"/>
      <c r="V7" s="175"/>
      <c r="W7" s="176"/>
      <c r="Y7" s="172" t="s">
        <v>87</v>
      </c>
      <c r="Z7" s="173">
        <f>Y23</f>
        <v>0</v>
      </c>
      <c r="AA7" s="173"/>
      <c r="AB7" s="174"/>
      <c r="AC7" s="175"/>
      <c r="AD7" s="176"/>
      <c r="AF7" s="172" t="s">
        <v>87</v>
      </c>
      <c r="AG7" s="173">
        <f>AF23</f>
        <v>0</v>
      </c>
      <c r="AH7" s="173"/>
      <c r="AI7" s="174"/>
      <c r="AJ7" s="175"/>
      <c r="AK7" s="176"/>
      <c r="AM7" s="172" t="s">
        <v>87</v>
      </c>
      <c r="AN7" s="173">
        <f>AM23</f>
        <v>0</v>
      </c>
      <c r="AO7" s="173"/>
      <c r="AP7" s="174"/>
      <c r="AQ7" s="175"/>
      <c r="AR7" s="176"/>
      <c r="AT7" s="172" t="s">
        <v>87</v>
      </c>
      <c r="AU7" s="173">
        <f>AT23</f>
        <v>0</v>
      </c>
      <c r="AV7" s="173"/>
      <c r="AW7" s="174"/>
      <c r="AX7" s="175"/>
      <c r="AY7" s="176"/>
      <c r="BA7" s="172" t="s">
        <v>87</v>
      </c>
      <c r="BB7" s="173">
        <f>BA23</f>
        <v>0</v>
      </c>
      <c r="BC7" s="173"/>
      <c r="BD7" s="174"/>
      <c r="BE7" s="175"/>
      <c r="BF7" s="176"/>
      <c r="BH7" s="172" t="s">
        <v>87</v>
      </c>
      <c r="BI7" s="173">
        <f>BH23</f>
        <v>0</v>
      </c>
      <c r="BJ7" s="173"/>
      <c r="BK7" s="174"/>
      <c r="BL7" s="175"/>
      <c r="BM7" s="176"/>
      <c r="BO7" s="172" t="s">
        <v>87</v>
      </c>
      <c r="BP7" s="173">
        <f>BO23</f>
        <v>0</v>
      </c>
      <c r="BQ7" s="173"/>
      <c r="BR7" s="174"/>
      <c r="BS7" s="175"/>
      <c r="BT7" s="176"/>
      <c r="BV7" s="172" t="s">
        <v>87</v>
      </c>
      <c r="BW7" s="173">
        <f>BV23</f>
        <v>0</v>
      </c>
      <c r="BX7" s="173"/>
      <c r="BY7" s="174"/>
      <c r="BZ7" s="175"/>
      <c r="CA7" s="176"/>
      <c r="CC7" s="172" t="s">
        <v>87</v>
      </c>
      <c r="CD7" s="173">
        <f>CC23</f>
        <v>0</v>
      </c>
      <c r="CE7" s="173"/>
      <c r="CF7" s="174"/>
      <c r="CG7" s="175"/>
      <c r="CH7" s="176"/>
      <c r="CJ7" s="172" t="s">
        <v>87</v>
      </c>
      <c r="CK7" s="173">
        <f>CJ23</f>
        <v>0</v>
      </c>
      <c r="CL7" s="173"/>
      <c r="CM7" s="174"/>
      <c r="CN7" s="175"/>
      <c r="CO7" s="176"/>
      <c r="CQ7" s="172" t="s">
        <v>87</v>
      </c>
      <c r="CR7" s="173">
        <f>CQ23</f>
        <v>0</v>
      </c>
      <c r="CS7" s="173"/>
      <c r="CT7" s="174"/>
      <c r="CU7" s="175"/>
      <c r="CV7" s="176"/>
      <c r="CX7" s="172" t="s">
        <v>87</v>
      </c>
      <c r="CY7" s="173">
        <f>CX23</f>
        <v>0</v>
      </c>
      <c r="CZ7" s="173"/>
      <c r="DA7" s="174"/>
      <c r="DB7" s="175"/>
      <c r="DC7" s="176"/>
      <c r="DE7" s="172" t="s">
        <v>87</v>
      </c>
      <c r="DF7" s="173">
        <f>DE23</f>
        <v>0</v>
      </c>
      <c r="DG7" s="173"/>
      <c r="DH7" s="174"/>
      <c r="DI7" s="175"/>
      <c r="DJ7" s="176"/>
      <c r="DL7" s="172" t="s">
        <v>87</v>
      </c>
      <c r="DM7" s="173">
        <f>DL23</f>
        <v>0</v>
      </c>
      <c r="DN7" s="173"/>
      <c r="DO7" s="174"/>
      <c r="DP7" s="175"/>
      <c r="DQ7" s="176"/>
      <c r="DS7" s="172" t="s">
        <v>87</v>
      </c>
      <c r="DT7" s="173">
        <f>DS23</f>
        <v>0</v>
      </c>
      <c r="DU7" s="173"/>
      <c r="DV7" s="174"/>
      <c r="DW7" s="175"/>
      <c r="DX7" s="176"/>
      <c r="DZ7" s="172" t="s">
        <v>87</v>
      </c>
      <c r="EA7" s="173">
        <f>DZ23</f>
        <v>0</v>
      </c>
      <c r="EB7" s="173"/>
      <c r="EC7" s="174"/>
      <c r="ED7" s="175"/>
      <c r="EE7" s="176"/>
      <c r="EG7" s="172" t="s">
        <v>87</v>
      </c>
      <c r="EH7" s="173">
        <f>EG23</f>
        <v>0</v>
      </c>
      <c r="EI7" s="173"/>
      <c r="EJ7" s="174"/>
      <c r="EK7" s="175"/>
      <c r="EL7" s="176"/>
      <c r="EN7" s="172" t="s">
        <v>87</v>
      </c>
      <c r="EO7" s="173">
        <f>EN23</f>
        <v>0</v>
      </c>
      <c r="EP7" s="173"/>
      <c r="EQ7" s="174"/>
      <c r="ER7" s="175"/>
      <c r="ES7" s="176"/>
    </row>
    <row r="8" spans="1:1024" s="59" customFormat="1" ht="19.5" customHeight="1">
      <c r="A8" s="46"/>
      <c r="B8" s="104" t="s">
        <v>88</v>
      </c>
      <c r="D8" s="177" t="s">
        <v>89</v>
      </c>
      <c r="E8" s="324">
        <f>H23</f>
        <v>0</v>
      </c>
      <c r="F8" s="324"/>
      <c r="G8" s="178"/>
      <c r="H8" s="170"/>
      <c r="I8" s="171"/>
      <c r="K8" s="177" t="s">
        <v>89</v>
      </c>
      <c r="L8" s="173">
        <f>O23</f>
        <v>0</v>
      </c>
      <c r="M8" s="173"/>
      <c r="N8" s="179"/>
      <c r="O8" s="175"/>
      <c r="P8" s="176"/>
      <c r="R8" s="177" t="s">
        <v>89</v>
      </c>
      <c r="S8" s="173">
        <f>V23</f>
        <v>0</v>
      </c>
      <c r="T8" s="173"/>
      <c r="U8" s="179"/>
      <c r="V8" s="175"/>
      <c r="W8" s="176"/>
      <c r="Y8" s="177" t="s">
        <v>89</v>
      </c>
      <c r="Z8" s="173">
        <f>AC23</f>
        <v>0</v>
      </c>
      <c r="AA8" s="173"/>
      <c r="AB8" s="179"/>
      <c r="AC8" s="175"/>
      <c r="AD8" s="176"/>
      <c r="AF8" s="177" t="s">
        <v>89</v>
      </c>
      <c r="AG8" s="173">
        <f>AJ23</f>
        <v>0</v>
      </c>
      <c r="AH8" s="173"/>
      <c r="AI8" s="179"/>
      <c r="AJ8" s="175"/>
      <c r="AK8" s="176"/>
      <c r="AM8" s="177" t="s">
        <v>89</v>
      </c>
      <c r="AN8" s="173">
        <f>AQ23</f>
        <v>0</v>
      </c>
      <c r="AO8" s="173"/>
      <c r="AP8" s="179"/>
      <c r="AQ8" s="175"/>
      <c r="AR8" s="176"/>
      <c r="AT8" s="177" t="s">
        <v>89</v>
      </c>
      <c r="AU8" s="173">
        <f>AX23</f>
        <v>0</v>
      </c>
      <c r="AV8" s="173"/>
      <c r="AW8" s="179"/>
      <c r="AX8" s="175"/>
      <c r="AY8" s="176"/>
      <c r="BA8" s="177" t="s">
        <v>89</v>
      </c>
      <c r="BB8" s="173">
        <f>BE23</f>
        <v>0</v>
      </c>
      <c r="BC8" s="173"/>
      <c r="BD8" s="179"/>
      <c r="BE8" s="175"/>
      <c r="BF8" s="176"/>
      <c r="BH8" s="177" t="s">
        <v>89</v>
      </c>
      <c r="BI8" s="173">
        <f>BL23</f>
        <v>0</v>
      </c>
      <c r="BJ8" s="173"/>
      <c r="BK8" s="179"/>
      <c r="BL8" s="175"/>
      <c r="BM8" s="176"/>
      <c r="BO8" s="177" t="s">
        <v>89</v>
      </c>
      <c r="BP8" s="173">
        <f>BS23</f>
        <v>0</v>
      </c>
      <c r="BQ8" s="173"/>
      <c r="BR8" s="179"/>
      <c r="BS8" s="175"/>
      <c r="BT8" s="176"/>
      <c r="BV8" s="177" t="s">
        <v>89</v>
      </c>
      <c r="BW8" s="173">
        <f>BZ23</f>
        <v>0</v>
      </c>
      <c r="BX8" s="173"/>
      <c r="BY8" s="179"/>
      <c r="BZ8" s="175"/>
      <c r="CA8" s="176"/>
      <c r="CC8" s="177" t="s">
        <v>89</v>
      </c>
      <c r="CD8" s="173">
        <f>CG23</f>
        <v>0</v>
      </c>
      <c r="CE8" s="173"/>
      <c r="CF8" s="179"/>
      <c r="CG8" s="175"/>
      <c r="CH8" s="176"/>
      <c r="CJ8" s="177" t="s">
        <v>89</v>
      </c>
      <c r="CK8" s="173">
        <f>CN23</f>
        <v>0</v>
      </c>
      <c r="CL8" s="173"/>
      <c r="CM8" s="179"/>
      <c r="CN8" s="175"/>
      <c r="CO8" s="176"/>
      <c r="CQ8" s="177" t="s">
        <v>89</v>
      </c>
      <c r="CR8" s="173">
        <f>CU23</f>
        <v>0</v>
      </c>
      <c r="CS8" s="173"/>
      <c r="CT8" s="179"/>
      <c r="CU8" s="175"/>
      <c r="CV8" s="176"/>
      <c r="CX8" s="177" t="s">
        <v>89</v>
      </c>
      <c r="CY8" s="173">
        <f>DB23</f>
        <v>0</v>
      </c>
      <c r="CZ8" s="173"/>
      <c r="DA8" s="179"/>
      <c r="DB8" s="175"/>
      <c r="DC8" s="176"/>
      <c r="DE8" s="177" t="s">
        <v>89</v>
      </c>
      <c r="DF8" s="173">
        <f>DI23</f>
        <v>0</v>
      </c>
      <c r="DG8" s="173"/>
      <c r="DH8" s="179"/>
      <c r="DI8" s="175"/>
      <c r="DJ8" s="176"/>
      <c r="DL8" s="177" t="s">
        <v>89</v>
      </c>
      <c r="DM8" s="173">
        <f>DP23</f>
        <v>0</v>
      </c>
      <c r="DN8" s="173"/>
      <c r="DO8" s="179"/>
      <c r="DP8" s="175"/>
      <c r="DQ8" s="176"/>
      <c r="DS8" s="177" t="s">
        <v>89</v>
      </c>
      <c r="DT8" s="173">
        <f>DW23</f>
        <v>0</v>
      </c>
      <c r="DU8" s="173"/>
      <c r="DV8" s="179"/>
      <c r="DW8" s="175"/>
      <c r="DX8" s="176"/>
      <c r="DZ8" s="177" t="s">
        <v>89</v>
      </c>
      <c r="EA8" s="173">
        <f>ED23</f>
        <v>0</v>
      </c>
      <c r="EB8" s="173"/>
      <c r="EC8" s="179"/>
      <c r="ED8" s="175"/>
      <c r="EE8" s="176"/>
      <c r="EG8" s="177" t="s">
        <v>89</v>
      </c>
      <c r="EH8" s="173">
        <f>EK23</f>
        <v>0</v>
      </c>
      <c r="EI8" s="173"/>
      <c r="EJ8" s="179"/>
      <c r="EK8" s="175"/>
      <c r="EL8" s="176"/>
      <c r="EN8" s="177" t="s">
        <v>89</v>
      </c>
      <c r="EO8" s="173">
        <f>ER23</f>
        <v>0</v>
      </c>
      <c r="EP8" s="173"/>
      <c r="EQ8" s="179"/>
      <c r="ER8" s="175"/>
      <c r="ES8" s="176"/>
    </row>
    <row r="9" spans="1:1024" s="59" customFormat="1" ht="19.5" customHeight="1">
      <c r="A9" s="46"/>
      <c r="B9" s="104" t="s">
        <v>90</v>
      </c>
      <c r="D9" s="325" t="s">
        <v>91</v>
      </c>
      <c r="E9" s="325"/>
      <c r="F9" s="325"/>
      <c r="G9" s="326">
        <f>IF(E7,E8/E7,0)</f>
        <v>0</v>
      </c>
      <c r="H9" s="326"/>
      <c r="I9" s="171"/>
      <c r="K9" s="327" t="s">
        <v>92</v>
      </c>
      <c r="L9" s="327"/>
      <c r="M9" s="327"/>
      <c r="N9" s="326">
        <f>IF(L7,L8/L7,0)</f>
        <v>0</v>
      </c>
      <c r="O9" s="326"/>
      <c r="P9" s="176"/>
      <c r="R9" s="327" t="s">
        <v>93</v>
      </c>
      <c r="S9" s="327"/>
      <c r="T9" s="327"/>
      <c r="U9" s="326">
        <f>IF(S7,S8/S7,0)</f>
        <v>0</v>
      </c>
      <c r="V9" s="326"/>
      <c r="W9" s="176"/>
      <c r="Y9" s="327" t="s">
        <v>94</v>
      </c>
      <c r="Z9" s="327"/>
      <c r="AA9" s="327"/>
      <c r="AB9" s="326">
        <f>IF(Z7,Z8/Z7,0)</f>
        <v>0</v>
      </c>
      <c r="AC9" s="326"/>
      <c r="AD9" s="176"/>
      <c r="AF9" s="327" t="s">
        <v>95</v>
      </c>
      <c r="AG9" s="327"/>
      <c r="AH9" s="327"/>
      <c r="AI9" s="326">
        <f>IF(AG7,AG8/AG7,0)</f>
        <v>0</v>
      </c>
      <c r="AJ9" s="326"/>
      <c r="AK9" s="176"/>
      <c r="AM9" s="327" t="s">
        <v>96</v>
      </c>
      <c r="AN9" s="327"/>
      <c r="AO9" s="327"/>
      <c r="AP9" s="326">
        <f>IF(AN7,AN8/AN7,0)</f>
        <v>0</v>
      </c>
      <c r="AQ9" s="326"/>
      <c r="AR9" s="176"/>
      <c r="AT9" s="327" t="s">
        <v>97</v>
      </c>
      <c r="AU9" s="327"/>
      <c r="AV9" s="327"/>
      <c r="AW9" s="326">
        <f>IF(AU7,AU8/AU7,0)</f>
        <v>0</v>
      </c>
      <c r="AX9" s="326"/>
      <c r="AY9" s="176"/>
      <c r="BA9" s="327" t="s">
        <v>98</v>
      </c>
      <c r="BB9" s="327"/>
      <c r="BC9" s="327"/>
      <c r="BD9" s="326">
        <f>IF(BB7,BB8/BB7,0)</f>
        <v>0</v>
      </c>
      <c r="BE9" s="326"/>
      <c r="BF9" s="176"/>
      <c r="BH9" s="327" t="s">
        <v>99</v>
      </c>
      <c r="BI9" s="327"/>
      <c r="BJ9" s="327"/>
      <c r="BK9" s="326">
        <f>IF(BI7,BI8/BI7,0)</f>
        <v>0</v>
      </c>
      <c r="BL9" s="326"/>
      <c r="BM9" s="176"/>
      <c r="BO9" s="327" t="s">
        <v>92</v>
      </c>
      <c r="BP9" s="327"/>
      <c r="BQ9" s="327"/>
      <c r="BR9" s="326">
        <f>IF(BP7,BP8/BP7,0)</f>
        <v>0</v>
      </c>
      <c r="BS9" s="326"/>
      <c r="BT9" s="176"/>
      <c r="BV9" s="327" t="s">
        <v>92</v>
      </c>
      <c r="BW9" s="327"/>
      <c r="BX9" s="327"/>
      <c r="BY9" s="326">
        <f>IF(BW7,BW8/BW7,0)</f>
        <v>0</v>
      </c>
      <c r="BZ9" s="326"/>
      <c r="CA9" s="176"/>
      <c r="CC9" s="327" t="s">
        <v>92</v>
      </c>
      <c r="CD9" s="327"/>
      <c r="CE9" s="327"/>
      <c r="CF9" s="326">
        <f>IF(CD7,CD8/CD7,0)</f>
        <v>0</v>
      </c>
      <c r="CG9" s="326"/>
      <c r="CH9" s="176"/>
      <c r="CJ9" s="327" t="s">
        <v>100</v>
      </c>
      <c r="CK9" s="327"/>
      <c r="CL9" s="327"/>
      <c r="CM9" s="326">
        <f>IF(CK7,CK8/CK7,0)</f>
        <v>0</v>
      </c>
      <c r="CN9" s="326"/>
      <c r="CO9" s="176"/>
      <c r="CQ9" s="327" t="s">
        <v>101</v>
      </c>
      <c r="CR9" s="327"/>
      <c r="CS9" s="327"/>
      <c r="CT9" s="326">
        <f>IF(CR7,CR8/CR7,0)</f>
        <v>0</v>
      </c>
      <c r="CU9" s="326"/>
      <c r="CV9" s="176"/>
      <c r="CX9" s="327" t="s">
        <v>102</v>
      </c>
      <c r="CY9" s="327"/>
      <c r="CZ9" s="327"/>
      <c r="DA9" s="326">
        <f>IF(CY7,CY8/CY7,0)</f>
        <v>0</v>
      </c>
      <c r="DB9" s="326"/>
      <c r="DC9" s="176"/>
      <c r="DE9" s="327" t="s">
        <v>103</v>
      </c>
      <c r="DF9" s="327"/>
      <c r="DG9" s="327"/>
      <c r="DH9" s="326">
        <f>IF(DF7,DF8/DF7,0)</f>
        <v>0</v>
      </c>
      <c r="DI9" s="326"/>
      <c r="DJ9" s="176"/>
      <c r="DL9" s="327" t="s">
        <v>104</v>
      </c>
      <c r="DM9" s="327"/>
      <c r="DN9" s="327"/>
      <c r="DO9" s="326">
        <f>IF(DM7,DM8/DM7,0)</f>
        <v>0</v>
      </c>
      <c r="DP9" s="326"/>
      <c r="DQ9" s="176"/>
      <c r="DS9" s="327" t="s">
        <v>105</v>
      </c>
      <c r="DT9" s="327"/>
      <c r="DU9" s="327"/>
      <c r="DV9" s="326">
        <f>IF(DT7,DT8/DT7,0)</f>
        <v>0</v>
      </c>
      <c r="DW9" s="326"/>
      <c r="DX9" s="176"/>
      <c r="DZ9" s="327" t="s">
        <v>106</v>
      </c>
      <c r="EA9" s="327"/>
      <c r="EB9" s="327"/>
      <c r="EC9" s="326">
        <f>IF(EA7,EA8/EA7,0)</f>
        <v>0</v>
      </c>
      <c r="ED9" s="326"/>
      <c r="EE9" s="176"/>
      <c r="EG9" s="327" t="s">
        <v>107</v>
      </c>
      <c r="EH9" s="327"/>
      <c r="EI9" s="327"/>
      <c r="EJ9" s="326">
        <f>IF(EH7,EH8/EH7,0)</f>
        <v>0</v>
      </c>
      <c r="EK9" s="326"/>
      <c r="EL9" s="176"/>
      <c r="EN9" s="327" t="s">
        <v>108</v>
      </c>
      <c r="EO9" s="327"/>
      <c r="EP9" s="327"/>
      <c r="EQ9" s="326">
        <f>IF(EO7,EO8/EO7,0)</f>
        <v>0</v>
      </c>
      <c r="ER9" s="326"/>
      <c r="ES9" s="176"/>
    </row>
    <row r="10" spans="1:1024" s="59" customFormat="1" ht="19.5" customHeight="1">
      <c r="A10" s="46"/>
      <c r="B10" s="105" t="s">
        <v>109</v>
      </c>
      <c r="D10" s="325"/>
      <c r="E10" s="325"/>
      <c r="F10" s="325"/>
      <c r="G10" s="326"/>
      <c r="H10" s="326"/>
      <c r="I10" s="180"/>
      <c r="K10" s="327"/>
      <c r="L10" s="327"/>
      <c r="M10" s="327"/>
      <c r="N10" s="326"/>
      <c r="O10" s="326"/>
      <c r="P10" s="181"/>
      <c r="R10" s="327"/>
      <c r="S10" s="327"/>
      <c r="T10" s="327"/>
      <c r="U10" s="326"/>
      <c r="V10" s="326"/>
      <c r="W10" s="181"/>
      <c r="Y10" s="327"/>
      <c r="Z10" s="327"/>
      <c r="AA10" s="327"/>
      <c r="AB10" s="326"/>
      <c r="AC10" s="326"/>
      <c r="AD10" s="181"/>
      <c r="AF10" s="327"/>
      <c r="AG10" s="327"/>
      <c r="AH10" s="327"/>
      <c r="AI10" s="326"/>
      <c r="AJ10" s="326"/>
      <c r="AK10" s="181"/>
      <c r="AM10" s="327"/>
      <c r="AN10" s="327"/>
      <c r="AO10" s="327"/>
      <c r="AP10" s="326"/>
      <c r="AQ10" s="326"/>
      <c r="AR10" s="181"/>
      <c r="AT10" s="327"/>
      <c r="AU10" s="327"/>
      <c r="AV10" s="327"/>
      <c r="AW10" s="326"/>
      <c r="AX10" s="326"/>
      <c r="AY10" s="181"/>
      <c r="BA10" s="327"/>
      <c r="BB10" s="327"/>
      <c r="BC10" s="327"/>
      <c r="BD10" s="326"/>
      <c r="BE10" s="326"/>
      <c r="BF10" s="181"/>
      <c r="BH10" s="327"/>
      <c r="BI10" s="327"/>
      <c r="BJ10" s="327"/>
      <c r="BK10" s="326"/>
      <c r="BL10" s="326"/>
      <c r="BM10" s="181"/>
      <c r="BO10" s="327"/>
      <c r="BP10" s="327"/>
      <c r="BQ10" s="327"/>
      <c r="BR10" s="326"/>
      <c r="BS10" s="326"/>
      <c r="BT10" s="181"/>
      <c r="BV10" s="327"/>
      <c r="BW10" s="327"/>
      <c r="BX10" s="327"/>
      <c r="BY10" s="326"/>
      <c r="BZ10" s="326"/>
      <c r="CA10" s="181"/>
      <c r="CC10" s="327"/>
      <c r="CD10" s="327"/>
      <c r="CE10" s="327"/>
      <c r="CF10" s="326"/>
      <c r="CG10" s="326"/>
      <c r="CH10" s="181"/>
      <c r="CJ10" s="327"/>
      <c r="CK10" s="327"/>
      <c r="CL10" s="327"/>
      <c r="CM10" s="326"/>
      <c r="CN10" s="326"/>
      <c r="CO10" s="181"/>
      <c r="CQ10" s="327"/>
      <c r="CR10" s="327"/>
      <c r="CS10" s="327"/>
      <c r="CT10" s="326"/>
      <c r="CU10" s="326"/>
      <c r="CV10" s="181"/>
      <c r="CX10" s="327"/>
      <c r="CY10" s="327"/>
      <c r="CZ10" s="327"/>
      <c r="DA10" s="326"/>
      <c r="DB10" s="326"/>
      <c r="DC10" s="181"/>
      <c r="DE10" s="327"/>
      <c r="DF10" s="327"/>
      <c r="DG10" s="327"/>
      <c r="DH10" s="326"/>
      <c r="DI10" s="326"/>
      <c r="DJ10" s="181"/>
      <c r="DL10" s="327"/>
      <c r="DM10" s="327"/>
      <c r="DN10" s="327"/>
      <c r="DO10" s="326"/>
      <c r="DP10" s="326"/>
      <c r="DQ10" s="181"/>
      <c r="DS10" s="327"/>
      <c r="DT10" s="327"/>
      <c r="DU10" s="327"/>
      <c r="DV10" s="326"/>
      <c r="DW10" s="326"/>
      <c r="DX10" s="181"/>
      <c r="DZ10" s="327"/>
      <c r="EA10" s="327"/>
      <c r="EB10" s="327"/>
      <c r="EC10" s="326"/>
      <c r="ED10" s="326"/>
      <c r="EE10" s="181"/>
      <c r="EG10" s="327"/>
      <c r="EH10" s="327"/>
      <c r="EI10" s="327"/>
      <c r="EJ10" s="326"/>
      <c r="EK10" s="326"/>
      <c r="EL10" s="181"/>
      <c r="EN10" s="327"/>
      <c r="EO10" s="327"/>
      <c r="EP10" s="327"/>
      <c r="EQ10" s="326"/>
      <c r="ER10" s="326"/>
      <c r="ES10" s="181"/>
    </row>
    <row r="11" spans="1:1024" s="59" customFormat="1" ht="5.25" customHeight="1">
      <c r="A11" s="46"/>
      <c r="B11" s="106"/>
      <c r="D11" s="101"/>
      <c r="E11" s="101"/>
      <c r="F11" s="101"/>
      <c r="G11" s="101"/>
      <c r="H11" s="101"/>
      <c r="I11" s="101"/>
      <c r="K11" s="101"/>
      <c r="L11" s="101"/>
      <c r="M11" s="101"/>
      <c r="N11" s="101"/>
      <c r="O11" s="101"/>
      <c r="P11" s="101"/>
      <c r="R11" s="101"/>
      <c r="S11" s="101"/>
      <c r="T11" s="101"/>
      <c r="U11" s="101"/>
      <c r="V11" s="101"/>
      <c r="W11" s="101"/>
      <c r="Y11" s="101"/>
      <c r="Z11" s="101"/>
      <c r="AA11" s="101"/>
      <c r="AB11" s="101"/>
      <c r="AC11" s="101"/>
      <c r="AD11" s="101"/>
      <c r="AF11" s="101"/>
      <c r="AG11" s="101"/>
      <c r="AH11" s="101"/>
      <c r="AI11" s="101"/>
      <c r="AJ11" s="101"/>
      <c r="AK11" s="101"/>
      <c r="AM11" s="101"/>
      <c r="AN11" s="101"/>
      <c r="AO11" s="101"/>
      <c r="AP11" s="101"/>
      <c r="AQ11" s="101"/>
      <c r="AR11" s="101"/>
      <c r="AT11" s="101"/>
      <c r="AU11" s="101"/>
      <c r="AV11" s="101"/>
      <c r="AW11" s="101"/>
      <c r="AX11" s="101"/>
      <c r="AY11" s="101"/>
      <c r="BA11" s="101"/>
      <c r="BB11" s="101"/>
      <c r="BC11" s="101"/>
      <c r="BD11" s="101"/>
      <c r="BE11" s="101"/>
      <c r="BF11" s="101"/>
      <c r="BH11" s="101"/>
      <c r="BI11" s="101"/>
      <c r="BJ11" s="101"/>
      <c r="BK11" s="101"/>
      <c r="BL11" s="101"/>
      <c r="BM11" s="101"/>
      <c r="BO11" s="101"/>
      <c r="BP11" s="101"/>
      <c r="BQ11" s="101"/>
      <c r="BR11" s="101"/>
      <c r="BS11" s="101"/>
      <c r="BT11" s="101"/>
      <c r="BV11" s="101"/>
      <c r="BW11" s="101"/>
      <c r="BX11" s="101"/>
      <c r="BY11" s="101"/>
      <c r="BZ11" s="101"/>
      <c r="CA11" s="101"/>
      <c r="CC11" s="101"/>
      <c r="CD11" s="101"/>
      <c r="CE11" s="101"/>
      <c r="CF11" s="101"/>
      <c r="CG11" s="101"/>
      <c r="CH11" s="101"/>
      <c r="CJ11" s="101"/>
      <c r="CK11" s="101"/>
      <c r="CL11" s="101"/>
      <c r="CM11" s="101"/>
      <c r="CN11" s="101"/>
      <c r="CO11" s="101"/>
      <c r="CQ11" s="101"/>
      <c r="CR11" s="101"/>
      <c r="CS11" s="101"/>
      <c r="CT11" s="101"/>
      <c r="CU11" s="101"/>
      <c r="CV11" s="101"/>
      <c r="CX11" s="101"/>
      <c r="CY11" s="101"/>
      <c r="CZ11" s="101"/>
      <c r="DA11" s="101"/>
      <c r="DB11" s="101"/>
      <c r="DC11" s="101"/>
      <c r="DE11" s="101"/>
      <c r="DF11" s="101"/>
      <c r="DG11" s="101"/>
      <c r="DH11" s="101"/>
      <c r="DI11" s="101"/>
      <c r="DJ11" s="101"/>
      <c r="DL11" s="101"/>
      <c r="DM11" s="101"/>
      <c r="DN11" s="101"/>
      <c r="DO11" s="101"/>
      <c r="DP11" s="101"/>
      <c r="DQ11" s="101"/>
      <c r="DS11" s="101"/>
      <c r="DT11" s="101"/>
      <c r="DU11" s="101"/>
      <c r="DV11" s="101"/>
      <c r="DW11" s="101"/>
      <c r="DX11" s="101"/>
      <c r="DZ11" s="101"/>
      <c r="EA11" s="101"/>
      <c r="EB11" s="101"/>
      <c r="EC11" s="101"/>
      <c r="ED11" s="101"/>
      <c r="EE11" s="101"/>
      <c r="EG11" s="101"/>
      <c r="EH11" s="101"/>
      <c r="EI11" s="101"/>
      <c r="EJ11" s="101"/>
      <c r="EK11" s="101"/>
      <c r="EL11" s="101"/>
      <c r="EN11" s="101"/>
      <c r="EO11" s="101"/>
      <c r="EP11" s="101"/>
      <c r="EQ11" s="101"/>
      <c r="ER11" s="101"/>
      <c r="ES11" s="101"/>
    </row>
    <row r="12" spans="1:1024" s="25" customFormat="1" ht="42" customHeight="1">
      <c r="A12" s="124"/>
      <c r="B12" s="108"/>
      <c r="C12" s="52"/>
      <c r="D12" s="109" t="s">
        <v>87</v>
      </c>
      <c r="E12" s="110" t="s">
        <v>110</v>
      </c>
      <c r="F12" s="111" t="s">
        <v>111</v>
      </c>
      <c r="G12" s="112" t="s">
        <v>112</v>
      </c>
      <c r="H12" s="113" t="s">
        <v>89</v>
      </c>
      <c r="I12" s="114" t="s">
        <v>113</v>
      </c>
      <c r="J12" s="182"/>
      <c r="K12" s="109" t="s">
        <v>87</v>
      </c>
      <c r="L12" s="110" t="s">
        <v>110</v>
      </c>
      <c r="M12" s="111" t="s">
        <v>111</v>
      </c>
      <c r="N12" s="112" t="s">
        <v>112</v>
      </c>
      <c r="O12" s="113" t="s">
        <v>89</v>
      </c>
      <c r="P12" s="114" t="s">
        <v>113</v>
      </c>
      <c r="Q12" s="182"/>
      <c r="R12" s="109" t="s">
        <v>87</v>
      </c>
      <c r="S12" s="110" t="s">
        <v>110</v>
      </c>
      <c r="T12" s="111" t="s">
        <v>111</v>
      </c>
      <c r="U12" s="112" t="s">
        <v>112</v>
      </c>
      <c r="V12" s="113" t="s">
        <v>89</v>
      </c>
      <c r="W12" s="114" t="s">
        <v>113</v>
      </c>
      <c r="X12" s="182"/>
      <c r="Y12" s="109" t="s">
        <v>87</v>
      </c>
      <c r="Z12" s="110" t="s">
        <v>110</v>
      </c>
      <c r="AA12" s="111" t="s">
        <v>111</v>
      </c>
      <c r="AB12" s="112" t="s">
        <v>112</v>
      </c>
      <c r="AC12" s="113" t="s">
        <v>89</v>
      </c>
      <c r="AD12" s="114" t="s">
        <v>113</v>
      </c>
      <c r="AE12" s="182"/>
      <c r="AF12" s="109" t="s">
        <v>87</v>
      </c>
      <c r="AG12" s="110" t="s">
        <v>110</v>
      </c>
      <c r="AH12" s="111" t="s">
        <v>111</v>
      </c>
      <c r="AI12" s="112" t="s">
        <v>112</v>
      </c>
      <c r="AJ12" s="113" t="s">
        <v>89</v>
      </c>
      <c r="AK12" s="114" t="s">
        <v>113</v>
      </c>
      <c r="AL12" s="182"/>
      <c r="AM12" s="109" t="s">
        <v>87</v>
      </c>
      <c r="AN12" s="110" t="s">
        <v>110</v>
      </c>
      <c r="AO12" s="111" t="s">
        <v>111</v>
      </c>
      <c r="AP12" s="112" t="s">
        <v>112</v>
      </c>
      <c r="AQ12" s="113" t="s">
        <v>89</v>
      </c>
      <c r="AR12" s="114" t="s">
        <v>113</v>
      </c>
      <c r="AS12" s="182"/>
      <c r="AT12" s="109" t="s">
        <v>87</v>
      </c>
      <c r="AU12" s="110" t="s">
        <v>110</v>
      </c>
      <c r="AV12" s="111" t="s">
        <v>111</v>
      </c>
      <c r="AW12" s="112" t="s">
        <v>112</v>
      </c>
      <c r="AX12" s="113" t="s">
        <v>89</v>
      </c>
      <c r="AY12" s="114" t="s">
        <v>113</v>
      </c>
      <c r="AZ12" s="182"/>
      <c r="BA12" s="109" t="s">
        <v>87</v>
      </c>
      <c r="BB12" s="110" t="s">
        <v>110</v>
      </c>
      <c r="BC12" s="111" t="s">
        <v>111</v>
      </c>
      <c r="BD12" s="112" t="s">
        <v>112</v>
      </c>
      <c r="BE12" s="113" t="s">
        <v>89</v>
      </c>
      <c r="BF12" s="114" t="s">
        <v>113</v>
      </c>
      <c r="BG12" s="182"/>
      <c r="BH12" s="109" t="s">
        <v>87</v>
      </c>
      <c r="BI12" s="110" t="s">
        <v>110</v>
      </c>
      <c r="BJ12" s="111" t="s">
        <v>111</v>
      </c>
      <c r="BK12" s="112" t="s">
        <v>112</v>
      </c>
      <c r="BL12" s="113" t="s">
        <v>89</v>
      </c>
      <c r="BM12" s="114" t="s">
        <v>113</v>
      </c>
      <c r="BN12" s="182"/>
      <c r="BO12" s="109" t="s">
        <v>87</v>
      </c>
      <c r="BP12" s="110" t="s">
        <v>110</v>
      </c>
      <c r="BQ12" s="111" t="s">
        <v>111</v>
      </c>
      <c r="BR12" s="112" t="s">
        <v>112</v>
      </c>
      <c r="BS12" s="113" t="s">
        <v>89</v>
      </c>
      <c r="BT12" s="114" t="s">
        <v>113</v>
      </c>
      <c r="BU12" s="182"/>
      <c r="BV12" s="109" t="s">
        <v>87</v>
      </c>
      <c r="BW12" s="110" t="s">
        <v>110</v>
      </c>
      <c r="BX12" s="111" t="s">
        <v>111</v>
      </c>
      <c r="BY12" s="112" t="s">
        <v>112</v>
      </c>
      <c r="BZ12" s="113" t="s">
        <v>89</v>
      </c>
      <c r="CA12" s="114" t="s">
        <v>113</v>
      </c>
      <c r="CB12" s="182"/>
      <c r="CC12" s="109" t="s">
        <v>87</v>
      </c>
      <c r="CD12" s="110" t="s">
        <v>110</v>
      </c>
      <c r="CE12" s="111" t="s">
        <v>111</v>
      </c>
      <c r="CF12" s="112" t="s">
        <v>112</v>
      </c>
      <c r="CG12" s="113" t="s">
        <v>89</v>
      </c>
      <c r="CH12" s="114" t="s">
        <v>113</v>
      </c>
      <c r="CI12" s="182"/>
      <c r="CJ12" s="109" t="s">
        <v>87</v>
      </c>
      <c r="CK12" s="110" t="s">
        <v>110</v>
      </c>
      <c r="CL12" s="111" t="s">
        <v>111</v>
      </c>
      <c r="CM12" s="112" t="s">
        <v>112</v>
      </c>
      <c r="CN12" s="113" t="s">
        <v>89</v>
      </c>
      <c r="CO12" s="114" t="s">
        <v>113</v>
      </c>
      <c r="CP12" s="182"/>
      <c r="CQ12" s="109" t="s">
        <v>87</v>
      </c>
      <c r="CR12" s="110" t="s">
        <v>110</v>
      </c>
      <c r="CS12" s="111" t="s">
        <v>111</v>
      </c>
      <c r="CT12" s="112" t="s">
        <v>112</v>
      </c>
      <c r="CU12" s="113" t="s">
        <v>89</v>
      </c>
      <c r="CV12" s="114" t="s">
        <v>113</v>
      </c>
      <c r="CW12" s="182"/>
      <c r="CX12" s="109" t="s">
        <v>87</v>
      </c>
      <c r="CY12" s="110" t="s">
        <v>110</v>
      </c>
      <c r="CZ12" s="111" t="s">
        <v>111</v>
      </c>
      <c r="DA12" s="112" t="s">
        <v>112</v>
      </c>
      <c r="DB12" s="113" t="s">
        <v>89</v>
      </c>
      <c r="DC12" s="114" t="s">
        <v>113</v>
      </c>
      <c r="DD12" s="182"/>
      <c r="DE12" s="109" t="s">
        <v>87</v>
      </c>
      <c r="DF12" s="110" t="s">
        <v>110</v>
      </c>
      <c r="DG12" s="111" t="s">
        <v>111</v>
      </c>
      <c r="DH12" s="112" t="s">
        <v>112</v>
      </c>
      <c r="DI12" s="113" t="s">
        <v>89</v>
      </c>
      <c r="DJ12" s="114" t="s">
        <v>113</v>
      </c>
      <c r="DK12" s="182"/>
      <c r="DL12" s="109" t="s">
        <v>87</v>
      </c>
      <c r="DM12" s="110" t="s">
        <v>110</v>
      </c>
      <c r="DN12" s="111" t="s">
        <v>111</v>
      </c>
      <c r="DO12" s="112" t="s">
        <v>112</v>
      </c>
      <c r="DP12" s="113" t="s">
        <v>89</v>
      </c>
      <c r="DQ12" s="114" t="s">
        <v>113</v>
      </c>
      <c r="DR12" s="182"/>
      <c r="DS12" s="109" t="s">
        <v>87</v>
      </c>
      <c r="DT12" s="110" t="s">
        <v>110</v>
      </c>
      <c r="DU12" s="111" t="s">
        <v>111</v>
      </c>
      <c r="DV12" s="112" t="s">
        <v>112</v>
      </c>
      <c r="DW12" s="113" t="s">
        <v>89</v>
      </c>
      <c r="DX12" s="114" t="s">
        <v>113</v>
      </c>
      <c r="DY12" s="182"/>
      <c r="DZ12" s="109" t="s">
        <v>87</v>
      </c>
      <c r="EA12" s="110" t="s">
        <v>110</v>
      </c>
      <c r="EB12" s="111" t="s">
        <v>111</v>
      </c>
      <c r="EC12" s="112" t="s">
        <v>112</v>
      </c>
      <c r="ED12" s="113" t="s">
        <v>89</v>
      </c>
      <c r="EE12" s="114" t="s">
        <v>113</v>
      </c>
      <c r="EF12" s="182"/>
      <c r="EG12" s="109" t="s">
        <v>87</v>
      </c>
      <c r="EH12" s="110" t="s">
        <v>110</v>
      </c>
      <c r="EI12" s="111" t="s">
        <v>111</v>
      </c>
      <c r="EJ12" s="112" t="s">
        <v>112</v>
      </c>
      <c r="EK12" s="113" t="s">
        <v>89</v>
      </c>
      <c r="EL12" s="114" t="s">
        <v>113</v>
      </c>
      <c r="EM12" s="182"/>
      <c r="EN12" s="109" t="s">
        <v>87</v>
      </c>
      <c r="EO12" s="110" t="s">
        <v>110</v>
      </c>
      <c r="EP12" s="111" t="s">
        <v>111</v>
      </c>
      <c r="EQ12" s="112" t="s">
        <v>112</v>
      </c>
      <c r="ER12" s="113" t="s">
        <v>89</v>
      </c>
      <c r="ES12" s="114" t="s">
        <v>113</v>
      </c>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3"/>
      <c r="FZ12" s="133"/>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99"/>
      <c r="HP12" s="99"/>
      <c r="HQ12" s="99"/>
      <c r="HR12" s="99"/>
      <c r="HS12" s="99"/>
      <c r="HT12" s="99"/>
      <c r="HU12" s="99"/>
      <c r="HV12" s="99"/>
      <c r="HW12" s="99"/>
      <c r="HX12" s="99"/>
      <c r="HY12" s="99"/>
      <c r="HZ12" s="99"/>
      <c r="IA12" s="99"/>
      <c r="IB12" s="99"/>
      <c r="IC12" s="99"/>
      <c r="ID12" s="99"/>
      <c r="IE12" s="99"/>
      <c r="IF12" s="99"/>
      <c r="IG12" s="99"/>
      <c r="IH12" s="99"/>
      <c r="II12" s="99"/>
      <c r="IJ12" s="99"/>
      <c r="IK12" s="99"/>
      <c r="IL12" s="99"/>
      <c r="IM12" s="99"/>
      <c r="IN12" s="99"/>
      <c r="IO12" s="99"/>
      <c r="IP12" s="99"/>
      <c r="IQ12" s="99"/>
      <c r="IR12" s="99"/>
      <c r="IS12" s="99"/>
      <c r="IT12" s="99"/>
      <c r="IU12" s="99"/>
      <c r="IV12" s="99"/>
      <c r="IW12" s="99"/>
      <c r="IX12" s="99"/>
      <c r="IY12" s="99"/>
      <c r="IZ12" s="99"/>
      <c r="JA12" s="99"/>
      <c r="JB12" s="99"/>
      <c r="JC12" s="99"/>
      <c r="JD12" s="99"/>
      <c r="JE12" s="99"/>
      <c r="JF12" s="99"/>
      <c r="JG12" s="99"/>
      <c r="JH12" s="99"/>
      <c r="JI12" s="99"/>
      <c r="JJ12" s="99"/>
      <c r="JK12" s="99"/>
      <c r="JL12" s="99"/>
      <c r="JM12" s="99"/>
      <c r="JN12" s="99"/>
      <c r="JO12" s="99"/>
      <c r="JP12" s="99"/>
      <c r="JQ12" s="99"/>
      <c r="JR12" s="99"/>
      <c r="JS12" s="99"/>
      <c r="JT12" s="99"/>
      <c r="JU12" s="99"/>
      <c r="JV12" s="99"/>
      <c r="JW12" s="99"/>
      <c r="JX12" s="99"/>
      <c r="JY12" s="99"/>
      <c r="JZ12" s="99"/>
      <c r="KA12" s="99"/>
      <c r="KB12" s="99"/>
      <c r="KC12" s="99"/>
      <c r="KD12" s="99"/>
      <c r="KE12" s="99"/>
      <c r="KF12" s="99"/>
      <c r="KG12" s="99"/>
      <c r="KH12" s="99"/>
      <c r="KI12" s="99"/>
      <c r="KJ12" s="99"/>
      <c r="KK12" s="99"/>
      <c r="KL12" s="99"/>
      <c r="KM12" s="99"/>
      <c r="KN12" s="99"/>
      <c r="KO12" s="99"/>
      <c r="KP12" s="99"/>
      <c r="KQ12" s="99"/>
      <c r="KR12" s="99"/>
      <c r="KS12" s="99"/>
      <c r="KT12" s="99"/>
      <c r="KU12" s="99"/>
      <c r="KV12" s="99"/>
      <c r="KW12" s="99"/>
      <c r="KX12" s="99"/>
      <c r="KY12" s="99"/>
      <c r="KZ12" s="99"/>
      <c r="LA12" s="99"/>
      <c r="LB12" s="99"/>
      <c r="LC12" s="99"/>
      <c r="LD12" s="99"/>
      <c r="LE12" s="99"/>
      <c r="LF12" s="99"/>
      <c r="LG12" s="99"/>
      <c r="LH12" s="99"/>
      <c r="LI12" s="99"/>
      <c r="LJ12" s="99"/>
      <c r="LK12" s="99"/>
      <c r="LL12" s="99"/>
      <c r="LM12" s="99"/>
      <c r="LN12" s="99"/>
      <c r="LO12" s="99"/>
      <c r="LP12" s="99"/>
      <c r="LQ12" s="99"/>
      <c r="LR12" s="99"/>
      <c r="LS12" s="99"/>
      <c r="LT12" s="99"/>
      <c r="LU12" s="99"/>
      <c r="LV12" s="99"/>
      <c r="LW12" s="99"/>
      <c r="LX12" s="99"/>
      <c r="LY12" s="99"/>
      <c r="LZ12" s="99"/>
      <c r="MA12" s="99"/>
      <c r="MB12" s="99"/>
      <c r="MC12" s="99"/>
      <c r="MD12" s="99"/>
      <c r="ME12" s="99"/>
      <c r="MF12" s="99"/>
      <c r="MG12" s="99"/>
      <c r="MH12" s="99"/>
      <c r="MI12" s="99"/>
      <c r="MJ12" s="99"/>
      <c r="MK12" s="99"/>
      <c r="ML12" s="99"/>
      <c r="MM12" s="99"/>
      <c r="MN12" s="99"/>
      <c r="MO12" s="99"/>
      <c r="MP12" s="99"/>
      <c r="MQ12" s="99"/>
      <c r="MR12" s="99"/>
      <c r="MS12" s="99"/>
      <c r="MT12" s="99"/>
      <c r="MU12" s="99"/>
      <c r="MV12" s="99"/>
      <c r="MW12" s="99"/>
      <c r="MX12" s="99"/>
      <c r="MY12" s="99"/>
      <c r="MZ12" s="99"/>
      <c r="NA12" s="99"/>
      <c r="NB12" s="99"/>
      <c r="NC12" s="99"/>
      <c r="ND12" s="99"/>
      <c r="NE12" s="99"/>
      <c r="NF12" s="99"/>
      <c r="NG12" s="99"/>
      <c r="NH12" s="99"/>
      <c r="NI12" s="99"/>
      <c r="NJ12" s="99"/>
      <c r="NK12" s="99"/>
      <c r="NL12" s="99"/>
      <c r="NM12" s="99"/>
      <c r="NN12" s="99"/>
      <c r="NO12" s="99"/>
      <c r="NP12" s="99"/>
      <c r="NQ12" s="99"/>
      <c r="NR12" s="99"/>
      <c r="NS12" s="99"/>
      <c r="NT12" s="99"/>
      <c r="NU12" s="99"/>
      <c r="NV12" s="99"/>
      <c r="NW12" s="99"/>
      <c r="NX12" s="99"/>
      <c r="NY12" s="99"/>
      <c r="NZ12" s="99"/>
      <c r="OA12" s="99"/>
      <c r="OB12" s="99"/>
      <c r="OC12" s="99"/>
      <c r="OD12" s="99"/>
      <c r="OE12" s="99"/>
      <c r="OF12" s="99"/>
      <c r="OG12" s="99"/>
      <c r="OH12" s="99"/>
      <c r="OI12" s="99"/>
      <c r="OJ12" s="99"/>
      <c r="OK12" s="99"/>
      <c r="OL12" s="99"/>
      <c r="OM12" s="99"/>
      <c r="ON12" s="99"/>
      <c r="OO12" s="99"/>
      <c r="OP12" s="99"/>
      <c r="OQ12" s="99"/>
      <c r="OR12" s="99"/>
      <c r="OS12" s="99"/>
      <c r="OT12" s="99"/>
      <c r="OU12" s="99"/>
      <c r="OV12" s="99"/>
      <c r="OW12" s="99"/>
      <c r="OX12" s="99"/>
      <c r="OY12" s="99"/>
      <c r="OZ12" s="99"/>
      <c r="PA12" s="99"/>
      <c r="PB12" s="99"/>
      <c r="PC12" s="99"/>
      <c r="PD12" s="99"/>
      <c r="PE12" s="99"/>
      <c r="PF12" s="99"/>
      <c r="PG12" s="99"/>
      <c r="PH12" s="99"/>
      <c r="PI12" s="99"/>
      <c r="PJ12" s="99"/>
      <c r="PK12" s="99"/>
      <c r="PL12" s="99"/>
      <c r="PM12" s="99"/>
      <c r="PN12" s="99"/>
      <c r="PO12" s="99"/>
      <c r="PP12" s="99"/>
      <c r="PQ12" s="99"/>
      <c r="PR12" s="99"/>
      <c r="PS12" s="99"/>
      <c r="PT12" s="99"/>
      <c r="PU12" s="99"/>
      <c r="PV12" s="99"/>
      <c r="PW12" s="99"/>
      <c r="PX12" s="99"/>
      <c r="PY12" s="99"/>
      <c r="PZ12" s="99"/>
      <c r="QA12" s="99"/>
      <c r="QB12" s="99"/>
      <c r="QC12" s="99"/>
      <c r="QD12" s="99"/>
      <c r="QE12" s="99"/>
      <c r="QF12" s="99"/>
      <c r="QG12" s="99"/>
      <c r="QH12" s="99"/>
      <c r="QI12" s="99"/>
      <c r="QJ12" s="99"/>
      <c r="QK12" s="99"/>
      <c r="QL12" s="99"/>
      <c r="QM12" s="99"/>
      <c r="QN12" s="99"/>
      <c r="QO12" s="99"/>
      <c r="QP12" s="99"/>
      <c r="QQ12" s="99"/>
      <c r="QR12" s="99"/>
      <c r="QS12" s="99"/>
      <c r="QT12" s="99"/>
      <c r="QU12" s="99"/>
      <c r="QV12" s="99"/>
      <c r="QW12" s="99"/>
      <c r="QX12" s="99"/>
      <c r="QY12" s="99"/>
      <c r="QZ12" s="99"/>
      <c r="RA12" s="99"/>
      <c r="RB12" s="99"/>
      <c r="RC12" s="99"/>
      <c r="RD12" s="99"/>
      <c r="RE12" s="99"/>
      <c r="RF12" s="99"/>
      <c r="RG12" s="99"/>
      <c r="RH12" s="99"/>
      <c r="RI12" s="99"/>
      <c r="RJ12" s="99"/>
      <c r="RK12" s="99"/>
      <c r="RL12" s="99"/>
      <c r="RM12" s="99"/>
      <c r="RN12" s="99"/>
      <c r="RO12" s="99"/>
      <c r="RP12" s="99"/>
      <c r="RQ12" s="99"/>
      <c r="RR12" s="99"/>
      <c r="RS12" s="99"/>
      <c r="RT12" s="99"/>
      <c r="RU12" s="99"/>
      <c r="RV12" s="99"/>
      <c r="RW12" s="99"/>
      <c r="RX12" s="99"/>
      <c r="RY12" s="99"/>
      <c r="RZ12" s="99"/>
      <c r="SA12" s="99"/>
      <c r="SB12" s="99"/>
      <c r="SC12" s="99"/>
      <c r="SD12" s="99"/>
      <c r="SE12" s="99"/>
      <c r="SF12" s="99"/>
      <c r="SG12" s="99"/>
      <c r="SH12" s="99"/>
      <c r="SI12" s="99"/>
      <c r="SJ12" s="99"/>
      <c r="SK12" s="99"/>
      <c r="SL12" s="99"/>
      <c r="SM12" s="99"/>
      <c r="SN12" s="99"/>
      <c r="SO12" s="99"/>
      <c r="SP12" s="99"/>
      <c r="SQ12" s="99"/>
      <c r="SR12" s="99"/>
      <c r="SS12" s="99"/>
      <c r="ST12" s="99"/>
      <c r="SU12" s="99"/>
      <c r="SV12" s="99"/>
      <c r="SW12" s="99"/>
      <c r="SX12" s="99"/>
      <c r="SY12" s="99"/>
      <c r="SZ12" s="99"/>
      <c r="TA12" s="99"/>
      <c r="TB12" s="99"/>
      <c r="TC12" s="99"/>
      <c r="TD12" s="99"/>
      <c r="TE12" s="99"/>
      <c r="TF12" s="99"/>
      <c r="TG12" s="99"/>
      <c r="TH12" s="99"/>
      <c r="TI12" s="99"/>
      <c r="TJ12" s="99"/>
      <c r="TK12" s="99"/>
      <c r="TL12" s="99"/>
      <c r="TM12" s="99"/>
      <c r="TN12" s="99"/>
      <c r="TO12" s="99"/>
      <c r="TP12" s="99"/>
      <c r="TQ12" s="99"/>
      <c r="TR12" s="99"/>
      <c r="TS12" s="99"/>
      <c r="TT12" s="99"/>
      <c r="TU12" s="99"/>
      <c r="TV12" s="99"/>
      <c r="TW12" s="99"/>
      <c r="TX12" s="99"/>
      <c r="TY12" s="99"/>
      <c r="TZ12" s="99"/>
      <c r="UA12" s="99"/>
      <c r="UB12" s="99"/>
      <c r="UC12" s="99"/>
      <c r="UD12" s="99"/>
      <c r="UE12" s="99"/>
      <c r="UF12" s="99"/>
      <c r="UG12" s="99"/>
      <c r="UH12" s="99"/>
      <c r="UI12" s="99"/>
      <c r="UJ12" s="99"/>
      <c r="UK12" s="99"/>
      <c r="UL12" s="99"/>
      <c r="UM12" s="99"/>
      <c r="UN12" s="99"/>
      <c r="UO12" s="99"/>
      <c r="UP12" s="99"/>
      <c r="UQ12" s="99"/>
      <c r="UR12" s="99"/>
      <c r="US12" s="99"/>
      <c r="UT12" s="99"/>
      <c r="UU12" s="99"/>
      <c r="UV12" s="99"/>
      <c r="UW12" s="99"/>
      <c r="UX12" s="99"/>
      <c r="UY12" s="99"/>
      <c r="UZ12" s="99"/>
      <c r="VA12" s="99"/>
      <c r="VB12" s="99"/>
      <c r="VC12" s="99"/>
      <c r="VD12" s="99"/>
      <c r="VE12" s="99"/>
      <c r="VF12" s="99"/>
      <c r="VG12" s="99"/>
      <c r="VH12" s="99"/>
      <c r="VI12" s="99"/>
      <c r="VJ12" s="99"/>
      <c r="VK12" s="99"/>
      <c r="VL12" s="99"/>
      <c r="VM12" s="99"/>
      <c r="VN12" s="99"/>
      <c r="VO12" s="99"/>
      <c r="VP12" s="99"/>
      <c r="VQ12" s="99"/>
      <c r="VR12" s="99"/>
      <c r="VS12" s="99"/>
      <c r="VT12" s="99"/>
      <c r="VU12" s="99"/>
      <c r="VV12" s="99"/>
      <c r="VW12" s="99"/>
      <c r="VX12" s="99"/>
      <c r="VY12" s="99"/>
      <c r="VZ12" s="99"/>
      <c r="WA12" s="99"/>
      <c r="WB12" s="99"/>
      <c r="WC12" s="99"/>
      <c r="WD12" s="99"/>
      <c r="WE12" s="99"/>
      <c r="WF12" s="99"/>
      <c r="WG12" s="99"/>
      <c r="WH12" s="99"/>
      <c r="WI12" s="99"/>
      <c r="WJ12" s="99"/>
      <c r="WK12" s="99"/>
      <c r="WL12" s="99"/>
      <c r="WM12" s="99"/>
      <c r="WN12" s="99"/>
      <c r="WO12" s="99"/>
      <c r="WP12" s="99"/>
      <c r="WQ12" s="99"/>
      <c r="WR12" s="99"/>
      <c r="WS12" s="99"/>
      <c r="WT12" s="99"/>
      <c r="WU12" s="99"/>
      <c r="WV12" s="99"/>
      <c r="WW12" s="99"/>
      <c r="WX12" s="99"/>
      <c r="WY12" s="99"/>
      <c r="WZ12" s="99"/>
      <c r="XA12" s="99"/>
      <c r="XB12" s="99"/>
      <c r="XC12" s="99"/>
      <c r="XD12" s="99"/>
      <c r="XE12" s="99"/>
      <c r="XF12" s="99"/>
      <c r="XG12" s="99"/>
      <c r="XH12" s="99"/>
      <c r="XI12" s="99"/>
      <c r="XJ12" s="99"/>
      <c r="XK12" s="99"/>
      <c r="XL12" s="99"/>
      <c r="XM12" s="99"/>
      <c r="XN12" s="99"/>
      <c r="XO12" s="99"/>
      <c r="XP12" s="99"/>
      <c r="XQ12" s="99"/>
      <c r="XR12" s="99"/>
      <c r="XS12" s="99"/>
      <c r="XT12" s="99"/>
      <c r="XU12" s="99"/>
      <c r="XV12" s="99"/>
      <c r="XW12" s="99"/>
      <c r="XX12" s="99"/>
      <c r="XY12" s="99"/>
      <c r="XZ12" s="99"/>
      <c r="YA12" s="99"/>
      <c r="YB12" s="99"/>
      <c r="YC12" s="99"/>
      <c r="YD12" s="99"/>
      <c r="YE12" s="99"/>
      <c r="YF12" s="99"/>
      <c r="YG12" s="99"/>
      <c r="YH12" s="99"/>
      <c r="YI12" s="99"/>
      <c r="YJ12" s="99"/>
      <c r="YK12" s="99"/>
      <c r="YL12" s="99"/>
      <c r="YM12" s="99"/>
      <c r="YN12" s="99"/>
      <c r="YO12" s="99"/>
      <c r="YP12" s="99"/>
      <c r="YQ12" s="99"/>
      <c r="YR12" s="99"/>
      <c r="YS12" s="99"/>
      <c r="YT12" s="99"/>
      <c r="YU12" s="99"/>
      <c r="YV12" s="99"/>
      <c r="YW12" s="99"/>
      <c r="YX12" s="99"/>
      <c r="YY12" s="99"/>
      <c r="YZ12" s="99"/>
      <c r="ZA12" s="99"/>
      <c r="ZB12" s="99"/>
      <c r="ZC12" s="99"/>
      <c r="ZD12" s="99"/>
      <c r="ZE12" s="99"/>
      <c r="ZF12" s="99"/>
      <c r="ZG12" s="99"/>
      <c r="ZH12" s="99"/>
      <c r="ZI12" s="99"/>
      <c r="ZJ12" s="99"/>
      <c r="ZK12" s="99"/>
      <c r="ZL12" s="99"/>
      <c r="ZM12" s="99"/>
      <c r="ZN12" s="99"/>
      <c r="ZO12" s="99"/>
      <c r="ZP12" s="99"/>
      <c r="ZQ12" s="99"/>
      <c r="ZR12" s="99"/>
      <c r="ZS12" s="99"/>
      <c r="ZT12" s="99"/>
      <c r="ZU12" s="99"/>
      <c r="ZV12" s="99"/>
      <c r="ZW12" s="99"/>
      <c r="ZX12" s="99"/>
      <c r="ZY12" s="99"/>
      <c r="ZZ12" s="99"/>
      <c r="AAA12" s="99"/>
      <c r="AAB12" s="99"/>
      <c r="AAC12" s="99"/>
      <c r="AAD12" s="99"/>
      <c r="AAE12" s="99"/>
      <c r="AAF12" s="99"/>
      <c r="AAG12" s="99"/>
      <c r="AAH12" s="99"/>
      <c r="AAI12" s="99"/>
      <c r="AAJ12" s="99"/>
      <c r="AAK12" s="99"/>
      <c r="AAL12" s="99"/>
      <c r="AAM12" s="99"/>
      <c r="AAN12" s="99"/>
      <c r="AAO12" s="99"/>
      <c r="AAP12" s="99"/>
      <c r="AAQ12" s="99"/>
      <c r="AAR12" s="99"/>
      <c r="AAS12" s="99"/>
      <c r="AAT12" s="99"/>
      <c r="AAU12" s="99"/>
      <c r="AAV12" s="99"/>
      <c r="AAW12" s="99"/>
      <c r="AAX12" s="99"/>
      <c r="AAY12" s="99"/>
      <c r="AAZ12" s="99"/>
      <c r="ABA12" s="99"/>
      <c r="ABB12" s="99"/>
      <c r="ABC12" s="99"/>
      <c r="ABD12" s="99"/>
      <c r="ABE12" s="99"/>
      <c r="ABF12" s="99"/>
      <c r="ABG12" s="99"/>
      <c r="ABH12" s="99"/>
      <c r="ABI12" s="99"/>
      <c r="ABJ12" s="99"/>
      <c r="ABK12" s="99"/>
      <c r="ABL12" s="99"/>
      <c r="ABM12" s="99"/>
      <c r="ABN12" s="99"/>
      <c r="ABO12" s="99"/>
      <c r="ABP12" s="99"/>
      <c r="ABQ12" s="99"/>
      <c r="ABR12" s="99"/>
      <c r="ABS12" s="99"/>
      <c r="ABT12" s="99"/>
      <c r="ABU12" s="99"/>
      <c r="ABV12" s="99"/>
      <c r="ABW12" s="99"/>
      <c r="ABX12" s="99"/>
      <c r="ABY12" s="99"/>
      <c r="ABZ12" s="99"/>
      <c r="ACA12" s="99"/>
      <c r="ACB12" s="99"/>
      <c r="ACC12" s="99"/>
      <c r="ACD12" s="99"/>
      <c r="ACE12" s="99"/>
      <c r="ACF12" s="99"/>
      <c r="ACG12" s="99"/>
      <c r="ACH12" s="99"/>
      <c r="ACI12" s="99"/>
      <c r="ACJ12" s="99"/>
      <c r="ACK12" s="99"/>
      <c r="ACL12" s="99"/>
      <c r="ACM12" s="99"/>
      <c r="ACN12" s="99"/>
      <c r="ACO12" s="99"/>
      <c r="ACP12" s="99"/>
      <c r="ACQ12" s="99"/>
      <c r="ACR12" s="99"/>
      <c r="ACS12" s="99"/>
      <c r="ACT12" s="99"/>
      <c r="ACU12" s="99"/>
      <c r="ACV12" s="99"/>
      <c r="ACW12" s="99"/>
      <c r="ACX12" s="99"/>
      <c r="ACY12" s="99"/>
      <c r="ACZ12" s="99"/>
      <c r="ADA12" s="99"/>
      <c r="ADB12" s="99"/>
      <c r="ADC12" s="99"/>
      <c r="ADD12" s="99"/>
      <c r="ADE12" s="99"/>
      <c r="ADF12" s="99"/>
      <c r="ADG12" s="99"/>
      <c r="ADH12" s="99"/>
      <c r="ADI12" s="99"/>
      <c r="ADJ12" s="99"/>
      <c r="ADK12" s="99"/>
      <c r="ADL12" s="99"/>
      <c r="ADM12" s="99"/>
      <c r="ADN12" s="99"/>
      <c r="ADO12" s="99"/>
      <c r="ADP12" s="99"/>
      <c r="ADQ12" s="99"/>
      <c r="ADR12" s="99"/>
      <c r="ADS12" s="99"/>
      <c r="ADT12" s="99"/>
      <c r="ADU12" s="99"/>
      <c r="ADV12" s="99"/>
      <c r="ADW12" s="99"/>
      <c r="ADX12" s="99"/>
      <c r="ADY12" s="99"/>
      <c r="ADZ12" s="99"/>
      <c r="AEA12" s="99"/>
      <c r="AEB12" s="99"/>
      <c r="AEC12" s="99"/>
      <c r="AED12" s="99"/>
      <c r="AEE12" s="99"/>
      <c r="AEF12" s="99"/>
      <c r="AEG12" s="99"/>
      <c r="AEH12" s="99"/>
      <c r="AEI12" s="99"/>
      <c r="AEJ12" s="99"/>
      <c r="AEK12" s="99"/>
      <c r="AEL12" s="99"/>
      <c r="AEM12" s="99"/>
      <c r="AEN12" s="99"/>
      <c r="AEO12" s="99"/>
      <c r="AEP12" s="99"/>
      <c r="AEQ12" s="99"/>
      <c r="AER12" s="99"/>
      <c r="AES12" s="99"/>
      <c r="AET12" s="99"/>
      <c r="AEU12" s="99"/>
      <c r="AEV12" s="99"/>
      <c r="AEW12" s="99"/>
      <c r="AEX12" s="99"/>
      <c r="AEY12" s="99"/>
      <c r="AEZ12" s="99"/>
      <c r="AFA12" s="99"/>
      <c r="AFB12" s="99"/>
      <c r="AFC12" s="99"/>
      <c r="AFD12" s="99"/>
      <c r="AFE12" s="99"/>
      <c r="AFF12" s="99"/>
      <c r="AFG12" s="99"/>
      <c r="AFH12" s="99"/>
      <c r="AFI12" s="99"/>
      <c r="AFJ12" s="99"/>
      <c r="AFK12" s="99"/>
      <c r="AFL12" s="99"/>
      <c r="AFM12" s="99"/>
      <c r="AFN12" s="99"/>
      <c r="AFO12" s="99"/>
      <c r="AFP12" s="99"/>
      <c r="AFQ12" s="99"/>
      <c r="AFR12" s="99"/>
      <c r="AFS12" s="99"/>
      <c r="AFT12" s="99"/>
      <c r="AFU12" s="99"/>
      <c r="AFV12" s="99"/>
      <c r="AFW12" s="99"/>
      <c r="AFX12" s="99"/>
      <c r="AFY12" s="99"/>
      <c r="AFZ12" s="99"/>
      <c r="AGA12" s="99"/>
      <c r="AGB12" s="99"/>
      <c r="AGC12" s="99"/>
      <c r="AGD12" s="99"/>
      <c r="AGE12" s="99"/>
      <c r="AGF12" s="99"/>
      <c r="AGG12" s="99"/>
      <c r="AGH12" s="99"/>
      <c r="AGI12" s="99"/>
      <c r="AGJ12" s="99"/>
      <c r="AGK12" s="99"/>
      <c r="AGL12" s="99"/>
      <c r="AGM12" s="99"/>
      <c r="AGN12" s="99"/>
      <c r="AGO12" s="99"/>
      <c r="AGP12" s="99"/>
      <c r="AGQ12" s="99"/>
      <c r="AGR12" s="99"/>
      <c r="AGS12" s="99"/>
      <c r="AGT12" s="99"/>
      <c r="AGU12" s="99"/>
      <c r="AGV12" s="99"/>
      <c r="AGW12" s="99"/>
      <c r="AGX12" s="99"/>
      <c r="AGY12" s="99"/>
      <c r="AGZ12" s="99"/>
      <c r="AHA12" s="99"/>
      <c r="AHB12" s="99"/>
      <c r="AHC12" s="99"/>
      <c r="AHD12" s="99"/>
      <c r="AHE12" s="99"/>
      <c r="AHF12" s="99"/>
      <c r="AHG12" s="99"/>
      <c r="AHH12" s="99"/>
      <c r="AHI12" s="99"/>
      <c r="AHJ12" s="99"/>
      <c r="AHK12" s="99"/>
      <c r="AHL12" s="99"/>
      <c r="AHM12" s="99"/>
      <c r="AHN12" s="99"/>
      <c r="AHO12" s="99"/>
      <c r="AHP12" s="99"/>
      <c r="AHQ12" s="99"/>
      <c r="AHR12" s="99"/>
      <c r="AHS12" s="99"/>
      <c r="AHT12" s="99"/>
      <c r="AHU12" s="99"/>
      <c r="AHV12" s="99"/>
      <c r="AHW12" s="99"/>
      <c r="AHX12" s="99"/>
      <c r="AHY12" s="99"/>
      <c r="AHZ12" s="99"/>
      <c r="AIA12" s="99"/>
      <c r="AIB12" s="99"/>
      <c r="AIC12" s="99"/>
      <c r="AID12" s="99"/>
      <c r="AIE12" s="99"/>
      <c r="AIF12" s="99"/>
      <c r="AIG12" s="99"/>
      <c r="AIH12" s="99"/>
      <c r="AII12" s="99"/>
      <c r="AIJ12" s="99"/>
      <c r="AIK12" s="99"/>
      <c r="AIL12" s="99"/>
      <c r="AIM12" s="99"/>
      <c r="AIN12" s="99"/>
      <c r="AIO12" s="99"/>
      <c r="AIP12" s="99"/>
      <c r="AIQ12" s="99"/>
      <c r="AIR12" s="99"/>
      <c r="AIS12" s="99"/>
      <c r="AIT12" s="99"/>
      <c r="AIU12" s="99"/>
      <c r="AIV12" s="99"/>
      <c r="AIW12" s="99"/>
      <c r="AIX12" s="99"/>
      <c r="AIY12" s="99"/>
      <c r="AIZ12" s="99"/>
      <c r="AJA12" s="99"/>
      <c r="AJB12" s="99"/>
      <c r="AJC12" s="99"/>
      <c r="AJD12" s="99"/>
      <c r="AJE12" s="99"/>
      <c r="AJF12" s="99"/>
      <c r="AJG12" s="99"/>
      <c r="AJH12" s="99"/>
      <c r="AJI12" s="99"/>
      <c r="AJJ12" s="99"/>
      <c r="AJK12" s="99"/>
      <c r="AJL12" s="99"/>
      <c r="AJM12" s="99"/>
      <c r="AJN12" s="99"/>
      <c r="AJO12" s="99"/>
      <c r="AJP12" s="99"/>
      <c r="AJQ12" s="99"/>
      <c r="AJR12" s="99"/>
      <c r="AJS12" s="99"/>
      <c r="AJT12" s="99"/>
      <c r="AJU12" s="99"/>
      <c r="AJV12" s="99"/>
      <c r="AJW12" s="99"/>
      <c r="AJX12" s="99"/>
      <c r="AJY12" s="99"/>
      <c r="AJZ12" s="99"/>
      <c r="AKA12" s="99"/>
      <c r="AKB12" s="99"/>
      <c r="AKC12" s="99"/>
      <c r="AKD12" s="99"/>
      <c r="AKE12" s="99"/>
      <c r="AKF12" s="99"/>
      <c r="AKG12" s="99"/>
      <c r="AKH12" s="99"/>
      <c r="AKI12" s="99"/>
      <c r="AKJ12" s="99"/>
      <c r="AKK12" s="99"/>
      <c r="AKL12" s="99"/>
      <c r="AKM12" s="99"/>
      <c r="AKN12" s="99"/>
      <c r="AKO12" s="99"/>
      <c r="AKP12" s="99"/>
      <c r="AKQ12" s="99"/>
      <c r="AKR12" s="99"/>
      <c r="AKS12" s="99"/>
      <c r="AKT12" s="99"/>
      <c r="AKU12" s="99"/>
      <c r="AKV12" s="99"/>
      <c r="AKW12" s="99"/>
      <c r="AKX12" s="99"/>
      <c r="AKY12" s="99"/>
      <c r="AKZ12" s="99"/>
      <c r="ALA12" s="99"/>
      <c r="ALB12" s="99"/>
      <c r="ALC12" s="99"/>
      <c r="ALD12" s="99"/>
      <c r="ALE12" s="99"/>
      <c r="ALF12" s="99"/>
      <c r="ALG12" s="99"/>
      <c r="ALH12" s="99"/>
      <c r="ALI12" s="99"/>
      <c r="ALJ12" s="99"/>
      <c r="ALK12" s="99"/>
      <c r="ALL12" s="99"/>
      <c r="ALM12" s="99"/>
      <c r="ALN12" s="99"/>
      <c r="ALO12" s="99"/>
      <c r="ALP12" s="99"/>
      <c r="ALQ12" s="99"/>
      <c r="ALR12" s="99"/>
      <c r="ALS12" s="99"/>
      <c r="ALT12" s="99"/>
      <c r="ALU12" s="99"/>
      <c r="ALV12" s="99"/>
      <c r="ALW12" s="99"/>
      <c r="ALX12" s="99"/>
      <c r="ALY12" s="99"/>
      <c r="ALZ12" s="99"/>
      <c r="AMA12" s="99"/>
      <c r="AMB12" s="99"/>
      <c r="AMC12" s="99"/>
      <c r="AMD12" s="99"/>
      <c r="AME12" s="99"/>
      <c r="AMF12" s="99"/>
      <c r="AMG12" s="99"/>
      <c r="AMH12" s="99"/>
      <c r="AMI12" s="99"/>
      <c r="AMJ12" s="99"/>
    </row>
    <row r="13" spans="1:1024" ht="21" customHeight="1">
      <c r="A13" s="107"/>
      <c r="B13" s="115" t="str">
        <f>Concurso!D5</f>
        <v>PORTUGUÊS</v>
      </c>
      <c r="C13" s="59"/>
      <c r="D13" s="116">
        <f t="shared" ref="D13:D22" si="0">SUM(K13,R13,Y13,AF13,AM13,AT13,BA13,BH13,BO13,BV13,CC13,CJ13,CQ13,CX13,DE13,DL13,DS13,DZ13,EG13,EN13)</f>
        <v>0</v>
      </c>
      <c r="E13" s="116">
        <f t="shared" ref="E13:E22" si="1">SUM(L13,S13,Z13,AG13,AN13,AU13,BB13,BI13,BP13,BW13,CD13,CK13,CR13,CY13,DF13,DM13,DT13,EA13,EH13,EO13)</f>
        <v>0</v>
      </c>
      <c r="F13" s="116">
        <f t="shared" ref="F13:F22" si="2">SUM(M13,T13,AA13,AH13,AO13,AV13,BC13,BJ13,BQ13,BX13,CE13,CL13,CS13,CZ13,DG13,DN13,DU13,EB13,EI13,EP13)</f>
        <v>0</v>
      </c>
      <c r="G13" s="116">
        <f t="shared" ref="G13:G22" si="3">SUM(N13,U13,AB13,AI13,AP13,AW13,BD13,BK13,BR13,BY13,CF13,CM13,CT13,DA13,DH13,DO13,DV13,EC13,EJ13,EQ13)</f>
        <v>0</v>
      </c>
      <c r="H13" s="116">
        <f t="shared" ref="H13:H22" si="4">SUM(O13,V13,AC13,AJ13,AQ13,AX13,BE13,BL13,BS13,BZ13,CG13,CN13,CU13,DB13,DI13,DP13,DW13,ED13,EK13,ER13)</f>
        <v>0</v>
      </c>
      <c r="I13" s="117">
        <f t="shared" ref="I13:I22" si="5">IF(D13,H13/D13,0)</f>
        <v>0</v>
      </c>
      <c r="J13" s="118"/>
      <c r="K13" s="119"/>
      <c r="L13" s="120"/>
      <c r="M13" s="120"/>
      <c r="N13" s="121"/>
      <c r="O13" s="122">
        <f t="shared" ref="O13:O22" si="6">L13-N13</f>
        <v>0</v>
      </c>
      <c r="P13" s="123">
        <f t="shared" ref="P13:P22" si="7">IF(K13,O13/K13,0)</f>
        <v>0</v>
      </c>
      <c r="Q13" s="118"/>
      <c r="R13" s="119"/>
      <c r="S13" s="120"/>
      <c r="T13" s="120"/>
      <c r="U13" s="121"/>
      <c r="V13" s="122">
        <f t="shared" ref="V13:V22" si="8">S13-U13</f>
        <v>0</v>
      </c>
      <c r="W13" s="123">
        <f t="shared" ref="W13:W22" si="9">IF(R13,V13/R13,0)</f>
        <v>0</v>
      </c>
      <c r="X13" s="118"/>
      <c r="Y13" s="119"/>
      <c r="Z13" s="120"/>
      <c r="AA13" s="120"/>
      <c r="AB13" s="121"/>
      <c r="AC13" s="122">
        <f t="shared" ref="AC13:AC22" si="10">Z13-AB13</f>
        <v>0</v>
      </c>
      <c r="AD13" s="123">
        <f t="shared" ref="AD13:AD22" si="11">IF(Y13,AC13/Y13,0)</f>
        <v>0</v>
      </c>
      <c r="AE13" s="118"/>
      <c r="AF13" s="119"/>
      <c r="AG13" s="120"/>
      <c r="AH13" s="120"/>
      <c r="AI13" s="121"/>
      <c r="AJ13" s="122">
        <f t="shared" ref="AJ13:AJ22" si="12">AG13-AI13</f>
        <v>0</v>
      </c>
      <c r="AK13" s="123">
        <f t="shared" ref="AK13:AK22" si="13">IF(AF13,AJ13/AF13,0)</f>
        <v>0</v>
      </c>
      <c r="AL13" s="118"/>
      <c r="AM13" s="119"/>
      <c r="AN13" s="120"/>
      <c r="AO13" s="120"/>
      <c r="AP13" s="121"/>
      <c r="AQ13" s="122">
        <f t="shared" ref="AQ13:AQ22" si="14">AN13-AP13</f>
        <v>0</v>
      </c>
      <c r="AR13" s="123">
        <f t="shared" ref="AR13:AR22" si="15">IF(AM13,AQ13/AM13,0)</f>
        <v>0</v>
      </c>
      <c r="AS13" s="118"/>
      <c r="AT13" s="119"/>
      <c r="AU13" s="120"/>
      <c r="AV13" s="120"/>
      <c r="AW13" s="121"/>
      <c r="AX13" s="122">
        <f t="shared" ref="AX13:AX22" si="16">AU13-AW13</f>
        <v>0</v>
      </c>
      <c r="AY13" s="123">
        <f t="shared" ref="AY13:AY22" si="17">IF(AT13,AX13/AT13,0)</f>
        <v>0</v>
      </c>
      <c r="AZ13" s="118"/>
      <c r="BA13" s="119"/>
      <c r="BB13" s="120"/>
      <c r="BC13" s="120"/>
      <c r="BD13" s="121"/>
      <c r="BE13" s="122">
        <f t="shared" ref="BE13:BE22" si="18">BB13-BD13</f>
        <v>0</v>
      </c>
      <c r="BF13" s="123">
        <f t="shared" ref="BF13:BF22" si="19">IF(BA13,BE13/BA13,0)</f>
        <v>0</v>
      </c>
      <c r="BG13" s="118"/>
      <c r="BH13" s="119"/>
      <c r="BI13" s="120"/>
      <c r="BJ13" s="120"/>
      <c r="BK13" s="121"/>
      <c r="BL13" s="122">
        <f t="shared" ref="BL13:BL22" si="20">BI13-BK13</f>
        <v>0</v>
      </c>
      <c r="BM13" s="123">
        <f t="shared" ref="BM13:BM22" si="21">IF(BH13,BL13/BH13,0)</f>
        <v>0</v>
      </c>
      <c r="BN13" s="118"/>
      <c r="BO13" s="119"/>
      <c r="BP13" s="120"/>
      <c r="BQ13" s="120"/>
      <c r="BR13" s="121"/>
      <c r="BS13" s="122">
        <f t="shared" ref="BS13:BS22" si="22">BP13-BR13</f>
        <v>0</v>
      </c>
      <c r="BT13" s="123">
        <f t="shared" ref="BT13:BT22" si="23">IF(BO13,BS13/BO13,0)</f>
        <v>0</v>
      </c>
      <c r="BU13" s="118"/>
      <c r="BV13" s="119"/>
      <c r="BW13" s="120"/>
      <c r="BX13" s="120"/>
      <c r="BY13" s="121"/>
      <c r="BZ13" s="122">
        <f t="shared" ref="BZ13:BZ22" si="24">BW13-BY13</f>
        <v>0</v>
      </c>
      <c r="CA13" s="123">
        <f t="shared" ref="CA13:CA22" si="25">IF(BV13,BZ13/BV13,0)</f>
        <v>0</v>
      </c>
      <c r="CB13" s="118"/>
      <c r="CC13" s="119"/>
      <c r="CD13" s="120"/>
      <c r="CE13" s="120"/>
      <c r="CF13" s="121"/>
      <c r="CG13" s="122">
        <f t="shared" ref="CG13:CG22" si="26">CD13-CF13</f>
        <v>0</v>
      </c>
      <c r="CH13" s="123">
        <f t="shared" ref="CH13:CH22" si="27">IF(CC13,CG13/CC13,0)</f>
        <v>0</v>
      </c>
      <c r="CI13" s="118"/>
      <c r="CJ13" s="119"/>
      <c r="CK13" s="120"/>
      <c r="CL13" s="120"/>
      <c r="CM13" s="121"/>
      <c r="CN13" s="122">
        <f t="shared" ref="CN13:CN22" si="28">CK13-CM13</f>
        <v>0</v>
      </c>
      <c r="CO13" s="123">
        <f t="shared" ref="CO13:CO22" si="29">IF(CJ13,CN13/CJ13,0)</f>
        <v>0</v>
      </c>
      <c r="CP13" s="118"/>
      <c r="CQ13" s="119"/>
      <c r="CR13" s="120"/>
      <c r="CS13" s="120"/>
      <c r="CT13" s="121"/>
      <c r="CU13" s="122">
        <f t="shared" ref="CU13:CU22" si="30">CR13-CT13</f>
        <v>0</v>
      </c>
      <c r="CV13" s="123">
        <f t="shared" ref="CV13:CV22" si="31">IF(CQ13,CU13/CQ13,0)</f>
        <v>0</v>
      </c>
      <c r="CW13" s="118"/>
      <c r="CX13" s="119"/>
      <c r="CY13" s="120"/>
      <c r="CZ13" s="120"/>
      <c r="DA13" s="121"/>
      <c r="DB13" s="122">
        <f t="shared" ref="DB13:DB22" si="32">CY13-DA13</f>
        <v>0</v>
      </c>
      <c r="DC13" s="123">
        <f t="shared" ref="DC13:DC22" si="33">IF(CX13,DB13/CX13,0)</f>
        <v>0</v>
      </c>
      <c r="DD13" s="118"/>
      <c r="DE13" s="119"/>
      <c r="DF13" s="120"/>
      <c r="DG13" s="120"/>
      <c r="DH13" s="121"/>
      <c r="DI13" s="122">
        <f t="shared" ref="DI13:DI22" si="34">DF13-DH13</f>
        <v>0</v>
      </c>
      <c r="DJ13" s="123">
        <f t="shared" ref="DJ13:DJ22" si="35">IF(DE13,DI13/DE13,0)</f>
        <v>0</v>
      </c>
      <c r="DK13" s="118"/>
      <c r="DL13" s="119"/>
      <c r="DM13" s="120"/>
      <c r="DN13" s="120"/>
      <c r="DO13" s="121"/>
      <c r="DP13" s="122">
        <f t="shared" ref="DP13:DP22" si="36">DM13-DO13</f>
        <v>0</v>
      </c>
      <c r="DQ13" s="123">
        <f t="shared" ref="DQ13:DQ22" si="37">IF(DL13,DP13/DL13,0)</f>
        <v>0</v>
      </c>
      <c r="DR13" s="118"/>
      <c r="DS13" s="119"/>
      <c r="DT13" s="120"/>
      <c r="DU13" s="120"/>
      <c r="DV13" s="121"/>
      <c r="DW13" s="122">
        <f t="shared" ref="DW13:DW22" si="38">DT13-DV13</f>
        <v>0</v>
      </c>
      <c r="DX13" s="123">
        <f t="shared" ref="DX13:DX22" si="39">IF(DS13,DW13/DS13,0)</f>
        <v>0</v>
      </c>
      <c r="DY13" s="118"/>
      <c r="DZ13" s="119"/>
      <c r="EA13" s="120"/>
      <c r="EB13" s="120"/>
      <c r="EC13" s="121"/>
      <c r="ED13" s="122">
        <f t="shared" ref="ED13:ED22" si="40">EA13-EC13</f>
        <v>0</v>
      </c>
      <c r="EE13" s="123">
        <f t="shared" ref="EE13:EE22" si="41">IF(DZ13,ED13/DZ13,0)</f>
        <v>0</v>
      </c>
      <c r="EF13" s="118"/>
      <c r="EG13" s="119"/>
      <c r="EH13" s="120"/>
      <c r="EI13" s="120"/>
      <c r="EJ13" s="121"/>
      <c r="EK13" s="122">
        <f t="shared" ref="EK13:EK22" si="42">EH13-EJ13</f>
        <v>0</v>
      </c>
      <c r="EL13" s="123">
        <f t="shared" ref="EL13:EL23" si="43">IF(EG13,EK13/EG13,0)</f>
        <v>0</v>
      </c>
      <c r="EM13" s="118"/>
      <c r="EN13" s="119"/>
      <c r="EO13" s="120"/>
      <c r="EP13" s="120"/>
      <c r="EQ13" s="121"/>
      <c r="ER13" s="122">
        <f t="shared" ref="ER13:ER22" si="44">EO13-EQ13</f>
        <v>0</v>
      </c>
      <c r="ES13" s="123">
        <f t="shared" ref="ES13:ES22" si="45">IF(EN13,ER13/EN13,0)</f>
        <v>0</v>
      </c>
    </row>
    <row r="14" spans="1:1024" ht="21" customHeight="1">
      <c r="A14" s="107"/>
      <c r="B14" s="115" t="str">
        <f>Concurso!D6</f>
        <v>RAC. LÓGICO</v>
      </c>
      <c r="C14" s="59"/>
      <c r="D14" s="116">
        <f t="shared" si="0"/>
        <v>0</v>
      </c>
      <c r="E14" s="116">
        <f t="shared" si="1"/>
        <v>0</v>
      </c>
      <c r="F14" s="116">
        <f t="shared" si="2"/>
        <v>0</v>
      </c>
      <c r="G14" s="116">
        <f t="shared" si="3"/>
        <v>0</v>
      </c>
      <c r="H14" s="116">
        <f t="shared" si="4"/>
        <v>0</v>
      </c>
      <c r="I14" s="117">
        <f t="shared" si="5"/>
        <v>0</v>
      </c>
      <c r="J14" s="118"/>
      <c r="K14" s="119"/>
      <c r="L14" s="120"/>
      <c r="M14" s="120"/>
      <c r="N14" s="121"/>
      <c r="O14" s="122">
        <f t="shared" si="6"/>
        <v>0</v>
      </c>
      <c r="P14" s="123">
        <f t="shared" si="7"/>
        <v>0</v>
      </c>
      <c r="Q14" s="118"/>
      <c r="R14" s="119"/>
      <c r="S14" s="120"/>
      <c r="T14" s="120"/>
      <c r="U14" s="121"/>
      <c r="V14" s="122">
        <f t="shared" si="8"/>
        <v>0</v>
      </c>
      <c r="W14" s="123">
        <f t="shared" si="9"/>
        <v>0</v>
      </c>
      <c r="X14" s="118"/>
      <c r="Y14" s="119"/>
      <c r="Z14" s="120"/>
      <c r="AA14" s="120"/>
      <c r="AB14" s="121"/>
      <c r="AC14" s="122">
        <f t="shared" si="10"/>
        <v>0</v>
      </c>
      <c r="AD14" s="123">
        <f t="shared" si="11"/>
        <v>0</v>
      </c>
      <c r="AE14" s="118"/>
      <c r="AF14" s="119"/>
      <c r="AG14" s="120"/>
      <c r="AH14" s="120"/>
      <c r="AI14" s="121"/>
      <c r="AJ14" s="122">
        <f t="shared" si="12"/>
        <v>0</v>
      </c>
      <c r="AK14" s="123">
        <f t="shared" si="13"/>
        <v>0</v>
      </c>
      <c r="AL14" s="118"/>
      <c r="AM14" s="119"/>
      <c r="AN14" s="120"/>
      <c r="AO14" s="120"/>
      <c r="AP14" s="121"/>
      <c r="AQ14" s="122">
        <f t="shared" si="14"/>
        <v>0</v>
      </c>
      <c r="AR14" s="123">
        <f t="shared" si="15"/>
        <v>0</v>
      </c>
      <c r="AS14" s="118"/>
      <c r="AT14" s="119"/>
      <c r="AU14" s="120"/>
      <c r="AV14" s="120"/>
      <c r="AW14" s="121"/>
      <c r="AX14" s="122">
        <f t="shared" si="16"/>
        <v>0</v>
      </c>
      <c r="AY14" s="123">
        <f t="shared" si="17"/>
        <v>0</v>
      </c>
      <c r="AZ14" s="118"/>
      <c r="BA14" s="119"/>
      <c r="BB14" s="120"/>
      <c r="BC14" s="120"/>
      <c r="BD14" s="121"/>
      <c r="BE14" s="122">
        <f t="shared" si="18"/>
        <v>0</v>
      </c>
      <c r="BF14" s="123">
        <f t="shared" si="19"/>
        <v>0</v>
      </c>
      <c r="BG14" s="118"/>
      <c r="BH14" s="119"/>
      <c r="BI14" s="120"/>
      <c r="BJ14" s="120"/>
      <c r="BK14" s="121"/>
      <c r="BL14" s="122">
        <f t="shared" si="20"/>
        <v>0</v>
      </c>
      <c r="BM14" s="123">
        <f t="shared" si="21"/>
        <v>0</v>
      </c>
      <c r="BN14" s="118"/>
      <c r="BO14" s="119"/>
      <c r="BP14" s="120"/>
      <c r="BQ14" s="120"/>
      <c r="BR14" s="121"/>
      <c r="BS14" s="122">
        <f t="shared" si="22"/>
        <v>0</v>
      </c>
      <c r="BT14" s="123">
        <f t="shared" si="23"/>
        <v>0</v>
      </c>
      <c r="BU14" s="118"/>
      <c r="BV14" s="119"/>
      <c r="BW14" s="120"/>
      <c r="BX14" s="120"/>
      <c r="BY14" s="121"/>
      <c r="BZ14" s="122">
        <f t="shared" si="24"/>
        <v>0</v>
      </c>
      <c r="CA14" s="123">
        <f t="shared" si="25"/>
        <v>0</v>
      </c>
      <c r="CB14" s="118"/>
      <c r="CC14" s="119"/>
      <c r="CD14" s="120"/>
      <c r="CE14" s="120"/>
      <c r="CF14" s="121"/>
      <c r="CG14" s="122">
        <f t="shared" si="26"/>
        <v>0</v>
      </c>
      <c r="CH14" s="123">
        <f t="shared" si="27"/>
        <v>0</v>
      </c>
      <c r="CI14" s="118"/>
      <c r="CJ14" s="119"/>
      <c r="CK14" s="120"/>
      <c r="CL14" s="120"/>
      <c r="CM14" s="121"/>
      <c r="CN14" s="122">
        <f t="shared" si="28"/>
        <v>0</v>
      </c>
      <c r="CO14" s="123">
        <f t="shared" si="29"/>
        <v>0</v>
      </c>
      <c r="CP14" s="118"/>
      <c r="CQ14" s="119"/>
      <c r="CR14" s="120"/>
      <c r="CS14" s="120"/>
      <c r="CT14" s="121"/>
      <c r="CU14" s="122">
        <f t="shared" si="30"/>
        <v>0</v>
      </c>
      <c r="CV14" s="123">
        <f t="shared" si="31"/>
        <v>0</v>
      </c>
      <c r="CW14" s="118"/>
      <c r="CX14" s="119"/>
      <c r="CY14" s="120"/>
      <c r="CZ14" s="120"/>
      <c r="DA14" s="121"/>
      <c r="DB14" s="122">
        <f t="shared" si="32"/>
        <v>0</v>
      </c>
      <c r="DC14" s="123">
        <f t="shared" si="33"/>
        <v>0</v>
      </c>
      <c r="DD14" s="118"/>
      <c r="DE14" s="119"/>
      <c r="DF14" s="120"/>
      <c r="DG14" s="120"/>
      <c r="DH14" s="121"/>
      <c r="DI14" s="122">
        <f t="shared" si="34"/>
        <v>0</v>
      </c>
      <c r="DJ14" s="123">
        <f t="shared" si="35"/>
        <v>0</v>
      </c>
      <c r="DK14" s="118"/>
      <c r="DL14" s="119"/>
      <c r="DM14" s="120"/>
      <c r="DN14" s="120"/>
      <c r="DO14" s="121"/>
      <c r="DP14" s="122">
        <f t="shared" si="36"/>
        <v>0</v>
      </c>
      <c r="DQ14" s="123">
        <f t="shared" si="37"/>
        <v>0</v>
      </c>
      <c r="DR14" s="118"/>
      <c r="DS14" s="119"/>
      <c r="DT14" s="120"/>
      <c r="DU14" s="120"/>
      <c r="DV14" s="121"/>
      <c r="DW14" s="122">
        <f t="shared" si="38"/>
        <v>0</v>
      </c>
      <c r="DX14" s="123">
        <f t="shared" si="39"/>
        <v>0</v>
      </c>
      <c r="DY14" s="118"/>
      <c r="DZ14" s="119"/>
      <c r="EA14" s="120"/>
      <c r="EB14" s="120"/>
      <c r="EC14" s="121"/>
      <c r="ED14" s="122">
        <f t="shared" si="40"/>
        <v>0</v>
      </c>
      <c r="EE14" s="123">
        <f t="shared" si="41"/>
        <v>0</v>
      </c>
      <c r="EF14" s="118"/>
      <c r="EG14" s="119"/>
      <c r="EH14" s="120"/>
      <c r="EI14" s="120"/>
      <c r="EJ14" s="121"/>
      <c r="EK14" s="122">
        <f t="shared" si="42"/>
        <v>0</v>
      </c>
      <c r="EL14" s="123">
        <f t="shared" si="43"/>
        <v>0</v>
      </c>
      <c r="EM14" s="118"/>
      <c r="EN14" s="119"/>
      <c r="EO14" s="120"/>
      <c r="EP14" s="120"/>
      <c r="EQ14" s="121"/>
      <c r="ER14" s="122">
        <f t="shared" si="44"/>
        <v>0</v>
      </c>
      <c r="ES14" s="123">
        <f t="shared" si="45"/>
        <v>0</v>
      </c>
    </row>
    <row r="15" spans="1:1024" ht="21" customHeight="1">
      <c r="A15" s="107"/>
      <c r="B15" s="115" t="str">
        <f>Concurso!D7</f>
        <v>ATUALIDADES / HISTÓRIA CE</v>
      </c>
      <c r="C15" s="59"/>
      <c r="D15" s="116">
        <f t="shared" si="0"/>
        <v>0</v>
      </c>
      <c r="E15" s="116">
        <f t="shared" si="1"/>
        <v>0</v>
      </c>
      <c r="F15" s="116">
        <f t="shared" si="2"/>
        <v>0</v>
      </c>
      <c r="G15" s="116">
        <f t="shared" si="3"/>
        <v>0</v>
      </c>
      <c r="H15" s="116">
        <f t="shared" si="4"/>
        <v>0</v>
      </c>
      <c r="I15" s="117">
        <f t="shared" si="5"/>
        <v>0</v>
      </c>
      <c r="J15" s="118"/>
      <c r="K15" s="119"/>
      <c r="L15" s="120"/>
      <c r="M15" s="120"/>
      <c r="N15" s="121"/>
      <c r="O15" s="122">
        <f t="shared" si="6"/>
        <v>0</v>
      </c>
      <c r="P15" s="123">
        <f t="shared" si="7"/>
        <v>0</v>
      </c>
      <c r="Q15" s="118"/>
      <c r="R15" s="119"/>
      <c r="S15" s="120"/>
      <c r="T15" s="120"/>
      <c r="U15" s="121"/>
      <c r="V15" s="122">
        <f t="shared" si="8"/>
        <v>0</v>
      </c>
      <c r="W15" s="123">
        <f t="shared" si="9"/>
        <v>0</v>
      </c>
      <c r="X15" s="118"/>
      <c r="Y15" s="119"/>
      <c r="Z15" s="120"/>
      <c r="AA15" s="120"/>
      <c r="AB15" s="121"/>
      <c r="AC15" s="122">
        <f t="shared" si="10"/>
        <v>0</v>
      </c>
      <c r="AD15" s="123">
        <f t="shared" si="11"/>
        <v>0</v>
      </c>
      <c r="AE15" s="118"/>
      <c r="AF15" s="119"/>
      <c r="AG15" s="120"/>
      <c r="AH15" s="120"/>
      <c r="AI15" s="121"/>
      <c r="AJ15" s="122">
        <f t="shared" si="12"/>
        <v>0</v>
      </c>
      <c r="AK15" s="123">
        <f t="shared" si="13"/>
        <v>0</v>
      </c>
      <c r="AL15" s="118"/>
      <c r="AM15" s="119"/>
      <c r="AN15" s="120"/>
      <c r="AO15" s="120"/>
      <c r="AP15" s="121"/>
      <c r="AQ15" s="122">
        <f t="shared" si="14"/>
        <v>0</v>
      </c>
      <c r="AR15" s="123">
        <f t="shared" si="15"/>
        <v>0</v>
      </c>
      <c r="AS15" s="118"/>
      <c r="AT15" s="119"/>
      <c r="AU15" s="120"/>
      <c r="AV15" s="120"/>
      <c r="AW15" s="121"/>
      <c r="AX15" s="122">
        <f t="shared" si="16"/>
        <v>0</v>
      </c>
      <c r="AY15" s="123">
        <f t="shared" si="17"/>
        <v>0</v>
      </c>
      <c r="AZ15" s="118"/>
      <c r="BA15" s="119"/>
      <c r="BB15" s="120"/>
      <c r="BC15" s="120"/>
      <c r="BD15" s="121"/>
      <c r="BE15" s="122">
        <f t="shared" si="18"/>
        <v>0</v>
      </c>
      <c r="BF15" s="123">
        <f t="shared" si="19"/>
        <v>0</v>
      </c>
      <c r="BG15" s="118"/>
      <c r="BH15" s="119"/>
      <c r="BI15" s="120"/>
      <c r="BJ15" s="120"/>
      <c r="BK15" s="121"/>
      <c r="BL15" s="122">
        <f t="shared" si="20"/>
        <v>0</v>
      </c>
      <c r="BM15" s="123">
        <f t="shared" si="21"/>
        <v>0</v>
      </c>
      <c r="BN15" s="118"/>
      <c r="BO15" s="119"/>
      <c r="BP15" s="120"/>
      <c r="BQ15" s="120"/>
      <c r="BR15" s="121"/>
      <c r="BS15" s="122">
        <f t="shared" si="22"/>
        <v>0</v>
      </c>
      <c r="BT15" s="123">
        <f t="shared" si="23"/>
        <v>0</v>
      </c>
      <c r="BU15" s="118"/>
      <c r="BV15" s="119"/>
      <c r="BW15" s="120"/>
      <c r="BX15" s="120"/>
      <c r="BY15" s="121"/>
      <c r="BZ15" s="122">
        <f t="shared" si="24"/>
        <v>0</v>
      </c>
      <c r="CA15" s="123">
        <f t="shared" si="25"/>
        <v>0</v>
      </c>
      <c r="CB15" s="118"/>
      <c r="CC15" s="119"/>
      <c r="CD15" s="120"/>
      <c r="CE15" s="120"/>
      <c r="CF15" s="121"/>
      <c r="CG15" s="122">
        <f t="shared" si="26"/>
        <v>0</v>
      </c>
      <c r="CH15" s="123">
        <f t="shared" si="27"/>
        <v>0</v>
      </c>
      <c r="CI15" s="118"/>
      <c r="CJ15" s="119"/>
      <c r="CK15" s="120"/>
      <c r="CL15" s="120"/>
      <c r="CM15" s="121"/>
      <c r="CN15" s="122">
        <f t="shared" si="28"/>
        <v>0</v>
      </c>
      <c r="CO15" s="123">
        <f t="shared" si="29"/>
        <v>0</v>
      </c>
      <c r="CP15" s="118"/>
      <c r="CQ15" s="119"/>
      <c r="CR15" s="120"/>
      <c r="CS15" s="120"/>
      <c r="CT15" s="121"/>
      <c r="CU15" s="122">
        <f t="shared" si="30"/>
        <v>0</v>
      </c>
      <c r="CV15" s="123">
        <f t="shared" si="31"/>
        <v>0</v>
      </c>
      <c r="CW15" s="118"/>
      <c r="CX15" s="119"/>
      <c r="CY15" s="120"/>
      <c r="CZ15" s="120"/>
      <c r="DA15" s="121"/>
      <c r="DB15" s="122">
        <f t="shared" si="32"/>
        <v>0</v>
      </c>
      <c r="DC15" s="123">
        <f t="shared" si="33"/>
        <v>0</v>
      </c>
      <c r="DD15" s="118"/>
      <c r="DE15" s="119"/>
      <c r="DF15" s="120"/>
      <c r="DG15" s="120"/>
      <c r="DH15" s="121"/>
      <c r="DI15" s="122">
        <f t="shared" si="34"/>
        <v>0</v>
      </c>
      <c r="DJ15" s="123">
        <f t="shared" si="35"/>
        <v>0</v>
      </c>
      <c r="DK15" s="118"/>
      <c r="DL15" s="119"/>
      <c r="DM15" s="120"/>
      <c r="DN15" s="120"/>
      <c r="DO15" s="121"/>
      <c r="DP15" s="122">
        <f t="shared" si="36"/>
        <v>0</v>
      </c>
      <c r="DQ15" s="123">
        <f t="shared" si="37"/>
        <v>0</v>
      </c>
      <c r="DR15" s="118"/>
      <c r="DS15" s="119"/>
      <c r="DT15" s="120"/>
      <c r="DU15" s="120"/>
      <c r="DV15" s="121"/>
      <c r="DW15" s="122">
        <f t="shared" si="38"/>
        <v>0</v>
      </c>
      <c r="DX15" s="123">
        <f t="shared" si="39"/>
        <v>0</v>
      </c>
      <c r="DY15" s="118"/>
      <c r="DZ15" s="119"/>
      <c r="EA15" s="120"/>
      <c r="EB15" s="120"/>
      <c r="EC15" s="121"/>
      <c r="ED15" s="122">
        <f t="shared" si="40"/>
        <v>0</v>
      </c>
      <c r="EE15" s="123">
        <f t="shared" si="41"/>
        <v>0</v>
      </c>
      <c r="EF15" s="118"/>
      <c r="EG15" s="119"/>
      <c r="EH15" s="120"/>
      <c r="EI15" s="120"/>
      <c r="EJ15" s="121"/>
      <c r="EK15" s="122">
        <f t="shared" si="42"/>
        <v>0</v>
      </c>
      <c r="EL15" s="123">
        <f t="shared" si="43"/>
        <v>0</v>
      </c>
      <c r="EM15" s="118"/>
      <c r="EN15" s="119"/>
      <c r="EO15" s="120"/>
      <c r="EP15" s="120"/>
      <c r="EQ15" s="121"/>
      <c r="ER15" s="122">
        <f t="shared" si="44"/>
        <v>0</v>
      </c>
      <c r="ES15" s="123">
        <f t="shared" si="45"/>
        <v>0</v>
      </c>
    </row>
    <row r="16" spans="1:1024" ht="21" customHeight="1">
      <c r="A16" s="107"/>
      <c r="B16" s="115" t="str">
        <f>Concurso!D8</f>
        <v>ADMIN. PÚBLICA / ÉTICA</v>
      </c>
      <c r="C16" s="59"/>
      <c r="D16" s="116">
        <f t="shared" si="0"/>
        <v>0</v>
      </c>
      <c r="E16" s="116">
        <f t="shared" si="1"/>
        <v>0</v>
      </c>
      <c r="F16" s="116">
        <f t="shared" si="2"/>
        <v>0</v>
      </c>
      <c r="G16" s="116">
        <f t="shared" si="3"/>
        <v>0</v>
      </c>
      <c r="H16" s="116">
        <f t="shared" si="4"/>
        <v>0</v>
      </c>
      <c r="I16" s="117">
        <f t="shared" si="5"/>
        <v>0</v>
      </c>
      <c r="J16" s="118"/>
      <c r="K16" s="119"/>
      <c r="L16" s="120"/>
      <c r="M16" s="120"/>
      <c r="N16" s="121"/>
      <c r="O16" s="122">
        <f t="shared" si="6"/>
        <v>0</v>
      </c>
      <c r="P16" s="123">
        <f t="shared" si="7"/>
        <v>0</v>
      </c>
      <c r="Q16" s="118"/>
      <c r="R16" s="119"/>
      <c r="S16" s="120"/>
      <c r="T16" s="120"/>
      <c r="U16" s="121"/>
      <c r="V16" s="122">
        <f t="shared" si="8"/>
        <v>0</v>
      </c>
      <c r="W16" s="123">
        <f t="shared" si="9"/>
        <v>0</v>
      </c>
      <c r="X16" s="118"/>
      <c r="Y16" s="119"/>
      <c r="Z16" s="120"/>
      <c r="AA16" s="120"/>
      <c r="AB16" s="121"/>
      <c r="AC16" s="122">
        <f t="shared" si="10"/>
        <v>0</v>
      </c>
      <c r="AD16" s="123">
        <f t="shared" si="11"/>
        <v>0</v>
      </c>
      <c r="AE16" s="118"/>
      <c r="AF16" s="119"/>
      <c r="AG16" s="120"/>
      <c r="AH16" s="120"/>
      <c r="AI16" s="121"/>
      <c r="AJ16" s="122">
        <f t="shared" si="12"/>
        <v>0</v>
      </c>
      <c r="AK16" s="123">
        <f t="shared" si="13"/>
        <v>0</v>
      </c>
      <c r="AL16" s="118"/>
      <c r="AM16" s="119"/>
      <c r="AN16" s="120"/>
      <c r="AO16" s="120"/>
      <c r="AP16" s="121"/>
      <c r="AQ16" s="122">
        <f t="shared" si="14"/>
        <v>0</v>
      </c>
      <c r="AR16" s="123">
        <f t="shared" si="15"/>
        <v>0</v>
      </c>
      <c r="AS16" s="118"/>
      <c r="AT16" s="119"/>
      <c r="AU16" s="120"/>
      <c r="AV16" s="120"/>
      <c r="AW16" s="121"/>
      <c r="AX16" s="122">
        <f t="shared" si="16"/>
        <v>0</v>
      </c>
      <c r="AY16" s="123">
        <f t="shared" si="17"/>
        <v>0</v>
      </c>
      <c r="AZ16" s="118"/>
      <c r="BA16" s="119"/>
      <c r="BB16" s="120"/>
      <c r="BC16" s="120"/>
      <c r="BD16" s="121"/>
      <c r="BE16" s="122">
        <f t="shared" si="18"/>
        <v>0</v>
      </c>
      <c r="BF16" s="123">
        <f t="shared" si="19"/>
        <v>0</v>
      </c>
      <c r="BG16" s="118"/>
      <c r="BH16" s="119"/>
      <c r="BI16" s="120"/>
      <c r="BJ16" s="120"/>
      <c r="BK16" s="121"/>
      <c r="BL16" s="122">
        <f t="shared" si="20"/>
        <v>0</v>
      </c>
      <c r="BM16" s="123">
        <f t="shared" si="21"/>
        <v>0</v>
      </c>
      <c r="BN16" s="118"/>
      <c r="BO16" s="119"/>
      <c r="BP16" s="120"/>
      <c r="BQ16" s="120"/>
      <c r="BR16" s="121"/>
      <c r="BS16" s="122">
        <f t="shared" si="22"/>
        <v>0</v>
      </c>
      <c r="BT16" s="123">
        <f t="shared" si="23"/>
        <v>0</v>
      </c>
      <c r="BU16" s="118"/>
      <c r="BV16" s="119"/>
      <c r="BW16" s="120"/>
      <c r="BX16" s="120"/>
      <c r="BY16" s="121"/>
      <c r="BZ16" s="122">
        <f t="shared" si="24"/>
        <v>0</v>
      </c>
      <c r="CA16" s="123">
        <f t="shared" si="25"/>
        <v>0</v>
      </c>
      <c r="CB16" s="118"/>
      <c r="CC16" s="119"/>
      <c r="CD16" s="120"/>
      <c r="CE16" s="120"/>
      <c r="CF16" s="121"/>
      <c r="CG16" s="122">
        <f t="shared" si="26"/>
        <v>0</v>
      </c>
      <c r="CH16" s="123">
        <f t="shared" si="27"/>
        <v>0</v>
      </c>
      <c r="CI16" s="118"/>
      <c r="CJ16" s="119"/>
      <c r="CK16" s="120"/>
      <c r="CL16" s="120"/>
      <c r="CM16" s="121"/>
      <c r="CN16" s="122">
        <f t="shared" si="28"/>
        <v>0</v>
      </c>
      <c r="CO16" s="123">
        <f t="shared" si="29"/>
        <v>0</v>
      </c>
      <c r="CP16" s="118"/>
      <c r="CQ16" s="119"/>
      <c r="CR16" s="120"/>
      <c r="CS16" s="120"/>
      <c r="CT16" s="121"/>
      <c r="CU16" s="122">
        <f t="shared" si="30"/>
        <v>0</v>
      </c>
      <c r="CV16" s="123">
        <f t="shared" si="31"/>
        <v>0</v>
      </c>
      <c r="CW16" s="118"/>
      <c r="CX16" s="119"/>
      <c r="CY16" s="120"/>
      <c r="CZ16" s="120"/>
      <c r="DA16" s="121"/>
      <c r="DB16" s="122">
        <f t="shared" si="32"/>
        <v>0</v>
      </c>
      <c r="DC16" s="123">
        <f t="shared" si="33"/>
        <v>0</v>
      </c>
      <c r="DD16" s="118"/>
      <c r="DE16" s="119"/>
      <c r="DF16" s="120"/>
      <c r="DG16" s="120"/>
      <c r="DH16" s="121"/>
      <c r="DI16" s="122">
        <f t="shared" si="34"/>
        <v>0</v>
      </c>
      <c r="DJ16" s="123">
        <f t="shared" si="35"/>
        <v>0</v>
      </c>
      <c r="DK16" s="118"/>
      <c r="DL16" s="119"/>
      <c r="DM16" s="120"/>
      <c r="DN16" s="120"/>
      <c r="DO16" s="121"/>
      <c r="DP16" s="122">
        <f t="shared" si="36"/>
        <v>0</v>
      </c>
      <c r="DQ16" s="123">
        <f t="shared" si="37"/>
        <v>0</v>
      </c>
      <c r="DR16" s="118"/>
      <c r="DS16" s="119"/>
      <c r="DT16" s="120"/>
      <c r="DU16" s="120"/>
      <c r="DV16" s="121"/>
      <c r="DW16" s="122">
        <f t="shared" si="38"/>
        <v>0</v>
      </c>
      <c r="DX16" s="123">
        <f t="shared" si="39"/>
        <v>0</v>
      </c>
      <c r="DY16" s="118"/>
      <c r="DZ16" s="119"/>
      <c r="EA16" s="120"/>
      <c r="EB16" s="120"/>
      <c r="EC16" s="121"/>
      <c r="ED16" s="122">
        <f t="shared" si="40"/>
        <v>0</v>
      </c>
      <c r="EE16" s="123">
        <f t="shared" si="41"/>
        <v>0</v>
      </c>
      <c r="EF16" s="118"/>
      <c r="EG16" s="119"/>
      <c r="EH16" s="120"/>
      <c r="EI16" s="120"/>
      <c r="EJ16" s="121"/>
      <c r="EK16" s="122">
        <f t="shared" si="42"/>
        <v>0</v>
      </c>
      <c r="EL16" s="123">
        <f t="shared" si="43"/>
        <v>0</v>
      </c>
      <c r="EM16" s="118"/>
      <c r="EN16" s="119"/>
      <c r="EO16" s="120"/>
      <c r="EP16" s="120"/>
      <c r="EQ16" s="121"/>
      <c r="ER16" s="122">
        <f t="shared" si="44"/>
        <v>0</v>
      </c>
      <c r="ES16" s="123">
        <f t="shared" si="45"/>
        <v>0</v>
      </c>
    </row>
    <row r="17" spans="1:222" ht="21" customHeight="1">
      <c r="A17" s="107"/>
      <c r="B17" s="115" t="str">
        <f>Concurso!D9</f>
        <v>DIR. CONSTITUCIONAL</v>
      </c>
      <c r="C17" s="59"/>
      <c r="D17" s="116">
        <f t="shared" si="0"/>
        <v>0</v>
      </c>
      <c r="E17" s="116">
        <f t="shared" si="1"/>
        <v>0</v>
      </c>
      <c r="F17" s="116">
        <f t="shared" si="2"/>
        <v>0</v>
      </c>
      <c r="G17" s="116">
        <f t="shared" si="3"/>
        <v>0</v>
      </c>
      <c r="H17" s="116">
        <f t="shared" si="4"/>
        <v>0</v>
      </c>
      <c r="I17" s="117">
        <f t="shared" si="5"/>
        <v>0</v>
      </c>
      <c r="J17" s="118"/>
      <c r="K17" s="119"/>
      <c r="L17" s="120"/>
      <c r="M17" s="120"/>
      <c r="N17" s="121"/>
      <c r="O17" s="122">
        <f t="shared" si="6"/>
        <v>0</v>
      </c>
      <c r="P17" s="123">
        <f t="shared" si="7"/>
        <v>0</v>
      </c>
      <c r="Q17" s="118"/>
      <c r="R17" s="119"/>
      <c r="S17" s="120"/>
      <c r="T17" s="120"/>
      <c r="U17" s="121"/>
      <c r="V17" s="122">
        <f t="shared" si="8"/>
        <v>0</v>
      </c>
      <c r="W17" s="123">
        <f t="shared" si="9"/>
        <v>0</v>
      </c>
      <c r="X17" s="118"/>
      <c r="Y17" s="119"/>
      <c r="Z17" s="120"/>
      <c r="AA17" s="120"/>
      <c r="AB17" s="121"/>
      <c r="AC17" s="122">
        <f t="shared" si="10"/>
        <v>0</v>
      </c>
      <c r="AD17" s="123">
        <f t="shared" si="11"/>
        <v>0</v>
      </c>
      <c r="AE17" s="118"/>
      <c r="AF17" s="119"/>
      <c r="AG17" s="120"/>
      <c r="AH17" s="120"/>
      <c r="AI17" s="121"/>
      <c r="AJ17" s="122">
        <f t="shared" si="12"/>
        <v>0</v>
      </c>
      <c r="AK17" s="123">
        <f t="shared" si="13"/>
        <v>0</v>
      </c>
      <c r="AL17" s="118"/>
      <c r="AM17" s="119"/>
      <c r="AN17" s="120"/>
      <c r="AO17" s="120"/>
      <c r="AP17" s="121"/>
      <c r="AQ17" s="122">
        <f t="shared" si="14"/>
        <v>0</v>
      </c>
      <c r="AR17" s="123">
        <f t="shared" si="15"/>
        <v>0</v>
      </c>
      <c r="AS17" s="118"/>
      <c r="AT17" s="119"/>
      <c r="AU17" s="120"/>
      <c r="AV17" s="120"/>
      <c r="AW17" s="121"/>
      <c r="AX17" s="122">
        <f t="shared" si="16"/>
        <v>0</v>
      </c>
      <c r="AY17" s="123">
        <f t="shared" si="17"/>
        <v>0</v>
      </c>
      <c r="AZ17" s="118"/>
      <c r="BA17" s="119"/>
      <c r="BB17" s="120"/>
      <c r="BC17" s="120"/>
      <c r="BD17" s="121"/>
      <c r="BE17" s="122">
        <f t="shared" si="18"/>
        <v>0</v>
      </c>
      <c r="BF17" s="123">
        <f t="shared" si="19"/>
        <v>0</v>
      </c>
      <c r="BG17" s="118"/>
      <c r="BH17" s="119"/>
      <c r="BI17" s="120"/>
      <c r="BJ17" s="120"/>
      <c r="BK17" s="121"/>
      <c r="BL17" s="122">
        <f t="shared" si="20"/>
        <v>0</v>
      </c>
      <c r="BM17" s="123">
        <f t="shared" si="21"/>
        <v>0</v>
      </c>
      <c r="BN17" s="118"/>
      <c r="BO17" s="119"/>
      <c r="BP17" s="120"/>
      <c r="BQ17" s="120"/>
      <c r="BR17" s="121"/>
      <c r="BS17" s="122">
        <f t="shared" si="22"/>
        <v>0</v>
      </c>
      <c r="BT17" s="123">
        <f t="shared" si="23"/>
        <v>0</v>
      </c>
      <c r="BU17" s="118"/>
      <c r="BV17" s="119"/>
      <c r="BW17" s="120"/>
      <c r="BX17" s="120"/>
      <c r="BY17" s="121"/>
      <c r="BZ17" s="122">
        <f t="shared" si="24"/>
        <v>0</v>
      </c>
      <c r="CA17" s="123">
        <f t="shared" si="25"/>
        <v>0</v>
      </c>
      <c r="CB17" s="118"/>
      <c r="CC17" s="119"/>
      <c r="CD17" s="120"/>
      <c r="CE17" s="120"/>
      <c r="CF17" s="121"/>
      <c r="CG17" s="122">
        <f t="shared" si="26"/>
        <v>0</v>
      </c>
      <c r="CH17" s="123">
        <f t="shared" si="27"/>
        <v>0</v>
      </c>
      <c r="CI17" s="118"/>
      <c r="CJ17" s="119"/>
      <c r="CK17" s="120"/>
      <c r="CL17" s="120"/>
      <c r="CM17" s="121"/>
      <c r="CN17" s="122">
        <f t="shared" si="28"/>
        <v>0</v>
      </c>
      <c r="CO17" s="123">
        <f t="shared" si="29"/>
        <v>0</v>
      </c>
      <c r="CP17" s="118"/>
      <c r="CQ17" s="119"/>
      <c r="CR17" s="120"/>
      <c r="CS17" s="120"/>
      <c r="CT17" s="121"/>
      <c r="CU17" s="122">
        <f t="shared" si="30"/>
        <v>0</v>
      </c>
      <c r="CV17" s="123">
        <f t="shared" si="31"/>
        <v>0</v>
      </c>
      <c r="CW17" s="118"/>
      <c r="CX17" s="119"/>
      <c r="CY17" s="120"/>
      <c r="CZ17" s="120"/>
      <c r="DA17" s="121"/>
      <c r="DB17" s="122">
        <f t="shared" si="32"/>
        <v>0</v>
      </c>
      <c r="DC17" s="123">
        <f t="shared" si="33"/>
        <v>0</v>
      </c>
      <c r="DD17" s="118"/>
      <c r="DE17" s="119"/>
      <c r="DF17" s="120"/>
      <c r="DG17" s="120"/>
      <c r="DH17" s="121"/>
      <c r="DI17" s="122">
        <f t="shared" si="34"/>
        <v>0</v>
      </c>
      <c r="DJ17" s="123">
        <f t="shared" si="35"/>
        <v>0</v>
      </c>
      <c r="DK17" s="118"/>
      <c r="DL17" s="119"/>
      <c r="DM17" s="120"/>
      <c r="DN17" s="120"/>
      <c r="DO17" s="121"/>
      <c r="DP17" s="122">
        <f t="shared" si="36"/>
        <v>0</v>
      </c>
      <c r="DQ17" s="123">
        <f t="shared" si="37"/>
        <v>0</v>
      </c>
      <c r="DR17" s="118"/>
      <c r="DS17" s="119"/>
      <c r="DT17" s="120"/>
      <c r="DU17" s="120"/>
      <c r="DV17" s="121"/>
      <c r="DW17" s="122">
        <f t="shared" si="38"/>
        <v>0</v>
      </c>
      <c r="DX17" s="123">
        <f t="shared" si="39"/>
        <v>0</v>
      </c>
      <c r="DY17" s="118"/>
      <c r="DZ17" s="119"/>
      <c r="EA17" s="120"/>
      <c r="EB17" s="120"/>
      <c r="EC17" s="121"/>
      <c r="ED17" s="122">
        <f t="shared" si="40"/>
        <v>0</v>
      </c>
      <c r="EE17" s="123">
        <f t="shared" si="41"/>
        <v>0</v>
      </c>
      <c r="EF17" s="118"/>
      <c r="EG17" s="119"/>
      <c r="EH17" s="120"/>
      <c r="EI17" s="120"/>
      <c r="EJ17" s="121"/>
      <c r="EK17" s="122">
        <f t="shared" si="42"/>
        <v>0</v>
      </c>
      <c r="EL17" s="123">
        <f t="shared" si="43"/>
        <v>0</v>
      </c>
      <c r="EM17" s="118"/>
      <c r="EN17" s="119"/>
      <c r="EO17" s="120"/>
      <c r="EP17" s="120"/>
      <c r="EQ17" s="121"/>
      <c r="ER17" s="122">
        <f t="shared" si="44"/>
        <v>0</v>
      </c>
      <c r="ES17" s="123">
        <f t="shared" si="45"/>
        <v>0</v>
      </c>
    </row>
    <row r="18" spans="1:222" ht="21" customHeight="1">
      <c r="A18" s="107"/>
      <c r="B18" s="115" t="str">
        <f>Concurso!D10</f>
        <v>DIR. HUMANOS</v>
      </c>
      <c r="C18" s="59"/>
      <c r="D18" s="116">
        <f t="shared" si="0"/>
        <v>0</v>
      </c>
      <c r="E18" s="116">
        <f t="shared" si="1"/>
        <v>0</v>
      </c>
      <c r="F18" s="116">
        <f t="shared" si="2"/>
        <v>0</v>
      </c>
      <c r="G18" s="116">
        <f t="shared" si="3"/>
        <v>0</v>
      </c>
      <c r="H18" s="116">
        <f t="shared" si="4"/>
        <v>0</v>
      </c>
      <c r="I18" s="117">
        <f t="shared" si="5"/>
        <v>0</v>
      </c>
      <c r="J18" s="118"/>
      <c r="K18" s="119"/>
      <c r="L18" s="120"/>
      <c r="M18" s="120"/>
      <c r="N18" s="121"/>
      <c r="O18" s="122">
        <f t="shared" si="6"/>
        <v>0</v>
      </c>
      <c r="P18" s="123">
        <f t="shared" si="7"/>
        <v>0</v>
      </c>
      <c r="Q18" s="118"/>
      <c r="R18" s="119"/>
      <c r="S18" s="120"/>
      <c r="T18" s="120"/>
      <c r="U18" s="121"/>
      <c r="V18" s="122">
        <f t="shared" si="8"/>
        <v>0</v>
      </c>
      <c r="W18" s="123">
        <f t="shared" si="9"/>
        <v>0</v>
      </c>
      <c r="X18" s="118"/>
      <c r="Y18" s="119"/>
      <c r="Z18" s="120"/>
      <c r="AA18" s="120"/>
      <c r="AB18" s="121"/>
      <c r="AC18" s="122">
        <f t="shared" si="10"/>
        <v>0</v>
      </c>
      <c r="AD18" s="123">
        <f t="shared" si="11"/>
        <v>0</v>
      </c>
      <c r="AE18" s="118"/>
      <c r="AF18" s="119"/>
      <c r="AG18" s="120"/>
      <c r="AH18" s="120"/>
      <c r="AI18" s="121"/>
      <c r="AJ18" s="122">
        <f t="shared" si="12"/>
        <v>0</v>
      </c>
      <c r="AK18" s="123">
        <f t="shared" si="13"/>
        <v>0</v>
      </c>
      <c r="AL18" s="118"/>
      <c r="AM18" s="119"/>
      <c r="AN18" s="120"/>
      <c r="AO18" s="120"/>
      <c r="AP18" s="121"/>
      <c r="AQ18" s="122">
        <f t="shared" si="14"/>
        <v>0</v>
      </c>
      <c r="AR18" s="123">
        <f t="shared" si="15"/>
        <v>0</v>
      </c>
      <c r="AS18" s="118"/>
      <c r="AT18" s="119"/>
      <c r="AU18" s="120"/>
      <c r="AV18" s="120"/>
      <c r="AW18" s="121"/>
      <c r="AX18" s="122">
        <f t="shared" si="16"/>
        <v>0</v>
      </c>
      <c r="AY18" s="123">
        <f t="shared" si="17"/>
        <v>0</v>
      </c>
      <c r="AZ18" s="118"/>
      <c r="BA18" s="119"/>
      <c r="BB18" s="120"/>
      <c r="BC18" s="120"/>
      <c r="BD18" s="121"/>
      <c r="BE18" s="122">
        <f t="shared" si="18"/>
        <v>0</v>
      </c>
      <c r="BF18" s="123">
        <f t="shared" si="19"/>
        <v>0</v>
      </c>
      <c r="BG18" s="118"/>
      <c r="BH18" s="119"/>
      <c r="BI18" s="120"/>
      <c r="BJ18" s="120"/>
      <c r="BK18" s="121"/>
      <c r="BL18" s="122">
        <f t="shared" si="20"/>
        <v>0</v>
      </c>
      <c r="BM18" s="123">
        <f t="shared" si="21"/>
        <v>0</v>
      </c>
      <c r="BN18" s="118"/>
      <c r="BO18" s="119"/>
      <c r="BP18" s="120"/>
      <c r="BQ18" s="120"/>
      <c r="BR18" s="121"/>
      <c r="BS18" s="122">
        <f t="shared" si="22"/>
        <v>0</v>
      </c>
      <c r="BT18" s="123">
        <f t="shared" si="23"/>
        <v>0</v>
      </c>
      <c r="BU18" s="118"/>
      <c r="BV18" s="119"/>
      <c r="BW18" s="120"/>
      <c r="BX18" s="120"/>
      <c r="BY18" s="121"/>
      <c r="BZ18" s="122">
        <f t="shared" si="24"/>
        <v>0</v>
      </c>
      <c r="CA18" s="123">
        <f t="shared" si="25"/>
        <v>0</v>
      </c>
      <c r="CB18" s="118"/>
      <c r="CC18" s="119"/>
      <c r="CD18" s="120"/>
      <c r="CE18" s="120"/>
      <c r="CF18" s="121"/>
      <c r="CG18" s="122">
        <f t="shared" si="26"/>
        <v>0</v>
      </c>
      <c r="CH18" s="123">
        <f t="shared" si="27"/>
        <v>0</v>
      </c>
      <c r="CI18" s="118"/>
      <c r="CJ18" s="119"/>
      <c r="CK18" s="120"/>
      <c r="CL18" s="120"/>
      <c r="CM18" s="121"/>
      <c r="CN18" s="122">
        <f t="shared" si="28"/>
        <v>0</v>
      </c>
      <c r="CO18" s="123">
        <f t="shared" si="29"/>
        <v>0</v>
      </c>
      <c r="CP18" s="118"/>
      <c r="CQ18" s="119"/>
      <c r="CR18" s="120"/>
      <c r="CS18" s="120"/>
      <c r="CT18" s="121"/>
      <c r="CU18" s="122">
        <f t="shared" si="30"/>
        <v>0</v>
      </c>
      <c r="CV18" s="123">
        <f t="shared" si="31"/>
        <v>0</v>
      </c>
      <c r="CW18" s="118"/>
      <c r="CX18" s="119"/>
      <c r="CY18" s="120"/>
      <c r="CZ18" s="120"/>
      <c r="DA18" s="121"/>
      <c r="DB18" s="122">
        <f t="shared" si="32"/>
        <v>0</v>
      </c>
      <c r="DC18" s="123">
        <f t="shared" si="33"/>
        <v>0</v>
      </c>
      <c r="DD18" s="118"/>
      <c r="DE18" s="119"/>
      <c r="DF18" s="120"/>
      <c r="DG18" s="120"/>
      <c r="DH18" s="121"/>
      <c r="DI18" s="122">
        <f t="shared" si="34"/>
        <v>0</v>
      </c>
      <c r="DJ18" s="123">
        <f t="shared" si="35"/>
        <v>0</v>
      </c>
      <c r="DK18" s="118"/>
      <c r="DL18" s="119"/>
      <c r="DM18" s="120"/>
      <c r="DN18" s="120"/>
      <c r="DO18" s="121"/>
      <c r="DP18" s="122">
        <f t="shared" si="36"/>
        <v>0</v>
      </c>
      <c r="DQ18" s="123">
        <f t="shared" si="37"/>
        <v>0</v>
      </c>
      <c r="DR18" s="118"/>
      <c r="DS18" s="119"/>
      <c r="DT18" s="120"/>
      <c r="DU18" s="120"/>
      <c r="DV18" s="121"/>
      <c r="DW18" s="122">
        <f t="shared" si="38"/>
        <v>0</v>
      </c>
      <c r="DX18" s="123">
        <f t="shared" si="39"/>
        <v>0</v>
      </c>
      <c r="DY18" s="118"/>
      <c r="DZ18" s="119"/>
      <c r="EA18" s="120"/>
      <c r="EB18" s="120"/>
      <c r="EC18" s="121"/>
      <c r="ED18" s="122">
        <f t="shared" si="40"/>
        <v>0</v>
      </c>
      <c r="EE18" s="123">
        <f t="shared" si="41"/>
        <v>0</v>
      </c>
      <c r="EF18" s="118"/>
      <c r="EG18" s="119"/>
      <c r="EH18" s="120"/>
      <c r="EI18" s="120"/>
      <c r="EJ18" s="121"/>
      <c r="EK18" s="122">
        <f t="shared" si="42"/>
        <v>0</v>
      </c>
      <c r="EL18" s="123">
        <f t="shared" si="43"/>
        <v>0</v>
      </c>
      <c r="EM18" s="118"/>
      <c r="EN18" s="119"/>
      <c r="EO18" s="120"/>
      <c r="EP18" s="120"/>
      <c r="EQ18" s="121"/>
      <c r="ER18" s="122">
        <f t="shared" si="44"/>
        <v>0</v>
      </c>
      <c r="ES18" s="123">
        <f t="shared" si="45"/>
        <v>0</v>
      </c>
    </row>
    <row r="19" spans="1:222" ht="21" customHeight="1">
      <c r="A19" s="107"/>
      <c r="B19" s="115" t="str">
        <f>Concurso!D11</f>
        <v>DPMilitar / DPPMilitar</v>
      </c>
      <c r="C19" s="59"/>
      <c r="D19" s="116">
        <f t="shared" si="0"/>
        <v>0</v>
      </c>
      <c r="E19" s="116">
        <f t="shared" si="1"/>
        <v>0</v>
      </c>
      <c r="F19" s="116">
        <f t="shared" si="2"/>
        <v>0</v>
      </c>
      <c r="G19" s="116">
        <f t="shared" si="3"/>
        <v>0</v>
      </c>
      <c r="H19" s="116">
        <f t="shared" si="4"/>
        <v>0</v>
      </c>
      <c r="I19" s="117">
        <f t="shared" si="5"/>
        <v>0</v>
      </c>
      <c r="J19" s="118"/>
      <c r="K19" s="119"/>
      <c r="L19" s="120"/>
      <c r="M19" s="120"/>
      <c r="N19" s="121"/>
      <c r="O19" s="122">
        <f t="shared" si="6"/>
        <v>0</v>
      </c>
      <c r="P19" s="123">
        <f t="shared" si="7"/>
        <v>0</v>
      </c>
      <c r="Q19" s="118"/>
      <c r="R19" s="119"/>
      <c r="S19" s="120"/>
      <c r="T19" s="120"/>
      <c r="U19" s="121"/>
      <c r="V19" s="122">
        <f t="shared" si="8"/>
        <v>0</v>
      </c>
      <c r="W19" s="123">
        <f t="shared" si="9"/>
        <v>0</v>
      </c>
      <c r="X19" s="118"/>
      <c r="Y19" s="119"/>
      <c r="Z19" s="120"/>
      <c r="AA19" s="120"/>
      <c r="AB19" s="121"/>
      <c r="AC19" s="122">
        <f t="shared" si="10"/>
        <v>0</v>
      </c>
      <c r="AD19" s="123">
        <f t="shared" si="11"/>
        <v>0</v>
      </c>
      <c r="AE19" s="118"/>
      <c r="AF19" s="119"/>
      <c r="AG19" s="120"/>
      <c r="AH19" s="120"/>
      <c r="AI19" s="121"/>
      <c r="AJ19" s="122">
        <f t="shared" si="12"/>
        <v>0</v>
      </c>
      <c r="AK19" s="123">
        <f t="shared" si="13"/>
        <v>0</v>
      </c>
      <c r="AL19" s="118"/>
      <c r="AM19" s="119"/>
      <c r="AN19" s="120"/>
      <c r="AO19" s="120"/>
      <c r="AP19" s="121"/>
      <c r="AQ19" s="122">
        <f t="shared" si="14"/>
        <v>0</v>
      </c>
      <c r="AR19" s="123">
        <f t="shared" si="15"/>
        <v>0</v>
      </c>
      <c r="AS19" s="118"/>
      <c r="AT19" s="119"/>
      <c r="AU19" s="120"/>
      <c r="AV19" s="120"/>
      <c r="AW19" s="121"/>
      <c r="AX19" s="122">
        <f t="shared" si="16"/>
        <v>0</v>
      </c>
      <c r="AY19" s="123">
        <f t="shared" si="17"/>
        <v>0</v>
      </c>
      <c r="AZ19" s="118"/>
      <c r="BA19" s="119"/>
      <c r="BB19" s="120"/>
      <c r="BC19" s="120"/>
      <c r="BD19" s="121"/>
      <c r="BE19" s="122">
        <f t="shared" si="18"/>
        <v>0</v>
      </c>
      <c r="BF19" s="123">
        <f t="shared" si="19"/>
        <v>0</v>
      </c>
      <c r="BG19" s="118"/>
      <c r="BH19" s="119"/>
      <c r="BI19" s="120"/>
      <c r="BJ19" s="120"/>
      <c r="BK19" s="121"/>
      <c r="BL19" s="122">
        <f t="shared" si="20"/>
        <v>0</v>
      </c>
      <c r="BM19" s="123">
        <f t="shared" si="21"/>
        <v>0</v>
      </c>
      <c r="BN19" s="118"/>
      <c r="BO19" s="119"/>
      <c r="BP19" s="120"/>
      <c r="BQ19" s="120"/>
      <c r="BR19" s="121"/>
      <c r="BS19" s="122">
        <f t="shared" si="22"/>
        <v>0</v>
      </c>
      <c r="BT19" s="123">
        <f t="shared" si="23"/>
        <v>0</v>
      </c>
      <c r="BU19" s="118"/>
      <c r="BV19" s="119"/>
      <c r="BW19" s="120"/>
      <c r="BX19" s="120"/>
      <c r="BY19" s="121"/>
      <c r="BZ19" s="122">
        <f t="shared" si="24"/>
        <v>0</v>
      </c>
      <c r="CA19" s="123">
        <f t="shared" si="25"/>
        <v>0</v>
      </c>
      <c r="CB19" s="118"/>
      <c r="CC19" s="119"/>
      <c r="CD19" s="120"/>
      <c r="CE19" s="120"/>
      <c r="CF19" s="121"/>
      <c r="CG19" s="122">
        <f t="shared" si="26"/>
        <v>0</v>
      </c>
      <c r="CH19" s="123">
        <f t="shared" si="27"/>
        <v>0</v>
      </c>
      <c r="CI19" s="118"/>
      <c r="CJ19" s="119"/>
      <c r="CK19" s="120"/>
      <c r="CL19" s="120"/>
      <c r="CM19" s="121"/>
      <c r="CN19" s="122">
        <f t="shared" si="28"/>
        <v>0</v>
      </c>
      <c r="CO19" s="123">
        <f t="shared" si="29"/>
        <v>0</v>
      </c>
      <c r="CP19" s="118"/>
      <c r="CQ19" s="119"/>
      <c r="CR19" s="120"/>
      <c r="CS19" s="120"/>
      <c r="CT19" s="121"/>
      <c r="CU19" s="122">
        <f t="shared" si="30"/>
        <v>0</v>
      </c>
      <c r="CV19" s="123">
        <f t="shared" si="31"/>
        <v>0</v>
      </c>
      <c r="CW19" s="118"/>
      <c r="CX19" s="119"/>
      <c r="CY19" s="120"/>
      <c r="CZ19" s="120"/>
      <c r="DA19" s="121"/>
      <c r="DB19" s="122">
        <f t="shared" si="32"/>
        <v>0</v>
      </c>
      <c r="DC19" s="123">
        <f t="shared" si="33"/>
        <v>0</v>
      </c>
      <c r="DD19" s="118"/>
      <c r="DE19" s="119"/>
      <c r="DF19" s="120"/>
      <c r="DG19" s="120"/>
      <c r="DH19" s="121"/>
      <c r="DI19" s="122">
        <f t="shared" si="34"/>
        <v>0</v>
      </c>
      <c r="DJ19" s="123">
        <f t="shared" si="35"/>
        <v>0</v>
      </c>
      <c r="DK19" s="118"/>
      <c r="DL19" s="119"/>
      <c r="DM19" s="120"/>
      <c r="DN19" s="120"/>
      <c r="DO19" s="121"/>
      <c r="DP19" s="122">
        <f t="shared" si="36"/>
        <v>0</v>
      </c>
      <c r="DQ19" s="123">
        <f t="shared" si="37"/>
        <v>0</v>
      </c>
      <c r="DR19" s="118"/>
      <c r="DS19" s="119"/>
      <c r="DT19" s="120"/>
      <c r="DU19" s="120"/>
      <c r="DV19" s="121"/>
      <c r="DW19" s="122">
        <f t="shared" si="38"/>
        <v>0</v>
      </c>
      <c r="DX19" s="123">
        <f t="shared" si="39"/>
        <v>0</v>
      </c>
      <c r="DY19" s="118"/>
      <c r="DZ19" s="119"/>
      <c r="EA19" s="120"/>
      <c r="EB19" s="120"/>
      <c r="EC19" s="121"/>
      <c r="ED19" s="122">
        <f t="shared" si="40"/>
        <v>0</v>
      </c>
      <c r="EE19" s="123">
        <f t="shared" si="41"/>
        <v>0</v>
      </c>
      <c r="EF19" s="118"/>
      <c r="EG19" s="119"/>
      <c r="EH19" s="120"/>
      <c r="EI19" s="120"/>
      <c r="EJ19" s="121"/>
      <c r="EK19" s="122">
        <f t="shared" si="42"/>
        <v>0</v>
      </c>
      <c r="EL19" s="123">
        <f t="shared" si="43"/>
        <v>0</v>
      </c>
      <c r="EM19" s="118"/>
      <c r="EN19" s="119"/>
      <c r="EO19" s="120"/>
      <c r="EP19" s="120"/>
      <c r="EQ19" s="121"/>
      <c r="ER19" s="122">
        <f t="shared" si="44"/>
        <v>0</v>
      </c>
      <c r="ES19" s="123">
        <f t="shared" si="45"/>
        <v>0</v>
      </c>
    </row>
    <row r="20" spans="1:222" ht="21" customHeight="1">
      <c r="A20" s="107"/>
      <c r="B20" s="115" t="str">
        <f>Concurso!D12</f>
        <v>DIR. PENAL/DIR. PROC PENAL</v>
      </c>
      <c r="C20" s="59"/>
      <c r="D20" s="116">
        <f t="shared" si="0"/>
        <v>0</v>
      </c>
      <c r="E20" s="116">
        <f t="shared" si="1"/>
        <v>0</v>
      </c>
      <c r="F20" s="116">
        <f t="shared" si="2"/>
        <v>0</v>
      </c>
      <c r="G20" s="116">
        <f t="shared" si="3"/>
        <v>0</v>
      </c>
      <c r="H20" s="116">
        <f t="shared" si="4"/>
        <v>0</v>
      </c>
      <c r="I20" s="117">
        <f t="shared" si="5"/>
        <v>0</v>
      </c>
      <c r="J20" s="118"/>
      <c r="K20" s="119"/>
      <c r="L20" s="120"/>
      <c r="M20" s="120"/>
      <c r="N20" s="121"/>
      <c r="O20" s="122">
        <f t="shared" si="6"/>
        <v>0</v>
      </c>
      <c r="P20" s="123">
        <f t="shared" si="7"/>
        <v>0</v>
      </c>
      <c r="Q20" s="118"/>
      <c r="R20" s="119"/>
      <c r="S20" s="120"/>
      <c r="T20" s="120"/>
      <c r="U20" s="121"/>
      <c r="V20" s="122">
        <f t="shared" si="8"/>
        <v>0</v>
      </c>
      <c r="W20" s="123">
        <f t="shared" si="9"/>
        <v>0</v>
      </c>
      <c r="X20" s="118"/>
      <c r="Y20" s="119"/>
      <c r="Z20" s="120"/>
      <c r="AA20" s="120"/>
      <c r="AB20" s="121"/>
      <c r="AC20" s="122">
        <f t="shared" si="10"/>
        <v>0</v>
      </c>
      <c r="AD20" s="123">
        <f t="shared" si="11"/>
        <v>0</v>
      </c>
      <c r="AE20" s="118"/>
      <c r="AF20" s="119"/>
      <c r="AG20" s="120"/>
      <c r="AH20" s="120"/>
      <c r="AI20" s="121"/>
      <c r="AJ20" s="122">
        <f t="shared" si="12"/>
        <v>0</v>
      </c>
      <c r="AK20" s="123">
        <f t="shared" si="13"/>
        <v>0</v>
      </c>
      <c r="AL20" s="118"/>
      <c r="AM20" s="119"/>
      <c r="AN20" s="120"/>
      <c r="AO20" s="120"/>
      <c r="AP20" s="121"/>
      <c r="AQ20" s="122">
        <f t="shared" si="14"/>
        <v>0</v>
      </c>
      <c r="AR20" s="123">
        <f t="shared" si="15"/>
        <v>0</v>
      </c>
      <c r="AS20" s="118"/>
      <c r="AT20" s="119"/>
      <c r="AU20" s="120"/>
      <c r="AV20" s="120"/>
      <c r="AW20" s="121"/>
      <c r="AX20" s="122">
        <f t="shared" si="16"/>
        <v>0</v>
      </c>
      <c r="AY20" s="123">
        <f t="shared" si="17"/>
        <v>0</v>
      </c>
      <c r="AZ20" s="118"/>
      <c r="BA20" s="119"/>
      <c r="BB20" s="120"/>
      <c r="BC20" s="120"/>
      <c r="BD20" s="121"/>
      <c r="BE20" s="122">
        <f t="shared" si="18"/>
        <v>0</v>
      </c>
      <c r="BF20" s="123">
        <f t="shared" si="19"/>
        <v>0</v>
      </c>
      <c r="BG20" s="118"/>
      <c r="BH20" s="119"/>
      <c r="BI20" s="120"/>
      <c r="BJ20" s="120"/>
      <c r="BK20" s="121"/>
      <c r="BL20" s="122">
        <f t="shared" si="20"/>
        <v>0</v>
      </c>
      <c r="BM20" s="123">
        <f t="shared" si="21"/>
        <v>0</v>
      </c>
      <c r="BN20" s="118"/>
      <c r="BO20" s="119"/>
      <c r="BP20" s="120"/>
      <c r="BQ20" s="120"/>
      <c r="BR20" s="121"/>
      <c r="BS20" s="122">
        <f t="shared" si="22"/>
        <v>0</v>
      </c>
      <c r="BT20" s="123">
        <f t="shared" si="23"/>
        <v>0</v>
      </c>
      <c r="BU20" s="118"/>
      <c r="BV20" s="119"/>
      <c r="BW20" s="120"/>
      <c r="BX20" s="120"/>
      <c r="BY20" s="121"/>
      <c r="BZ20" s="122">
        <f t="shared" si="24"/>
        <v>0</v>
      </c>
      <c r="CA20" s="123">
        <f t="shared" si="25"/>
        <v>0</v>
      </c>
      <c r="CB20" s="118"/>
      <c r="CC20" s="119"/>
      <c r="CD20" s="120"/>
      <c r="CE20" s="120"/>
      <c r="CF20" s="121"/>
      <c r="CG20" s="122">
        <f t="shared" si="26"/>
        <v>0</v>
      </c>
      <c r="CH20" s="123">
        <f t="shared" si="27"/>
        <v>0</v>
      </c>
      <c r="CI20" s="118"/>
      <c r="CJ20" s="119"/>
      <c r="CK20" s="120"/>
      <c r="CL20" s="120"/>
      <c r="CM20" s="121"/>
      <c r="CN20" s="122">
        <f t="shared" si="28"/>
        <v>0</v>
      </c>
      <c r="CO20" s="123">
        <f t="shared" si="29"/>
        <v>0</v>
      </c>
      <c r="CP20" s="118"/>
      <c r="CQ20" s="119"/>
      <c r="CR20" s="120"/>
      <c r="CS20" s="120"/>
      <c r="CT20" s="121"/>
      <c r="CU20" s="122">
        <f t="shared" si="30"/>
        <v>0</v>
      </c>
      <c r="CV20" s="123">
        <f t="shared" si="31"/>
        <v>0</v>
      </c>
      <c r="CW20" s="118"/>
      <c r="CX20" s="119"/>
      <c r="CY20" s="120"/>
      <c r="CZ20" s="120"/>
      <c r="DA20" s="121"/>
      <c r="DB20" s="122">
        <f t="shared" si="32"/>
        <v>0</v>
      </c>
      <c r="DC20" s="123">
        <f t="shared" si="33"/>
        <v>0</v>
      </c>
      <c r="DD20" s="118"/>
      <c r="DE20" s="119"/>
      <c r="DF20" s="120"/>
      <c r="DG20" s="120"/>
      <c r="DH20" s="121"/>
      <c r="DI20" s="122">
        <f t="shared" si="34"/>
        <v>0</v>
      </c>
      <c r="DJ20" s="123">
        <f t="shared" si="35"/>
        <v>0</v>
      </c>
      <c r="DK20" s="118"/>
      <c r="DL20" s="119"/>
      <c r="DM20" s="120"/>
      <c r="DN20" s="120"/>
      <c r="DO20" s="121"/>
      <c r="DP20" s="122">
        <f t="shared" si="36"/>
        <v>0</v>
      </c>
      <c r="DQ20" s="123">
        <f t="shared" si="37"/>
        <v>0</v>
      </c>
      <c r="DR20" s="118"/>
      <c r="DS20" s="119"/>
      <c r="DT20" s="120"/>
      <c r="DU20" s="120"/>
      <c r="DV20" s="121"/>
      <c r="DW20" s="122">
        <f t="shared" si="38"/>
        <v>0</v>
      </c>
      <c r="DX20" s="123">
        <f t="shared" si="39"/>
        <v>0</v>
      </c>
      <c r="DY20" s="118"/>
      <c r="DZ20" s="119"/>
      <c r="EA20" s="120"/>
      <c r="EB20" s="120"/>
      <c r="EC20" s="121"/>
      <c r="ED20" s="122">
        <f t="shared" si="40"/>
        <v>0</v>
      </c>
      <c r="EE20" s="123">
        <f t="shared" si="41"/>
        <v>0</v>
      </c>
      <c r="EF20" s="118"/>
      <c r="EG20" s="119"/>
      <c r="EH20" s="120"/>
      <c r="EI20" s="120"/>
      <c r="EJ20" s="121"/>
      <c r="EK20" s="122">
        <f t="shared" si="42"/>
        <v>0</v>
      </c>
      <c r="EL20" s="123">
        <f t="shared" si="43"/>
        <v>0</v>
      </c>
      <c r="EM20" s="118"/>
      <c r="EN20" s="119"/>
      <c r="EO20" s="120"/>
      <c r="EP20" s="120"/>
      <c r="EQ20" s="121"/>
      <c r="ER20" s="122">
        <f t="shared" si="44"/>
        <v>0</v>
      </c>
      <c r="ES20" s="123">
        <f t="shared" si="45"/>
        <v>0</v>
      </c>
    </row>
    <row r="21" spans="1:222" ht="21" customHeight="1">
      <c r="A21" s="107"/>
      <c r="B21" s="115" t="str">
        <f>Concurso!D13</f>
        <v>Lei Abuso Autor. / M. da Penha</v>
      </c>
      <c r="C21" s="59"/>
      <c r="D21" s="116">
        <f t="shared" si="0"/>
        <v>0</v>
      </c>
      <c r="E21" s="116">
        <f t="shared" si="1"/>
        <v>0</v>
      </c>
      <c r="F21" s="116">
        <f t="shared" si="2"/>
        <v>0</v>
      </c>
      <c r="G21" s="116">
        <f t="shared" si="3"/>
        <v>0</v>
      </c>
      <c r="H21" s="116">
        <f t="shared" si="4"/>
        <v>0</v>
      </c>
      <c r="I21" s="117">
        <f t="shared" si="5"/>
        <v>0</v>
      </c>
      <c r="J21" s="118"/>
      <c r="K21" s="119"/>
      <c r="L21" s="120"/>
      <c r="M21" s="120"/>
      <c r="N21" s="121"/>
      <c r="O21" s="122">
        <f t="shared" si="6"/>
        <v>0</v>
      </c>
      <c r="P21" s="123">
        <f t="shared" si="7"/>
        <v>0</v>
      </c>
      <c r="Q21" s="118"/>
      <c r="R21" s="119"/>
      <c r="S21" s="120"/>
      <c r="T21" s="120"/>
      <c r="U21" s="121"/>
      <c r="V21" s="122">
        <f t="shared" si="8"/>
        <v>0</v>
      </c>
      <c r="W21" s="123">
        <f t="shared" si="9"/>
        <v>0</v>
      </c>
      <c r="X21" s="118"/>
      <c r="Y21" s="119"/>
      <c r="Z21" s="120"/>
      <c r="AA21" s="120"/>
      <c r="AB21" s="121"/>
      <c r="AC21" s="122">
        <f t="shared" si="10"/>
        <v>0</v>
      </c>
      <c r="AD21" s="123">
        <f t="shared" si="11"/>
        <v>0</v>
      </c>
      <c r="AE21" s="118"/>
      <c r="AF21" s="119"/>
      <c r="AG21" s="120"/>
      <c r="AH21" s="120"/>
      <c r="AI21" s="121"/>
      <c r="AJ21" s="122">
        <f t="shared" si="12"/>
        <v>0</v>
      </c>
      <c r="AK21" s="123">
        <f t="shared" si="13"/>
        <v>0</v>
      </c>
      <c r="AL21" s="118"/>
      <c r="AM21" s="119"/>
      <c r="AN21" s="120"/>
      <c r="AO21" s="120"/>
      <c r="AP21" s="121"/>
      <c r="AQ21" s="122">
        <f t="shared" si="14"/>
        <v>0</v>
      </c>
      <c r="AR21" s="123">
        <f t="shared" si="15"/>
        <v>0</v>
      </c>
      <c r="AS21" s="118"/>
      <c r="AT21" s="119"/>
      <c r="AU21" s="120"/>
      <c r="AV21" s="120"/>
      <c r="AW21" s="121"/>
      <c r="AX21" s="122">
        <f t="shared" si="16"/>
        <v>0</v>
      </c>
      <c r="AY21" s="123">
        <f t="shared" si="17"/>
        <v>0</v>
      </c>
      <c r="AZ21" s="118"/>
      <c r="BA21" s="119"/>
      <c r="BB21" s="120"/>
      <c r="BC21" s="120"/>
      <c r="BD21" s="121"/>
      <c r="BE21" s="122">
        <f t="shared" si="18"/>
        <v>0</v>
      </c>
      <c r="BF21" s="123">
        <f t="shared" si="19"/>
        <v>0</v>
      </c>
      <c r="BG21" s="118"/>
      <c r="BH21" s="119"/>
      <c r="BI21" s="120"/>
      <c r="BJ21" s="120"/>
      <c r="BK21" s="121"/>
      <c r="BL21" s="122">
        <f t="shared" si="20"/>
        <v>0</v>
      </c>
      <c r="BM21" s="123">
        <f t="shared" si="21"/>
        <v>0</v>
      </c>
      <c r="BN21" s="118"/>
      <c r="BO21" s="119"/>
      <c r="BP21" s="120"/>
      <c r="BQ21" s="120"/>
      <c r="BR21" s="121"/>
      <c r="BS21" s="122">
        <f t="shared" si="22"/>
        <v>0</v>
      </c>
      <c r="BT21" s="123">
        <f t="shared" si="23"/>
        <v>0</v>
      </c>
      <c r="BU21" s="118"/>
      <c r="BV21" s="119"/>
      <c r="BW21" s="120"/>
      <c r="BX21" s="120"/>
      <c r="BY21" s="121"/>
      <c r="BZ21" s="122">
        <f t="shared" si="24"/>
        <v>0</v>
      </c>
      <c r="CA21" s="123">
        <f t="shared" si="25"/>
        <v>0</v>
      </c>
      <c r="CB21" s="118"/>
      <c r="CC21" s="119"/>
      <c r="CD21" s="120"/>
      <c r="CE21" s="120"/>
      <c r="CF21" s="121"/>
      <c r="CG21" s="122">
        <f t="shared" si="26"/>
        <v>0</v>
      </c>
      <c r="CH21" s="123">
        <f t="shared" si="27"/>
        <v>0</v>
      </c>
      <c r="CI21" s="118"/>
      <c r="CJ21" s="119"/>
      <c r="CK21" s="120"/>
      <c r="CL21" s="120"/>
      <c r="CM21" s="121"/>
      <c r="CN21" s="122">
        <f t="shared" si="28"/>
        <v>0</v>
      </c>
      <c r="CO21" s="123">
        <f t="shared" si="29"/>
        <v>0</v>
      </c>
      <c r="CP21" s="118"/>
      <c r="CQ21" s="119"/>
      <c r="CR21" s="120"/>
      <c r="CS21" s="120"/>
      <c r="CT21" s="121"/>
      <c r="CU21" s="122">
        <f t="shared" si="30"/>
        <v>0</v>
      </c>
      <c r="CV21" s="123">
        <f t="shared" si="31"/>
        <v>0</v>
      </c>
      <c r="CW21" s="118"/>
      <c r="CX21" s="119"/>
      <c r="CY21" s="120"/>
      <c r="CZ21" s="120"/>
      <c r="DA21" s="121"/>
      <c r="DB21" s="122">
        <f t="shared" si="32"/>
        <v>0</v>
      </c>
      <c r="DC21" s="123">
        <f t="shared" si="33"/>
        <v>0</v>
      </c>
      <c r="DD21" s="118"/>
      <c r="DE21" s="119"/>
      <c r="DF21" s="120"/>
      <c r="DG21" s="120"/>
      <c r="DH21" s="121"/>
      <c r="DI21" s="122">
        <f t="shared" si="34"/>
        <v>0</v>
      </c>
      <c r="DJ21" s="123">
        <f t="shared" si="35"/>
        <v>0</v>
      </c>
      <c r="DK21" s="118"/>
      <c r="DL21" s="119"/>
      <c r="DM21" s="120"/>
      <c r="DN21" s="120"/>
      <c r="DO21" s="121"/>
      <c r="DP21" s="122">
        <f t="shared" si="36"/>
        <v>0</v>
      </c>
      <c r="DQ21" s="123">
        <f t="shared" si="37"/>
        <v>0</v>
      </c>
      <c r="DR21" s="118"/>
      <c r="DS21" s="119"/>
      <c r="DT21" s="120"/>
      <c r="DU21" s="120"/>
      <c r="DV21" s="121"/>
      <c r="DW21" s="122">
        <f t="shared" si="38"/>
        <v>0</v>
      </c>
      <c r="DX21" s="123">
        <f t="shared" si="39"/>
        <v>0</v>
      </c>
      <c r="DY21" s="118"/>
      <c r="DZ21" s="119"/>
      <c r="EA21" s="120"/>
      <c r="EB21" s="120"/>
      <c r="EC21" s="121"/>
      <c r="ED21" s="122">
        <f t="shared" si="40"/>
        <v>0</v>
      </c>
      <c r="EE21" s="123">
        <f t="shared" si="41"/>
        <v>0</v>
      </c>
      <c r="EF21" s="118"/>
      <c r="EG21" s="119"/>
      <c r="EH21" s="120"/>
      <c r="EI21" s="120"/>
      <c r="EJ21" s="121"/>
      <c r="EK21" s="122">
        <f t="shared" si="42"/>
        <v>0</v>
      </c>
      <c r="EL21" s="123">
        <f t="shared" si="43"/>
        <v>0</v>
      </c>
      <c r="EM21" s="118"/>
      <c r="EN21" s="119"/>
      <c r="EO21" s="120"/>
      <c r="EP21" s="120"/>
      <c r="EQ21" s="121"/>
      <c r="ER21" s="122">
        <f t="shared" si="44"/>
        <v>0</v>
      </c>
      <c r="ES21" s="123">
        <f t="shared" si="45"/>
        <v>0</v>
      </c>
    </row>
    <row r="22" spans="1:222" ht="21" customHeight="1">
      <c r="A22" s="107"/>
      <c r="B22" s="115" t="s">
        <v>166</v>
      </c>
      <c r="C22" s="59"/>
      <c r="D22" s="116">
        <f t="shared" si="0"/>
        <v>0</v>
      </c>
      <c r="E22" s="116">
        <f t="shared" si="1"/>
        <v>0</v>
      </c>
      <c r="F22" s="116">
        <f t="shared" si="2"/>
        <v>0</v>
      </c>
      <c r="G22" s="116">
        <f t="shared" si="3"/>
        <v>0</v>
      </c>
      <c r="H22" s="116">
        <f t="shared" si="4"/>
        <v>0</v>
      </c>
      <c r="I22" s="117">
        <f t="shared" si="5"/>
        <v>0</v>
      </c>
      <c r="J22" s="118"/>
      <c r="K22" s="119"/>
      <c r="L22" s="120"/>
      <c r="M22" s="120"/>
      <c r="N22" s="121"/>
      <c r="O22" s="122">
        <f t="shared" si="6"/>
        <v>0</v>
      </c>
      <c r="P22" s="123">
        <f t="shared" si="7"/>
        <v>0</v>
      </c>
      <c r="Q22" s="118"/>
      <c r="R22" s="119"/>
      <c r="S22" s="120"/>
      <c r="T22" s="120"/>
      <c r="U22" s="121"/>
      <c r="V22" s="122">
        <f t="shared" si="8"/>
        <v>0</v>
      </c>
      <c r="W22" s="123">
        <f t="shared" si="9"/>
        <v>0</v>
      </c>
      <c r="X22" s="118"/>
      <c r="Y22" s="119"/>
      <c r="Z22" s="120"/>
      <c r="AA22" s="120"/>
      <c r="AB22" s="121"/>
      <c r="AC22" s="122">
        <f t="shared" si="10"/>
        <v>0</v>
      </c>
      <c r="AD22" s="123">
        <f t="shared" si="11"/>
        <v>0</v>
      </c>
      <c r="AE22" s="118"/>
      <c r="AF22" s="119"/>
      <c r="AG22" s="120"/>
      <c r="AH22" s="120"/>
      <c r="AI22" s="121"/>
      <c r="AJ22" s="122">
        <f t="shared" si="12"/>
        <v>0</v>
      </c>
      <c r="AK22" s="123">
        <f t="shared" si="13"/>
        <v>0</v>
      </c>
      <c r="AL22" s="118"/>
      <c r="AM22" s="119"/>
      <c r="AN22" s="120"/>
      <c r="AO22" s="120"/>
      <c r="AP22" s="121"/>
      <c r="AQ22" s="122">
        <f t="shared" si="14"/>
        <v>0</v>
      </c>
      <c r="AR22" s="123">
        <f t="shared" si="15"/>
        <v>0</v>
      </c>
      <c r="AS22" s="118"/>
      <c r="AT22" s="119"/>
      <c r="AU22" s="120"/>
      <c r="AV22" s="120"/>
      <c r="AW22" s="121"/>
      <c r="AX22" s="122">
        <f t="shared" si="16"/>
        <v>0</v>
      </c>
      <c r="AY22" s="123">
        <f t="shared" si="17"/>
        <v>0</v>
      </c>
      <c r="AZ22" s="118"/>
      <c r="BA22" s="119"/>
      <c r="BB22" s="120"/>
      <c r="BC22" s="120"/>
      <c r="BD22" s="121"/>
      <c r="BE22" s="122">
        <f t="shared" si="18"/>
        <v>0</v>
      </c>
      <c r="BF22" s="123">
        <f t="shared" si="19"/>
        <v>0</v>
      </c>
      <c r="BG22" s="118"/>
      <c r="BH22" s="119"/>
      <c r="BI22" s="120"/>
      <c r="BJ22" s="120"/>
      <c r="BK22" s="121"/>
      <c r="BL22" s="122">
        <f t="shared" si="20"/>
        <v>0</v>
      </c>
      <c r="BM22" s="123">
        <f t="shared" si="21"/>
        <v>0</v>
      </c>
      <c r="BN22" s="118"/>
      <c r="BO22" s="119"/>
      <c r="BP22" s="120"/>
      <c r="BQ22" s="120"/>
      <c r="BR22" s="121"/>
      <c r="BS22" s="122">
        <f t="shared" si="22"/>
        <v>0</v>
      </c>
      <c r="BT22" s="123">
        <f t="shared" si="23"/>
        <v>0</v>
      </c>
      <c r="BU22" s="118"/>
      <c r="BV22" s="119"/>
      <c r="BW22" s="120"/>
      <c r="BX22" s="120"/>
      <c r="BY22" s="121"/>
      <c r="BZ22" s="122">
        <f t="shared" si="24"/>
        <v>0</v>
      </c>
      <c r="CA22" s="123">
        <f t="shared" si="25"/>
        <v>0</v>
      </c>
      <c r="CB22" s="118"/>
      <c r="CC22" s="119"/>
      <c r="CD22" s="120"/>
      <c r="CE22" s="120"/>
      <c r="CF22" s="121"/>
      <c r="CG22" s="122">
        <f t="shared" si="26"/>
        <v>0</v>
      </c>
      <c r="CH22" s="123">
        <f t="shared" si="27"/>
        <v>0</v>
      </c>
      <c r="CI22" s="118"/>
      <c r="CJ22" s="119"/>
      <c r="CK22" s="120"/>
      <c r="CL22" s="120"/>
      <c r="CM22" s="121"/>
      <c r="CN22" s="122">
        <f t="shared" si="28"/>
        <v>0</v>
      </c>
      <c r="CO22" s="123">
        <f t="shared" si="29"/>
        <v>0</v>
      </c>
      <c r="CP22" s="118"/>
      <c r="CQ22" s="119"/>
      <c r="CR22" s="120"/>
      <c r="CS22" s="120"/>
      <c r="CT22" s="121"/>
      <c r="CU22" s="122">
        <f t="shared" si="30"/>
        <v>0</v>
      </c>
      <c r="CV22" s="123">
        <f t="shared" si="31"/>
        <v>0</v>
      </c>
      <c r="CW22" s="118"/>
      <c r="CX22" s="119"/>
      <c r="CY22" s="120"/>
      <c r="CZ22" s="120"/>
      <c r="DA22" s="121"/>
      <c r="DB22" s="122">
        <f t="shared" si="32"/>
        <v>0</v>
      </c>
      <c r="DC22" s="123">
        <f t="shared" si="33"/>
        <v>0</v>
      </c>
      <c r="DD22" s="118"/>
      <c r="DE22" s="119"/>
      <c r="DF22" s="120"/>
      <c r="DG22" s="120"/>
      <c r="DH22" s="121"/>
      <c r="DI22" s="122">
        <f t="shared" si="34"/>
        <v>0</v>
      </c>
      <c r="DJ22" s="123">
        <f t="shared" si="35"/>
        <v>0</v>
      </c>
      <c r="DK22" s="118"/>
      <c r="DL22" s="119"/>
      <c r="DM22" s="120"/>
      <c r="DN22" s="120"/>
      <c r="DO22" s="121"/>
      <c r="DP22" s="122">
        <f t="shared" si="36"/>
        <v>0</v>
      </c>
      <c r="DQ22" s="123">
        <f t="shared" si="37"/>
        <v>0</v>
      </c>
      <c r="DR22" s="118"/>
      <c r="DS22" s="119"/>
      <c r="DT22" s="120"/>
      <c r="DU22" s="120"/>
      <c r="DV22" s="121"/>
      <c r="DW22" s="122">
        <f t="shared" si="38"/>
        <v>0</v>
      </c>
      <c r="DX22" s="123">
        <f t="shared" si="39"/>
        <v>0</v>
      </c>
      <c r="DY22" s="118"/>
      <c r="DZ22" s="119"/>
      <c r="EA22" s="120"/>
      <c r="EB22" s="120"/>
      <c r="EC22" s="121"/>
      <c r="ED22" s="122">
        <f t="shared" si="40"/>
        <v>0</v>
      </c>
      <c r="EE22" s="123">
        <f t="shared" si="41"/>
        <v>0</v>
      </c>
      <c r="EF22" s="118"/>
      <c r="EG22" s="119"/>
      <c r="EH22" s="120"/>
      <c r="EI22" s="120"/>
      <c r="EJ22" s="121"/>
      <c r="EK22" s="122">
        <f t="shared" si="42"/>
        <v>0</v>
      </c>
      <c r="EL22" s="123">
        <f t="shared" si="43"/>
        <v>0</v>
      </c>
      <c r="EM22" s="118"/>
      <c r="EN22" s="119"/>
      <c r="EO22" s="120"/>
      <c r="EP22" s="120"/>
      <c r="EQ22" s="121"/>
      <c r="ER22" s="122">
        <f t="shared" si="44"/>
        <v>0</v>
      </c>
      <c r="ES22" s="123">
        <f t="shared" si="45"/>
        <v>0</v>
      </c>
    </row>
    <row r="23" spans="1:222" s="99" customFormat="1" ht="25.5" customHeight="1">
      <c r="A23" s="124"/>
      <c r="B23" s="125" t="s">
        <v>49</v>
      </c>
      <c r="C23" s="52"/>
      <c r="D23" s="126">
        <f>SUM(D13:D22)</f>
        <v>0</v>
      </c>
      <c r="E23" s="127">
        <f>SUM(E13:E22)</f>
        <v>0</v>
      </c>
      <c r="F23" s="127">
        <f>SUM(F13:F22)</f>
        <v>0</v>
      </c>
      <c r="G23" s="127">
        <f>SUM(G13:G22)</f>
        <v>0</v>
      </c>
      <c r="H23" s="126">
        <f>SUM(H13:H22)</f>
        <v>0</v>
      </c>
      <c r="I23" s="128"/>
      <c r="J23" s="129"/>
      <c r="K23" s="130">
        <f>SUM(K13:K22)</f>
        <v>0</v>
      </c>
      <c r="L23" s="131">
        <f>SUM(L13:L22)</f>
        <v>0</v>
      </c>
      <c r="M23" s="131">
        <f>SUM(M13:M22)</f>
        <v>0</v>
      </c>
      <c r="N23" s="131">
        <f>SUM(N13:N22)</f>
        <v>0</v>
      </c>
      <c r="O23" s="130">
        <f>SUM(O13:O22)</f>
        <v>0</v>
      </c>
      <c r="P23" s="132"/>
      <c r="Q23" s="129"/>
      <c r="R23" s="130">
        <f>SUM(R13:R22)</f>
        <v>0</v>
      </c>
      <c r="S23" s="131">
        <f>SUM(S13:S22)</f>
        <v>0</v>
      </c>
      <c r="T23" s="131">
        <f>SUM(T13:T22)</f>
        <v>0</v>
      </c>
      <c r="U23" s="131">
        <f>SUM(U13:U22)</f>
        <v>0</v>
      </c>
      <c r="V23" s="130">
        <f>SUM(V13:V22)</f>
        <v>0</v>
      </c>
      <c r="W23" s="132"/>
      <c r="X23" s="129"/>
      <c r="Y23" s="130">
        <f>SUM(Y13:Y22)</f>
        <v>0</v>
      </c>
      <c r="Z23" s="131">
        <f>SUM(Z13:Z22)</f>
        <v>0</v>
      </c>
      <c r="AA23" s="131">
        <f>SUM(AA13:AA22)</f>
        <v>0</v>
      </c>
      <c r="AB23" s="131">
        <f>SUM(AB13:AB22)</f>
        <v>0</v>
      </c>
      <c r="AC23" s="130">
        <f>SUM(AC13:AC22)</f>
        <v>0</v>
      </c>
      <c r="AD23" s="132"/>
      <c r="AE23" s="129"/>
      <c r="AF23" s="130">
        <f>SUM(AF13:AF22)</f>
        <v>0</v>
      </c>
      <c r="AG23" s="131">
        <f>SUM(AG13:AG22)</f>
        <v>0</v>
      </c>
      <c r="AH23" s="131">
        <f>SUM(AH13:AH22)</f>
        <v>0</v>
      </c>
      <c r="AI23" s="131">
        <f>SUM(AI13:AI22)</f>
        <v>0</v>
      </c>
      <c r="AJ23" s="130">
        <f>SUM(AJ13:AJ22)</f>
        <v>0</v>
      </c>
      <c r="AK23" s="132"/>
      <c r="AL23" s="129"/>
      <c r="AM23" s="130">
        <f>SUM(AM13:AM22)</f>
        <v>0</v>
      </c>
      <c r="AN23" s="131">
        <f>SUM(AN13:AN22)</f>
        <v>0</v>
      </c>
      <c r="AO23" s="131">
        <f>SUM(AO13:AO22)</f>
        <v>0</v>
      </c>
      <c r="AP23" s="131">
        <f>SUM(AP13:AP22)</f>
        <v>0</v>
      </c>
      <c r="AQ23" s="130">
        <f>SUM(AQ13:AQ22)</f>
        <v>0</v>
      </c>
      <c r="AR23" s="132"/>
      <c r="AS23" s="129"/>
      <c r="AT23" s="130">
        <f>SUM(AT13:AT22)</f>
        <v>0</v>
      </c>
      <c r="AU23" s="131">
        <f>SUM(AU13:AU22)</f>
        <v>0</v>
      </c>
      <c r="AV23" s="131">
        <f>SUM(AV13:AV22)</f>
        <v>0</v>
      </c>
      <c r="AW23" s="131">
        <f>SUM(AW13:AW22)</f>
        <v>0</v>
      </c>
      <c r="AX23" s="130">
        <f>SUM(AX13:AX22)</f>
        <v>0</v>
      </c>
      <c r="AY23" s="132"/>
      <c r="AZ23" s="129"/>
      <c r="BA23" s="130">
        <f>SUM(BA13:BA22)</f>
        <v>0</v>
      </c>
      <c r="BB23" s="131">
        <f>SUM(BB13:BB22)</f>
        <v>0</v>
      </c>
      <c r="BC23" s="131">
        <f>SUM(BC13:BC22)</f>
        <v>0</v>
      </c>
      <c r="BD23" s="131">
        <f>SUM(BD13:BD22)</f>
        <v>0</v>
      </c>
      <c r="BE23" s="130">
        <f>SUM(BE13:BE22)</f>
        <v>0</v>
      </c>
      <c r="BF23" s="132"/>
      <c r="BG23" s="129"/>
      <c r="BH23" s="130">
        <f>SUM(BH13:BH22)</f>
        <v>0</v>
      </c>
      <c r="BI23" s="131">
        <f>SUM(BI13:BI22)</f>
        <v>0</v>
      </c>
      <c r="BJ23" s="131">
        <f>SUM(BJ13:BJ22)</f>
        <v>0</v>
      </c>
      <c r="BK23" s="131">
        <f>SUM(BK13:BK22)</f>
        <v>0</v>
      </c>
      <c r="BL23" s="130">
        <f>SUM(BL13:BL22)</f>
        <v>0</v>
      </c>
      <c r="BM23" s="132"/>
      <c r="BN23" s="129"/>
      <c r="BO23" s="130">
        <f>SUM(BO13:BO22)</f>
        <v>0</v>
      </c>
      <c r="BP23" s="131">
        <f>SUM(BP13:BP22)</f>
        <v>0</v>
      </c>
      <c r="BQ23" s="131">
        <f>SUM(BQ13:BQ22)</f>
        <v>0</v>
      </c>
      <c r="BR23" s="131">
        <f>SUM(BR13:BR22)</f>
        <v>0</v>
      </c>
      <c r="BS23" s="130">
        <f>SUM(BS13:BS22)</f>
        <v>0</v>
      </c>
      <c r="BT23" s="132"/>
      <c r="BU23" s="129"/>
      <c r="BV23" s="130">
        <f>SUM(BV13:BV22)</f>
        <v>0</v>
      </c>
      <c r="BW23" s="131">
        <f>SUM(BW13:BW22)</f>
        <v>0</v>
      </c>
      <c r="BX23" s="131">
        <f>SUM(BX13:BX22)</f>
        <v>0</v>
      </c>
      <c r="BY23" s="131">
        <f>SUM(BY13:BY22)</f>
        <v>0</v>
      </c>
      <c r="BZ23" s="130">
        <f>SUM(BZ13:BZ22)</f>
        <v>0</v>
      </c>
      <c r="CA23" s="132"/>
      <c r="CB23" s="129"/>
      <c r="CC23" s="130">
        <f>SUM(CC13:CC22)</f>
        <v>0</v>
      </c>
      <c r="CD23" s="131">
        <f>SUM(CD13:CD22)</f>
        <v>0</v>
      </c>
      <c r="CE23" s="131">
        <f>SUM(CE13:CE22)</f>
        <v>0</v>
      </c>
      <c r="CF23" s="131">
        <f>SUM(CF13:CF22)</f>
        <v>0</v>
      </c>
      <c r="CG23" s="130">
        <f>SUM(CG13:CG22)</f>
        <v>0</v>
      </c>
      <c r="CH23" s="132"/>
      <c r="CI23" s="129"/>
      <c r="CJ23" s="130">
        <f>SUM(CJ13:CJ22)</f>
        <v>0</v>
      </c>
      <c r="CK23" s="131">
        <f>SUM(CK13:CK22)</f>
        <v>0</v>
      </c>
      <c r="CL23" s="131">
        <f>SUM(CL13:CL22)</f>
        <v>0</v>
      </c>
      <c r="CM23" s="131">
        <f>SUM(CM13:CM22)</f>
        <v>0</v>
      </c>
      <c r="CN23" s="130">
        <f>SUM(CN13:CN22)</f>
        <v>0</v>
      </c>
      <c r="CO23" s="132"/>
      <c r="CP23" s="129"/>
      <c r="CQ23" s="130">
        <f>SUM(CQ13:CQ22)</f>
        <v>0</v>
      </c>
      <c r="CR23" s="131">
        <f>SUM(CR13:CR22)</f>
        <v>0</v>
      </c>
      <c r="CS23" s="131">
        <f>SUM(CS13:CS22)</f>
        <v>0</v>
      </c>
      <c r="CT23" s="131">
        <f>SUM(CT13:CT22)</f>
        <v>0</v>
      </c>
      <c r="CU23" s="130">
        <f>SUM(CU13:CU22)</f>
        <v>0</v>
      </c>
      <c r="CV23" s="132"/>
      <c r="CW23" s="129"/>
      <c r="CX23" s="130">
        <f>SUM(CX13:CX22)</f>
        <v>0</v>
      </c>
      <c r="CY23" s="131">
        <f>SUM(CY13:CY22)</f>
        <v>0</v>
      </c>
      <c r="CZ23" s="131">
        <f>SUM(CZ13:CZ22)</f>
        <v>0</v>
      </c>
      <c r="DA23" s="131">
        <f>SUM(DA13:DA22)</f>
        <v>0</v>
      </c>
      <c r="DB23" s="130">
        <f>SUM(DB13:DB22)</f>
        <v>0</v>
      </c>
      <c r="DC23" s="132"/>
      <c r="DD23" s="129"/>
      <c r="DE23" s="130">
        <f>SUM(DE13:DE22)</f>
        <v>0</v>
      </c>
      <c r="DF23" s="131">
        <f>SUM(DF13:DF22)</f>
        <v>0</v>
      </c>
      <c r="DG23" s="131">
        <f>SUM(DG13:DG22)</f>
        <v>0</v>
      </c>
      <c r="DH23" s="131">
        <f>SUM(DH13:DH22)</f>
        <v>0</v>
      </c>
      <c r="DI23" s="130">
        <f>SUM(DI13:DI22)</f>
        <v>0</v>
      </c>
      <c r="DJ23" s="132"/>
      <c r="DK23" s="129"/>
      <c r="DL23" s="130">
        <f>SUM(DL13:DL22)</f>
        <v>0</v>
      </c>
      <c r="DM23" s="131">
        <f>SUM(DM13:DM22)</f>
        <v>0</v>
      </c>
      <c r="DN23" s="131">
        <f>SUM(DN13:DN22)</f>
        <v>0</v>
      </c>
      <c r="DO23" s="131">
        <f>SUM(DO13:DO22)</f>
        <v>0</v>
      </c>
      <c r="DP23" s="130">
        <f>SUM(DP13:DP22)</f>
        <v>0</v>
      </c>
      <c r="DQ23" s="132"/>
      <c r="DR23" s="129"/>
      <c r="DS23" s="130">
        <f>SUM(DS13:DS22)</f>
        <v>0</v>
      </c>
      <c r="DT23" s="131">
        <f>SUM(DT13:DT22)</f>
        <v>0</v>
      </c>
      <c r="DU23" s="131">
        <f>SUM(DU13:DU22)</f>
        <v>0</v>
      </c>
      <c r="DV23" s="131">
        <f>SUM(DV13:DV22)</f>
        <v>0</v>
      </c>
      <c r="DW23" s="130">
        <f>SUM(DW13:DW22)</f>
        <v>0</v>
      </c>
      <c r="DX23" s="132"/>
      <c r="DY23" s="129"/>
      <c r="DZ23" s="130">
        <f>SUM(DZ13:DZ22)</f>
        <v>0</v>
      </c>
      <c r="EA23" s="131">
        <f>SUM(EA13:EA22)</f>
        <v>0</v>
      </c>
      <c r="EB23" s="131">
        <f>SUM(EB13:EB22)</f>
        <v>0</v>
      </c>
      <c r="EC23" s="131">
        <f>SUM(EC13:EC22)</f>
        <v>0</v>
      </c>
      <c r="ED23" s="130">
        <f>SUM(ED13:ED22)</f>
        <v>0</v>
      </c>
      <c r="EE23" s="132"/>
      <c r="EF23" s="129"/>
      <c r="EG23" s="130">
        <f>SUM(EG13:EG22)</f>
        <v>0</v>
      </c>
      <c r="EH23" s="131">
        <f>SUM(EH13:EH22)</f>
        <v>0</v>
      </c>
      <c r="EI23" s="131">
        <f>SUM(EI13:EI22)</f>
        <v>0</v>
      </c>
      <c r="EJ23" s="131">
        <f>SUM(EJ13:EJ22)</f>
        <v>0</v>
      </c>
      <c r="EK23" s="130">
        <f>SUM(EK13:EK22)</f>
        <v>0</v>
      </c>
      <c r="EL23" s="132">
        <f t="shared" si="43"/>
        <v>0</v>
      </c>
      <c r="EM23" s="129"/>
      <c r="EN23" s="130">
        <f>SUM(EN13:EN22)</f>
        <v>0</v>
      </c>
      <c r="EO23" s="131">
        <f>SUM(EO13:EO22)</f>
        <v>0</v>
      </c>
      <c r="EP23" s="131">
        <f>SUM(EP13:EP22)</f>
        <v>0</v>
      </c>
      <c r="EQ23" s="131">
        <f>SUM(EQ13:EQ22)</f>
        <v>0</v>
      </c>
      <c r="ER23" s="130">
        <f>SUM(ER13:ER22)</f>
        <v>0</v>
      </c>
      <c r="ES23" s="132"/>
      <c r="ET23" s="133"/>
      <c r="EU23" s="133"/>
      <c r="EV23" s="133"/>
      <c r="EW23" s="133"/>
      <c r="EX23" s="133"/>
      <c r="EY23" s="133"/>
      <c r="EZ23" s="133"/>
      <c r="FA23" s="133"/>
      <c r="FB23" s="133"/>
      <c r="FC23" s="133"/>
      <c r="FD23" s="133"/>
      <c r="FE23" s="133"/>
      <c r="FF23" s="133"/>
      <c r="FG23" s="133"/>
      <c r="FH23" s="133"/>
      <c r="FI23" s="133"/>
      <c r="FJ23" s="133"/>
      <c r="FK23" s="133"/>
      <c r="FL23" s="133"/>
      <c r="FM23" s="133"/>
      <c r="FN23" s="133"/>
      <c r="FO23" s="133"/>
      <c r="FP23" s="133"/>
      <c r="FQ23" s="133"/>
      <c r="FR23" s="133"/>
      <c r="FS23" s="133"/>
      <c r="FT23" s="133"/>
      <c r="FU23" s="133"/>
      <c r="FV23" s="133"/>
      <c r="FW23" s="133"/>
      <c r="FX23" s="133"/>
      <c r="FY23" s="133"/>
      <c r="FZ23" s="133"/>
      <c r="GA23" s="133"/>
      <c r="GB23" s="133"/>
      <c r="GC23" s="133"/>
      <c r="GD23" s="133"/>
      <c r="GE23" s="133"/>
      <c r="GF23" s="133"/>
      <c r="GG23" s="133"/>
      <c r="GH23" s="133"/>
      <c r="GI23" s="133"/>
      <c r="GJ23" s="133"/>
      <c r="GK23" s="133"/>
      <c r="GL23" s="133"/>
      <c r="GM23" s="133"/>
      <c r="GN23" s="133"/>
      <c r="GO23" s="133"/>
      <c r="GP23" s="133"/>
      <c r="GQ23" s="133"/>
      <c r="GR23" s="133"/>
      <c r="GS23" s="133"/>
      <c r="GT23" s="133"/>
      <c r="GU23" s="133"/>
      <c r="GV23" s="133"/>
      <c r="GW23" s="133"/>
      <c r="GX23" s="133"/>
      <c r="GY23" s="133"/>
      <c r="GZ23" s="133"/>
      <c r="HA23" s="133"/>
      <c r="HB23" s="133"/>
      <c r="HC23" s="133"/>
      <c r="HD23" s="133"/>
      <c r="HE23" s="133"/>
      <c r="HF23" s="133"/>
      <c r="HG23" s="133"/>
      <c r="HH23" s="133"/>
      <c r="HI23" s="133"/>
      <c r="HJ23" s="133"/>
      <c r="HK23" s="133"/>
      <c r="HL23" s="133"/>
      <c r="HM23" s="133"/>
      <c r="HN23" s="133"/>
    </row>
    <row r="24" spans="1:222" ht="25.5" customHeight="1">
      <c r="A24" s="107"/>
      <c r="B24" s="129"/>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row>
    <row r="25" spans="1:222" s="100" customFormat="1" ht="15" customHeight="1">
      <c r="A25" s="107"/>
      <c r="B25" s="135"/>
      <c r="C25" s="136"/>
      <c r="D25" s="136"/>
      <c r="E25" s="136"/>
      <c r="F25" s="136"/>
      <c r="G25" s="136"/>
      <c r="H25" s="136"/>
      <c r="I25" s="136"/>
      <c r="J25" s="136"/>
      <c r="Q25" s="136"/>
      <c r="X25" s="136"/>
      <c r="AE25" s="136"/>
      <c r="AL25" s="136"/>
      <c r="AS25" s="136"/>
      <c r="AZ25" s="136"/>
      <c r="BG25" s="136"/>
      <c r="BN25" s="136"/>
      <c r="BU25" s="136"/>
      <c r="CB25" s="136"/>
      <c r="CI25" s="136"/>
      <c r="CP25" s="136"/>
      <c r="CW25" s="136"/>
      <c r="DD25" s="136"/>
      <c r="DK25" s="136"/>
      <c r="DR25" s="136"/>
      <c r="DY25" s="136"/>
      <c r="EF25" s="136"/>
      <c r="EM25" s="136"/>
    </row>
    <row r="26" spans="1:222" s="100" customFormat="1" ht="12.75">
      <c r="A26" s="107"/>
      <c r="B26" s="135"/>
    </row>
    <row r="27" spans="1:222" s="100" customFormat="1" ht="33" customHeight="1">
      <c r="A27" s="107"/>
      <c r="B27" s="135"/>
    </row>
    <row r="28" spans="1:222" s="100" customFormat="1" ht="24.75" customHeight="1">
      <c r="A28" s="107"/>
      <c r="B28" s="135"/>
    </row>
    <row r="29" spans="1:222" s="100" customFormat="1" ht="24.75" customHeight="1">
      <c r="A29" s="107"/>
      <c r="B29" s="135"/>
    </row>
    <row r="30" spans="1:222" s="100" customFormat="1" ht="24.75" customHeight="1">
      <c r="A30" s="107"/>
      <c r="B30" s="135"/>
    </row>
    <row r="31" spans="1:222" s="100" customFormat="1" ht="24.75" customHeight="1">
      <c r="A31" s="107"/>
      <c r="B31" s="135"/>
    </row>
    <row r="32" spans="1:222" s="100" customFormat="1" ht="24.75" customHeight="1">
      <c r="A32" s="107"/>
      <c r="B32" s="135"/>
    </row>
    <row r="33" spans="1:2" s="100" customFormat="1" ht="24.75" customHeight="1">
      <c r="A33" s="107"/>
      <c r="B33" s="135"/>
    </row>
    <row r="34" spans="1:2" s="100" customFormat="1" ht="24.75" customHeight="1">
      <c r="A34" s="107"/>
      <c r="B34" s="135"/>
    </row>
    <row r="35" spans="1:2" s="100" customFormat="1" ht="24.75" customHeight="1">
      <c r="A35" s="107"/>
      <c r="B35" s="135"/>
    </row>
    <row r="36" spans="1:2" s="100" customFormat="1" ht="24.75" customHeight="1">
      <c r="A36" s="107"/>
      <c r="B36" s="135"/>
    </row>
    <row r="37" spans="1:2" s="100" customFormat="1" ht="24.75" customHeight="1">
      <c r="A37" s="107"/>
      <c r="B37" s="135"/>
    </row>
    <row r="38" spans="1:2" s="100" customFormat="1" ht="24.75" customHeight="1">
      <c r="A38" s="107"/>
      <c r="B38" s="135"/>
    </row>
    <row r="39" spans="1:2" s="100" customFormat="1" ht="24.75" customHeight="1">
      <c r="A39" s="107"/>
      <c r="B39" s="135"/>
    </row>
    <row r="40" spans="1:2" s="100" customFormat="1" ht="24.75" customHeight="1">
      <c r="A40" s="107"/>
      <c r="B40" s="135"/>
    </row>
    <row r="41" spans="1:2" s="100" customFormat="1" ht="12.75">
      <c r="B41" s="133"/>
    </row>
    <row r="42" spans="1:2" s="100" customFormat="1" ht="12.75">
      <c r="B42" s="133"/>
    </row>
    <row r="43" spans="1:2" s="100" customFormat="1" ht="12.75">
      <c r="B43" s="133"/>
    </row>
    <row r="44" spans="1:2" s="100" customFormat="1" ht="12.75">
      <c r="B44" s="133"/>
    </row>
    <row r="45" spans="1:2" s="100" customFormat="1" ht="12.75">
      <c r="B45" s="133"/>
    </row>
    <row r="46" spans="1:2" s="100" customFormat="1" ht="12.75">
      <c r="B46" s="133"/>
    </row>
    <row r="47" spans="1:2" s="100" customFormat="1" ht="12.75">
      <c r="B47" s="133"/>
    </row>
    <row r="48" spans="1:2" s="100" customFormat="1" ht="12.75">
      <c r="B48" s="133"/>
    </row>
    <row r="49" spans="2:2" s="100" customFormat="1" ht="12.75">
      <c r="B49" s="133"/>
    </row>
    <row r="50" spans="2:2" s="100" customFormat="1" ht="12.75">
      <c r="B50" s="133"/>
    </row>
    <row r="51" spans="2:2" s="100" customFormat="1" ht="12.75">
      <c r="B51" s="133"/>
    </row>
    <row r="52" spans="2:2" s="100" customFormat="1" ht="12.75">
      <c r="B52" s="133"/>
    </row>
    <row r="53" spans="2:2" s="100" customFormat="1" ht="12.75">
      <c r="B53" s="133"/>
    </row>
    <row r="54" spans="2:2" s="100" customFormat="1" ht="12.75">
      <c r="B54" s="133"/>
    </row>
    <row r="55" spans="2:2" s="100" customFormat="1" ht="12.75">
      <c r="B55" s="133"/>
    </row>
    <row r="56" spans="2:2" s="100" customFormat="1" ht="12.75">
      <c r="B56" s="133"/>
    </row>
    <row r="57" spans="2:2" s="100" customFormat="1" ht="12.75">
      <c r="B57" s="133"/>
    </row>
    <row r="58" spans="2:2" s="100" customFormat="1" ht="12.75">
      <c r="B58" s="133"/>
    </row>
    <row r="59" spans="2:2" s="100" customFormat="1" ht="12.75">
      <c r="B59" s="133"/>
    </row>
    <row r="60" spans="2:2" s="100" customFormat="1" ht="12.75">
      <c r="B60" s="133"/>
    </row>
    <row r="61" spans="2:2" s="100" customFormat="1" ht="12.75">
      <c r="B61" s="133"/>
    </row>
    <row r="62" spans="2:2" s="100" customFormat="1" ht="12.75">
      <c r="B62" s="133"/>
    </row>
    <row r="63" spans="2:2" s="100" customFormat="1" ht="12.75">
      <c r="B63" s="133"/>
    </row>
    <row r="64" spans="2:2" s="100" customFormat="1" ht="12.75">
      <c r="B64" s="133"/>
    </row>
    <row r="65" spans="2:2" s="100" customFormat="1" ht="12.75">
      <c r="B65" s="133"/>
    </row>
    <row r="66" spans="2:2" s="100" customFormat="1" ht="12.75">
      <c r="B66" s="133"/>
    </row>
    <row r="67" spans="2:2" s="100" customFormat="1" ht="12.75">
      <c r="B67" s="133"/>
    </row>
    <row r="68" spans="2:2" s="100" customFormat="1" ht="12.75">
      <c r="B68" s="133"/>
    </row>
    <row r="69" spans="2:2" s="100" customFormat="1" ht="12.75">
      <c r="B69" s="133"/>
    </row>
    <row r="70" spans="2:2" s="100" customFormat="1" ht="12.75">
      <c r="B70" s="133"/>
    </row>
    <row r="71" spans="2:2" s="100" customFormat="1" ht="12.75">
      <c r="B71" s="133"/>
    </row>
    <row r="72" spans="2:2" s="100" customFormat="1" ht="12.75">
      <c r="B72" s="133"/>
    </row>
    <row r="73" spans="2:2" s="100" customFormat="1" ht="12.75">
      <c r="B73" s="133"/>
    </row>
    <row r="74" spans="2:2" s="100" customFormat="1" ht="12.75">
      <c r="B74" s="133"/>
    </row>
    <row r="75" spans="2:2" s="100" customFormat="1" ht="12.75">
      <c r="B75" s="133"/>
    </row>
    <row r="76" spans="2:2" s="100" customFormat="1" ht="12.75">
      <c r="B76" s="133"/>
    </row>
    <row r="77" spans="2:2" s="100" customFormat="1" ht="12.75">
      <c r="B77" s="133"/>
    </row>
    <row r="78" spans="2:2" s="100" customFormat="1" ht="12.75">
      <c r="B78" s="133"/>
    </row>
    <row r="79" spans="2:2" s="100" customFormat="1" ht="12.75">
      <c r="B79" s="133"/>
    </row>
    <row r="80" spans="2:2" s="100" customFormat="1" ht="12.75">
      <c r="B80" s="133"/>
    </row>
    <row r="81" spans="2:2" s="100" customFormat="1" ht="12.75">
      <c r="B81" s="133"/>
    </row>
    <row r="82" spans="2:2" s="100" customFormat="1" ht="12.75">
      <c r="B82" s="133"/>
    </row>
    <row r="83" spans="2:2" s="100" customFormat="1" ht="12.75">
      <c r="B83" s="133"/>
    </row>
    <row r="84" spans="2:2" s="100" customFormat="1" ht="12.75">
      <c r="B84" s="133"/>
    </row>
    <row r="85" spans="2:2" s="100" customFormat="1" ht="12.75">
      <c r="B85" s="133"/>
    </row>
    <row r="86" spans="2:2" s="100" customFormat="1" ht="12.75">
      <c r="B86" s="133"/>
    </row>
    <row r="87" spans="2:2" s="100" customFormat="1" ht="12.75">
      <c r="B87" s="133"/>
    </row>
    <row r="88" spans="2:2" s="100" customFormat="1" ht="12.75">
      <c r="B88" s="133"/>
    </row>
    <row r="89" spans="2:2" s="100" customFormat="1" ht="12.75">
      <c r="B89" s="133"/>
    </row>
    <row r="90" spans="2:2" s="100" customFormat="1" ht="12.75">
      <c r="B90" s="133"/>
    </row>
    <row r="91" spans="2:2" s="100" customFormat="1" ht="12.75">
      <c r="B91" s="133"/>
    </row>
    <row r="92" spans="2:2" s="100" customFormat="1" ht="12.75">
      <c r="B92" s="133"/>
    </row>
    <row r="93" spans="2:2" s="100" customFormat="1" ht="12.75">
      <c r="B93" s="133"/>
    </row>
    <row r="94" spans="2:2" s="100" customFormat="1" ht="12.75">
      <c r="B94" s="133"/>
    </row>
    <row r="95" spans="2:2" s="100" customFormat="1" ht="12.75">
      <c r="B95" s="133"/>
    </row>
    <row r="96" spans="2:2" s="100" customFormat="1" ht="12.75">
      <c r="B96" s="133"/>
    </row>
    <row r="97" spans="2:2" s="100" customFormat="1" ht="12.75">
      <c r="B97" s="133"/>
    </row>
    <row r="98" spans="2:2" s="100" customFormat="1" ht="12.75">
      <c r="B98" s="133"/>
    </row>
    <row r="99" spans="2:2" s="100" customFormat="1" ht="12.75">
      <c r="B99" s="133"/>
    </row>
    <row r="100" spans="2:2" s="100" customFormat="1" ht="12.75">
      <c r="B100" s="133"/>
    </row>
    <row r="101" spans="2:2" s="100" customFormat="1" ht="12.75">
      <c r="B101" s="133"/>
    </row>
    <row r="102" spans="2:2" s="100" customFormat="1" ht="12.75">
      <c r="B102" s="133"/>
    </row>
    <row r="103" spans="2:2" s="100" customFormat="1" ht="12.75">
      <c r="B103" s="133"/>
    </row>
    <row r="104" spans="2:2" s="100" customFormat="1" ht="12.75">
      <c r="B104" s="133"/>
    </row>
    <row r="105" spans="2:2" s="100" customFormat="1" ht="12.75">
      <c r="B105" s="133"/>
    </row>
    <row r="106" spans="2:2" s="100" customFormat="1" ht="12.75">
      <c r="B106" s="133"/>
    </row>
    <row r="107" spans="2:2" s="100" customFormat="1" ht="12.75">
      <c r="B107" s="133"/>
    </row>
    <row r="108" spans="2:2" s="100" customFormat="1" ht="12.75">
      <c r="B108" s="133"/>
    </row>
    <row r="109" spans="2:2" s="100" customFormat="1" ht="12.75">
      <c r="B109" s="133"/>
    </row>
    <row r="110" spans="2:2" s="100" customFormat="1" ht="12.75">
      <c r="B110" s="133"/>
    </row>
    <row r="111" spans="2:2" s="100" customFormat="1" ht="12.75">
      <c r="B111" s="133"/>
    </row>
    <row r="112" spans="2:2" s="100" customFormat="1" ht="12.75">
      <c r="B112" s="133"/>
    </row>
    <row r="113" spans="2:2" s="100" customFormat="1" ht="12.75">
      <c r="B113" s="133"/>
    </row>
    <row r="114" spans="2:2" s="100" customFormat="1" ht="12.75">
      <c r="B114" s="133"/>
    </row>
    <row r="115" spans="2:2" s="100" customFormat="1" ht="12.75">
      <c r="B115" s="133"/>
    </row>
    <row r="116" spans="2:2" s="100" customFormat="1" ht="12.75">
      <c r="B116" s="133"/>
    </row>
    <row r="117" spans="2:2" s="100" customFormat="1" ht="12.75">
      <c r="B117" s="133"/>
    </row>
    <row r="118" spans="2:2" s="100" customFormat="1" ht="12.75">
      <c r="B118" s="133"/>
    </row>
    <row r="119" spans="2:2" s="100" customFormat="1" ht="12.75">
      <c r="B119" s="133"/>
    </row>
    <row r="120" spans="2:2" s="100" customFormat="1" ht="12.75">
      <c r="B120" s="133"/>
    </row>
    <row r="121" spans="2:2" s="100" customFormat="1" ht="12.75">
      <c r="B121" s="133"/>
    </row>
    <row r="122" spans="2:2" s="100" customFormat="1" ht="12.75">
      <c r="B122" s="133"/>
    </row>
    <row r="123" spans="2:2" s="100" customFormat="1" ht="12.75">
      <c r="B123" s="133"/>
    </row>
    <row r="124" spans="2:2" s="100" customFormat="1" ht="12.75">
      <c r="B124" s="133"/>
    </row>
    <row r="125" spans="2:2" s="100" customFormat="1" ht="12.75">
      <c r="B125" s="133"/>
    </row>
    <row r="126" spans="2:2" s="100" customFormat="1" ht="12.75">
      <c r="B126" s="133"/>
    </row>
    <row r="127" spans="2:2" s="100" customFormat="1" ht="12.75">
      <c r="B127" s="133"/>
    </row>
    <row r="128" spans="2:2" s="100" customFormat="1" ht="12.75">
      <c r="B128" s="133"/>
    </row>
    <row r="129" spans="2:2" s="100" customFormat="1" ht="12.75">
      <c r="B129" s="133"/>
    </row>
    <row r="130" spans="2:2" s="100" customFormat="1" ht="12.75">
      <c r="B130" s="133"/>
    </row>
    <row r="131" spans="2:2" s="100" customFormat="1" ht="12.75">
      <c r="B131" s="133"/>
    </row>
    <row r="132" spans="2:2" s="100" customFormat="1" ht="12.75">
      <c r="B132" s="133"/>
    </row>
    <row r="133" spans="2:2" s="100" customFormat="1" ht="12.75">
      <c r="B133" s="133"/>
    </row>
    <row r="134" spans="2:2" s="100" customFormat="1" ht="12.75">
      <c r="B134" s="133"/>
    </row>
    <row r="135" spans="2:2" s="100" customFormat="1" ht="12.75">
      <c r="B135" s="133"/>
    </row>
    <row r="136" spans="2:2" s="100" customFormat="1" ht="12.75">
      <c r="B136" s="133"/>
    </row>
    <row r="137" spans="2:2" s="100" customFormat="1" ht="12.75">
      <c r="B137" s="133"/>
    </row>
    <row r="138" spans="2:2" s="100" customFormat="1" ht="12.75">
      <c r="B138" s="133"/>
    </row>
    <row r="139" spans="2:2" s="100" customFormat="1" ht="12.75">
      <c r="B139" s="133"/>
    </row>
    <row r="140" spans="2:2" s="100" customFormat="1" ht="12.75">
      <c r="B140" s="133"/>
    </row>
    <row r="141" spans="2:2" s="100" customFormat="1" ht="12.75">
      <c r="B141" s="133"/>
    </row>
    <row r="142" spans="2:2" s="100" customFormat="1" ht="12.75">
      <c r="B142" s="133"/>
    </row>
    <row r="143" spans="2:2" s="100" customFormat="1" ht="12.75">
      <c r="B143" s="133"/>
    </row>
    <row r="144" spans="2:2" s="100" customFormat="1" ht="12.75">
      <c r="B144" s="133"/>
    </row>
    <row r="145" spans="2:2" s="100" customFormat="1" ht="12.75">
      <c r="B145" s="133"/>
    </row>
    <row r="146" spans="2:2" s="100" customFormat="1" ht="12.75">
      <c r="B146" s="133"/>
    </row>
    <row r="147" spans="2:2" s="100" customFormat="1" ht="12.75">
      <c r="B147" s="133"/>
    </row>
    <row r="148" spans="2:2" s="100" customFormat="1" ht="12.75">
      <c r="B148" s="133"/>
    </row>
    <row r="149" spans="2:2" s="100" customFormat="1" ht="12.75">
      <c r="B149" s="133"/>
    </row>
    <row r="150" spans="2:2" s="100" customFormat="1" ht="12.75">
      <c r="B150" s="133"/>
    </row>
    <row r="151" spans="2:2" s="100" customFormat="1" ht="12.75">
      <c r="B151" s="133"/>
    </row>
    <row r="152" spans="2:2" s="100" customFormat="1" ht="12.75">
      <c r="B152" s="133"/>
    </row>
    <row r="153" spans="2:2" s="100" customFormat="1" ht="12.75">
      <c r="B153" s="133"/>
    </row>
    <row r="154" spans="2:2" s="100" customFormat="1" ht="12.75">
      <c r="B154" s="133"/>
    </row>
    <row r="155" spans="2:2" s="100" customFormat="1" ht="12.75">
      <c r="B155" s="133"/>
    </row>
    <row r="156" spans="2:2" s="100" customFormat="1" ht="12.75">
      <c r="B156" s="133"/>
    </row>
    <row r="157" spans="2:2" s="100" customFormat="1" ht="12.75">
      <c r="B157" s="133"/>
    </row>
    <row r="158" spans="2:2" s="100" customFormat="1" ht="12.75">
      <c r="B158" s="133"/>
    </row>
    <row r="159" spans="2:2" s="100" customFormat="1" ht="12.75">
      <c r="B159" s="133"/>
    </row>
    <row r="160" spans="2:2" s="100" customFormat="1" ht="12.75">
      <c r="B160" s="133"/>
    </row>
    <row r="161" spans="2:2" s="100" customFormat="1" ht="12.75">
      <c r="B161" s="133"/>
    </row>
    <row r="162" spans="2:2" s="100" customFormat="1" ht="12.75">
      <c r="B162" s="133"/>
    </row>
    <row r="163" spans="2:2" s="100" customFormat="1" ht="12.75">
      <c r="B163" s="133"/>
    </row>
    <row r="164" spans="2:2" s="100" customFormat="1" ht="12.75">
      <c r="B164" s="133"/>
    </row>
    <row r="165" spans="2:2" s="100" customFormat="1" ht="12.75">
      <c r="B165" s="133"/>
    </row>
    <row r="166" spans="2:2" s="100" customFormat="1" ht="12.75">
      <c r="B166" s="133"/>
    </row>
    <row r="167" spans="2:2" s="100" customFormat="1" ht="12.75">
      <c r="B167" s="133"/>
    </row>
    <row r="168" spans="2:2" s="100" customFormat="1" ht="12.75">
      <c r="B168" s="133"/>
    </row>
    <row r="169" spans="2:2" s="100" customFormat="1" ht="12.75">
      <c r="B169" s="133"/>
    </row>
    <row r="170" spans="2:2" s="100" customFormat="1" ht="12.75">
      <c r="B170" s="133"/>
    </row>
    <row r="171" spans="2:2" s="100" customFormat="1" ht="12.75">
      <c r="B171" s="133"/>
    </row>
    <row r="172" spans="2:2" s="100" customFormat="1" ht="12.75">
      <c r="B172" s="133"/>
    </row>
    <row r="173" spans="2:2" s="100" customFormat="1" ht="12.75">
      <c r="B173" s="133"/>
    </row>
    <row r="174" spans="2:2" s="100" customFormat="1" ht="12.75">
      <c r="B174" s="133"/>
    </row>
    <row r="175" spans="2:2" s="100" customFormat="1" ht="12.75">
      <c r="B175" s="133"/>
    </row>
    <row r="176" spans="2:2" s="100" customFormat="1" ht="12.75">
      <c r="B176" s="133"/>
    </row>
    <row r="177" spans="2:2" s="100" customFormat="1" ht="12.75">
      <c r="B177" s="133"/>
    </row>
    <row r="178" spans="2:2" s="100" customFormat="1" ht="12.75">
      <c r="B178" s="133"/>
    </row>
    <row r="179" spans="2:2" s="100" customFormat="1" ht="12.75">
      <c r="B179" s="133"/>
    </row>
    <row r="180" spans="2:2" s="100" customFormat="1" ht="12.75">
      <c r="B180" s="133"/>
    </row>
    <row r="181" spans="2:2" s="100" customFormat="1" ht="12.75">
      <c r="B181" s="133"/>
    </row>
    <row r="182" spans="2:2" s="100" customFormat="1" ht="12.75">
      <c r="B182" s="133"/>
    </row>
    <row r="183" spans="2:2" s="100" customFormat="1" ht="12.75">
      <c r="B183" s="133"/>
    </row>
    <row r="184" spans="2:2" s="100" customFormat="1" ht="12.75">
      <c r="B184" s="133"/>
    </row>
    <row r="185" spans="2:2" s="100" customFormat="1" ht="12.75">
      <c r="B185" s="133"/>
    </row>
    <row r="186" spans="2:2" s="100" customFormat="1" ht="12.75">
      <c r="B186" s="133"/>
    </row>
    <row r="187" spans="2:2" s="100" customFormat="1" ht="12.75">
      <c r="B187" s="133"/>
    </row>
    <row r="188" spans="2:2" s="100" customFormat="1" ht="12.75">
      <c r="B188" s="133"/>
    </row>
    <row r="189" spans="2:2" s="100" customFormat="1" ht="12.75">
      <c r="B189" s="133"/>
    </row>
    <row r="190" spans="2:2" s="100" customFormat="1" ht="12.75">
      <c r="B190" s="133"/>
    </row>
    <row r="191" spans="2:2" s="100" customFormat="1" ht="12.75">
      <c r="B191" s="133"/>
    </row>
    <row r="192" spans="2:2" s="100" customFormat="1" ht="12.75">
      <c r="B192" s="133"/>
    </row>
    <row r="193" spans="2:2" s="100" customFormat="1" ht="12.75">
      <c r="B193" s="133"/>
    </row>
    <row r="194" spans="2:2" s="100" customFormat="1" ht="12.75">
      <c r="B194" s="133"/>
    </row>
    <row r="195" spans="2:2" s="100" customFormat="1" ht="12.75">
      <c r="B195" s="133"/>
    </row>
    <row r="196" spans="2:2" s="100" customFormat="1" ht="12.75">
      <c r="B196" s="133"/>
    </row>
    <row r="197" spans="2:2" s="100" customFormat="1" ht="12.75">
      <c r="B197" s="133"/>
    </row>
    <row r="198" spans="2:2" s="100" customFormat="1" ht="12.75">
      <c r="B198" s="133"/>
    </row>
    <row r="199" spans="2:2" s="100" customFormat="1" ht="12.75">
      <c r="B199" s="133"/>
    </row>
    <row r="200" spans="2:2" s="100" customFormat="1" ht="12.75">
      <c r="B200" s="133"/>
    </row>
    <row r="201" spans="2:2" s="100" customFormat="1" ht="12.75">
      <c r="B201" s="133"/>
    </row>
    <row r="202" spans="2:2" s="100" customFormat="1" ht="12.75">
      <c r="B202" s="133"/>
    </row>
    <row r="203" spans="2:2" s="100" customFormat="1" ht="12.75">
      <c r="B203" s="133"/>
    </row>
    <row r="204" spans="2:2" s="100" customFormat="1" ht="12.75">
      <c r="B204" s="133"/>
    </row>
    <row r="205" spans="2:2" s="100" customFormat="1" ht="12.75">
      <c r="B205" s="133"/>
    </row>
    <row r="206" spans="2:2" s="100" customFormat="1" ht="12.75">
      <c r="B206" s="133"/>
    </row>
    <row r="207" spans="2:2" s="100" customFormat="1" ht="12.75">
      <c r="B207" s="133"/>
    </row>
    <row r="208" spans="2:2" s="100" customFormat="1" ht="12.75">
      <c r="B208" s="133"/>
    </row>
    <row r="209" spans="2:2" s="100" customFormat="1" ht="12.75">
      <c r="B209" s="133"/>
    </row>
    <row r="210" spans="2:2" s="100" customFormat="1" ht="12.75">
      <c r="B210" s="133"/>
    </row>
    <row r="211" spans="2:2" s="100" customFormat="1" ht="12.75">
      <c r="B211" s="133"/>
    </row>
    <row r="212" spans="2:2" s="100" customFormat="1" ht="12.75">
      <c r="B212" s="133"/>
    </row>
    <row r="213" spans="2:2" s="100" customFormat="1" ht="12.75">
      <c r="B213" s="133"/>
    </row>
    <row r="214" spans="2:2" s="100" customFormat="1" ht="12.75">
      <c r="B214" s="133"/>
    </row>
    <row r="215" spans="2:2" s="100" customFormat="1" ht="12.75">
      <c r="B215" s="133"/>
    </row>
    <row r="216" spans="2:2" s="100" customFormat="1" ht="12.75">
      <c r="B216" s="133"/>
    </row>
    <row r="217" spans="2:2" s="100" customFormat="1" ht="12.75">
      <c r="B217" s="133"/>
    </row>
    <row r="218" spans="2:2" s="100" customFormat="1" ht="12.75">
      <c r="B218" s="133"/>
    </row>
    <row r="219" spans="2:2" s="100" customFormat="1" ht="12.75">
      <c r="B219" s="133"/>
    </row>
    <row r="220" spans="2:2" s="100" customFormat="1" ht="12.75">
      <c r="B220" s="133"/>
    </row>
    <row r="221" spans="2:2" s="100" customFormat="1" ht="12.75">
      <c r="B221" s="133"/>
    </row>
    <row r="222" spans="2:2" s="100" customFormat="1" ht="12.75">
      <c r="B222" s="133"/>
    </row>
    <row r="223" spans="2:2" s="100" customFormat="1" ht="12.75">
      <c r="B223" s="133"/>
    </row>
    <row r="224" spans="2:2" s="100" customFormat="1" ht="12.75">
      <c r="B224" s="133"/>
    </row>
    <row r="225" spans="2:2" s="100" customFormat="1" ht="12.75">
      <c r="B225" s="133"/>
    </row>
    <row r="226" spans="2:2" s="100" customFormat="1" ht="12.75">
      <c r="B226" s="133"/>
    </row>
    <row r="227" spans="2:2" s="100" customFormat="1" ht="12.75">
      <c r="B227" s="133"/>
    </row>
    <row r="228" spans="2:2" s="100" customFormat="1" ht="12.75">
      <c r="B228" s="133"/>
    </row>
    <row r="229" spans="2:2" s="100" customFormat="1" ht="12.75">
      <c r="B229" s="133"/>
    </row>
    <row r="230" spans="2:2" s="100" customFormat="1" ht="12.75">
      <c r="B230" s="133"/>
    </row>
    <row r="231" spans="2:2" s="100" customFormat="1" ht="12.75">
      <c r="B231" s="133"/>
    </row>
    <row r="232" spans="2:2" s="100" customFormat="1" ht="12.75">
      <c r="B232" s="133"/>
    </row>
    <row r="233" spans="2:2" s="100" customFormat="1" ht="12.75">
      <c r="B233" s="133"/>
    </row>
    <row r="234" spans="2:2" s="100" customFormat="1" ht="12.75">
      <c r="B234" s="133"/>
    </row>
    <row r="235" spans="2:2" s="100" customFormat="1" ht="12.75">
      <c r="B235" s="133"/>
    </row>
    <row r="236" spans="2:2" s="100" customFormat="1" ht="12.75">
      <c r="B236" s="133"/>
    </row>
    <row r="237" spans="2:2" s="100" customFormat="1" ht="12.75">
      <c r="B237" s="133"/>
    </row>
    <row r="238" spans="2:2" s="100" customFormat="1" ht="12.75">
      <c r="B238" s="133"/>
    </row>
    <row r="239" spans="2:2" s="100" customFormat="1" ht="12.75">
      <c r="B239" s="133"/>
    </row>
    <row r="240" spans="2:2" s="100" customFormat="1" ht="12.75">
      <c r="B240" s="133"/>
    </row>
    <row r="241" spans="2:2" s="100" customFormat="1" ht="12.75">
      <c r="B241" s="133"/>
    </row>
    <row r="242" spans="2:2" s="100" customFormat="1" ht="12.75">
      <c r="B242" s="133"/>
    </row>
    <row r="243" spans="2:2" s="100" customFormat="1" ht="12.75">
      <c r="B243" s="133"/>
    </row>
    <row r="244" spans="2:2" s="100" customFormat="1" ht="12.75">
      <c r="B244" s="133"/>
    </row>
    <row r="245" spans="2:2" s="100" customFormat="1" ht="12.75">
      <c r="B245" s="133"/>
    </row>
    <row r="246" spans="2:2" s="100" customFormat="1" ht="12.75">
      <c r="B246" s="133"/>
    </row>
    <row r="247" spans="2:2" s="100" customFormat="1" ht="12.75">
      <c r="B247" s="133"/>
    </row>
    <row r="248" spans="2:2" s="100" customFormat="1" ht="12.75">
      <c r="B248" s="133"/>
    </row>
    <row r="249" spans="2:2" s="100" customFormat="1" ht="12.75">
      <c r="B249" s="133"/>
    </row>
    <row r="250" spans="2:2" s="100" customFormat="1" ht="12.75">
      <c r="B250" s="133"/>
    </row>
    <row r="251" spans="2:2" s="100" customFormat="1" ht="12.75">
      <c r="B251" s="133"/>
    </row>
    <row r="252" spans="2:2" s="100" customFormat="1" ht="12.75">
      <c r="B252" s="133"/>
    </row>
    <row r="253" spans="2:2" s="100" customFormat="1" ht="12.75">
      <c r="B253" s="133"/>
    </row>
    <row r="254" spans="2:2" s="100" customFormat="1" ht="12.75">
      <c r="B254" s="133"/>
    </row>
    <row r="255" spans="2:2" s="100" customFormat="1" ht="12.75">
      <c r="B255" s="133"/>
    </row>
    <row r="256" spans="2:2" s="100" customFormat="1" ht="12.75">
      <c r="B256" s="133"/>
    </row>
    <row r="257" spans="2:2" s="100" customFormat="1" ht="12.75">
      <c r="B257" s="133"/>
    </row>
    <row r="258" spans="2:2" s="100" customFormat="1" ht="12.75">
      <c r="B258" s="133"/>
    </row>
    <row r="259" spans="2:2" s="100" customFormat="1" ht="12.75">
      <c r="B259" s="133"/>
    </row>
    <row r="260" spans="2:2" s="100" customFormat="1" ht="12.75">
      <c r="B260" s="133"/>
    </row>
    <row r="261" spans="2:2" s="100" customFormat="1" ht="12.75">
      <c r="B261" s="133"/>
    </row>
    <row r="262" spans="2:2" s="100" customFormat="1" ht="12.75">
      <c r="B262" s="133"/>
    </row>
    <row r="263" spans="2:2" s="100" customFormat="1" ht="12.75">
      <c r="B263" s="133"/>
    </row>
    <row r="264" spans="2:2" s="100" customFormat="1" ht="12.75">
      <c r="B264" s="133"/>
    </row>
    <row r="265" spans="2:2" s="100" customFormat="1" ht="12.75">
      <c r="B265" s="133"/>
    </row>
    <row r="266" spans="2:2" s="100" customFormat="1" ht="12.75">
      <c r="B266" s="133"/>
    </row>
    <row r="267" spans="2:2" s="100" customFormat="1" ht="12.75">
      <c r="B267" s="133"/>
    </row>
    <row r="268" spans="2:2" s="100" customFormat="1" ht="12.75">
      <c r="B268" s="133"/>
    </row>
    <row r="269" spans="2:2" s="100" customFormat="1" ht="12.75">
      <c r="B269" s="133"/>
    </row>
    <row r="270" spans="2:2" s="100" customFormat="1" ht="12.75">
      <c r="B270" s="133"/>
    </row>
    <row r="271" spans="2:2" s="100" customFormat="1" ht="12.75">
      <c r="B271" s="133"/>
    </row>
    <row r="272" spans="2:2" s="100" customFormat="1" ht="12.75">
      <c r="B272" s="133"/>
    </row>
    <row r="273" spans="2:2" s="100" customFormat="1" ht="12.75">
      <c r="B273" s="133"/>
    </row>
    <row r="274" spans="2:2" s="100" customFormat="1" ht="12.75">
      <c r="B274" s="133"/>
    </row>
    <row r="275" spans="2:2" s="100" customFormat="1" ht="12.75">
      <c r="B275" s="133"/>
    </row>
  </sheetData>
  <sheetProtection algorithmName="SHA-512" hashValue="Zf9Ssb8pGONWXVfG0mAZ7kdE7JOVZAMXgwhjGKBaPOsnbmK2WGGWYk2WvT7qKogQRI0fIYNmWurcoIu0DEBe4w==" saltValue="jPkOHUhw7L9Jj6OdC8cz+Q==" spinCount="100000" sheet="1" objects="1" scenarios="1" insertRows="0" deleteRows="0"/>
  <mergeCells count="85">
    <mergeCell ref="EG9:EI10"/>
    <mergeCell ref="EJ9:EK10"/>
    <mergeCell ref="EN9:EP10"/>
    <mergeCell ref="EQ9:ER10"/>
    <mergeCell ref="DO9:DP10"/>
    <mergeCell ref="DS9:DU10"/>
    <mergeCell ref="DV9:DW10"/>
    <mergeCell ref="DZ9:EB10"/>
    <mergeCell ref="EC9:ED10"/>
    <mergeCell ref="CX9:CZ10"/>
    <mergeCell ref="DA9:DB10"/>
    <mergeCell ref="DE9:DG10"/>
    <mergeCell ref="DH9:DI10"/>
    <mergeCell ref="DL9:DN10"/>
    <mergeCell ref="CF9:CG10"/>
    <mergeCell ref="CJ9:CL10"/>
    <mergeCell ref="CM9:CN10"/>
    <mergeCell ref="CQ9:CS10"/>
    <mergeCell ref="CT9:CU10"/>
    <mergeCell ref="BO9:BQ10"/>
    <mergeCell ref="BR9:BS10"/>
    <mergeCell ref="BV9:BX10"/>
    <mergeCell ref="BY9:BZ10"/>
    <mergeCell ref="CC9:CE10"/>
    <mergeCell ref="AW9:AX10"/>
    <mergeCell ref="BA9:BC10"/>
    <mergeCell ref="BD9:BE10"/>
    <mergeCell ref="BH9:BJ10"/>
    <mergeCell ref="BK9:BL10"/>
    <mergeCell ref="EN6:ES6"/>
    <mergeCell ref="E7:F7"/>
    <mergeCell ref="E8:F8"/>
    <mergeCell ref="D9:F10"/>
    <mergeCell ref="G9:H10"/>
    <mergeCell ref="K9:M10"/>
    <mergeCell ref="N9:O10"/>
    <mergeCell ref="R9:T10"/>
    <mergeCell ref="U9:V10"/>
    <mergeCell ref="Y9:AA10"/>
    <mergeCell ref="AB9:AC10"/>
    <mergeCell ref="AF9:AH10"/>
    <mergeCell ref="AI9:AJ10"/>
    <mergeCell ref="AM9:AO10"/>
    <mergeCell ref="AP9:AQ10"/>
    <mergeCell ref="AT9:AV10"/>
    <mergeCell ref="DE6:DJ6"/>
    <mergeCell ref="DL6:DQ6"/>
    <mergeCell ref="DS6:DX6"/>
    <mergeCell ref="DZ6:EE6"/>
    <mergeCell ref="EG6:EL6"/>
    <mergeCell ref="BV6:CA6"/>
    <mergeCell ref="CC6:CH6"/>
    <mergeCell ref="CJ6:CO6"/>
    <mergeCell ref="CQ6:CV6"/>
    <mergeCell ref="CX6:DC6"/>
    <mergeCell ref="AM6:AR6"/>
    <mergeCell ref="AT6:AY6"/>
    <mergeCell ref="BA6:BF6"/>
    <mergeCell ref="BH6:BM6"/>
    <mergeCell ref="BO6:BT6"/>
    <mergeCell ref="D6:I6"/>
    <mergeCell ref="K6:P6"/>
    <mergeCell ref="R6:W6"/>
    <mergeCell ref="Y6:AD6"/>
    <mergeCell ref="AF6:AK6"/>
    <mergeCell ref="DM5:DQ5"/>
    <mergeCell ref="DT5:DX5"/>
    <mergeCell ref="EA5:EE5"/>
    <mergeCell ref="EH5:EL5"/>
    <mergeCell ref="EO5:ES5"/>
    <mergeCell ref="CD5:CH5"/>
    <mergeCell ref="CK5:CO5"/>
    <mergeCell ref="CR5:CV5"/>
    <mergeCell ref="CY5:DC5"/>
    <mergeCell ref="DF5:DJ5"/>
    <mergeCell ref="AU5:AY5"/>
    <mergeCell ref="BB5:BF5"/>
    <mergeCell ref="BI5:BM5"/>
    <mergeCell ref="BP5:BT5"/>
    <mergeCell ref="BW5:CA5"/>
    <mergeCell ref="L5:P5"/>
    <mergeCell ref="S5:W5"/>
    <mergeCell ref="Z5:AD5"/>
    <mergeCell ref="AG5:AK5"/>
    <mergeCell ref="AN5:AR5"/>
  </mergeCells>
  <conditionalFormatting sqref="I13:I22">
    <cfRule type="cellIs" dxfId="104" priority="2" operator="greaterThan">
      <formula>0.69</formula>
    </cfRule>
    <cfRule type="cellIs" dxfId="103" priority="3" operator="between">
      <formula>0.01</formula>
      <formula>0.49</formula>
    </cfRule>
    <cfRule type="cellIs" dxfId="102" priority="4" operator="between">
      <formula>0.5</formula>
      <formula>0.69</formula>
    </cfRule>
    <cfRule type="cellIs" dxfId="101" priority="5" operator="greaterThan">
      <formula>0.69</formula>
    </cfRule>
  </conditionalFormatting>
  <conditionalFormatting sqref="P13:P22">
    <cfRule type="cellIs" dxfId="100" priority="6" operator="greaterThan">
      <formula>0.69</formula>
    </cfRule>
    <cfRule type="cellIs" dxfId="99" priority="7" operator="between">
      <formula>0.01</formula>
      <formula>0.49</formula>
    </cfRule>
    <cfRule type="cellIs" dxfId="98" priority="8" operator="between">
      <formula>0.5</formula>
      <formula>0.69</formula>
    </cfRule>
    <cfRule type="cellIs" dxfId="97" priority="9" operator="greaterThan">
      <formula>0.69</formula>
    </cfRule>
  </conditionalFormatting>
  <conditionalFormatting sqref="G9:H10">
    <cfRule type="cellIs" dxfId="96" priority="10" operator="between">
      <formula>0.01</formula>
      <formula>0.49</formula>
    </cfRule>
  </conditionalFormatting>
  <conditionalFormatting sqref="N9:O10">
    <cfRule type="cellIs" dxfId="95" priority="11" operator="between">
      <formula>0.01</formula>
      <formula>0.49</formula>
    </cfRule>
  </conditionalFormatting>
  <conditionalFormatting sqref="U9:V10">
    <cfRule type="cellIs" dxfId="94" priority="12" operator="between">
      <formula>0.01</formula>
      <formula>0.49</formula>
    </cfRule>
  </conditionalFormatting>
  <conditionalFormatting sqref="AB9:AC10">
    <cfRule type="cellIs" dxfId="93" priority="13" operator="between">
      <formula>0.01</formula>
      <formula>0.49</formula>
    </cfRule>
  </conditionalFormatting>
  <conditionalFormatting sqref="AI9:AJ10">
    <cfRule type="cellIs" dxfId="92" priority="14" operator="between">
      <formula>0.01</formula>
      <formula>0.49</formula>
    </cfRule>
  </conditionalFormatting>
  <conditionalFormatting sqref="AP9:AQ10">
    <cfRule type="cellIs" dxfId="91" priority="15" operator="between">
      <formula>0.01</formula>
      <formula>0.49</formula>
    </cfRule>
  </conditionalFormatting>
  <conditionalFormatting sqref="AW9:AX10">
    <cfRule type="cellIs" dxfId="90" priority="16" operator="between">
      <formula>0.01</formula>
      <formula>0.49</formula>
    </cfRule>
  </conditionalFormatting>
  <conditionalFormatting sqref="BD9:BE10">
    <cfRule type="cellIs" dxfId="89" priority="17" operator="between">
      <formula>0.01</formula>
      <formula>0.49</formula>
    </cfRule>
  </conditionalFormatting>
  <conditionalFormatting sqref="BK9:BL10">
    <cfRule type="cellIs" dxfId="88" priority="18" operator="between">
      <formula>0.01</formula>
      <formula>0.49</formula>
    </cfRule>
  </conditionalFormatting>
  <conditionalFormatting sqref="BR9:BS10">
    <cfRule type="cellIs" dxfId="87" priority="19" operator="between">
      <formula>0.01</formula>
      <formula>0.49</formula>
    </cfRule>
  </conditionalFormatting>
  <conditionalFormatting sqref="BY9:BZ10">
    <cfRule type="cellIs" dxfId="86" priority="20" operator="between">
      <formula>0.01</formula>
      <formula>0.49</formula>
    </cfRule>
  </conditionalFormatting>
  <conditionalFormatting sqref="CF9:CG10">
    <cfRule type="cellIs" dxfId="85" priority="21" operator="between">
      <formula>0.01</formula>
      <formula>0.49</formula>
    </cfRule>
  </conditionalFormatting>
  <conditionalFormatting sqref="CM9:CN10">
    <cfRule type="cellIs" dxfId="84" priority="22" operator="between">
      <formula>0.01</formula>
      <formula>0.49</formula>
    </cfRule>
  </conditionalFormatting>
  <conditionalFormatting sqref="CT9:CU10">
    <cfRule type="cellIs" dxfId="83" priority="23" operator="between">
      <formula>0.01</formula>
      <formula>0.49</formula>
    </cfRule>
  </conditionalFormatting>
  <conditionalFormatting sqref="DA9:DB10">
    <cfRule type="cellIs" dxfId="82" priority="24" operator="between">
      <formula>0.01</formula>
      <formula>0.49</formula>
    </cfRule>
  </conditionalFormatting>
  <conditionalFormatting sqref="DH9:DI10">
    <cfRule type="cellIs" dxfId="81" priority="25" operator="between">
      <formula>0.01</formula>
      <formula>0.49</formula>
    </cfRule>
  </conditionalFormatting>
  <conditionalFormatting sqref="DO9:DP10">
    <cfRule type="cellIs" dxfId="80" priority="26" operator="between">
      <formula>0.01</formula>
      <formula>0.49</formula>
    </cfRule>
  </conditionalFormatting>
  <conditionalFormatting sqref="DV9:DW10">
    <cfRule type="cellIs" dxfId="79" priority="27" operator="between">
      <formula>0.01</formula>
      <formula>0.49</formula>
    </cfRule>
  </conditionalFormatting>
  <conditionalFormatting sqref="EC9:ED10">
    <cfRule type="cellIs" dxfId="78" priority="28" operator="between">
      <formula>0.01</formula>
      <formula>0.49</formula>
    </cfRule>
  </conditionalFormatting>
  <conditionalFormatting sqref="EJ9:EK10">
    <cfRule type="cellIs" dxfId="77" priority="29" operator="between">
      <formula>0.01</formula>
      <formula>0.49</formula>
    </cfRule>
  </conditionalFormatting>
  <conditionalFormatting sqref="EQ9:ER10">
    <cfRule type="cellIs" dxfId="76" priority="30" operator="between">
      <formula>0.01</formula>
      <formula>0.49</formula>
    </cfRule>
  </conditionalFormatting>
  <conditionalFormatting sqref="W13:W22">
    <cfRule type="cellIs" dxfId="75" priority="31" operator="greaterThan">
      <formula>0.69</formula>
    </cfRule>
    <cfRule type="cellIs" dxfId="74" priority="32" operator="between">
      <formula>0.01</formula>
      <formula>0.49</formula>
    </cfRule>
    <cfRule type="cellIs" dxfId="73" priority="33" operator="between">
      <formula>0.5</formula>
      <formula>0.69</formula>
    </cfRule>
    <cfRule type="cellIs" dxfId="72" priority="34" operator="greaterThan">
      <formula>0.69</formula>
    </cfRule>
  </conditionalFormatting>
  <conditionalFormatting sqref="AD13:AD22">
    <cfRule type="cellIs" dxfId="71" priority="35" operator="greaterThan">
      <formula>0.69</formula>
    </cfRule>
    <cfRule type="cellIs" dxfId="70" priority="36" operator="between">
      <formula>0.01</formula>
      <formula>0.49</formula>
    </cfRule>
    <cfRule type="cellIs" dxfId="69" priority="37" operator="between">
      <formula>0.5</formula>
      <formula>0.69</formula>
    </cfRule>
    <cfRule type="cellIs" dxfId="68" priority="38" operator="greaterThan">
      <formula>0.69</formula>
    </cfRule>
  </conditionalFormatting>
  <conditionalFormatting sqref="AK13:AK22">
    <cfRule type="cellIs" dxfId="67" priority="39" operator="greaterThan">
      <formula>0.69</formula>
    </cfRule>
    <cfRule type="cellIs" dxfId="66" priority="40" operator="between">
      <formula>0.01</formula>
      <formula>0.49</formula>
    </cfRule>
    <cfRule type="cellIs" dxfId="65" priority="41" operator="between">
      <formula>0.5</formula>
      <formula>0.69</formula>
    </cfRule>
    <cfRule type="cellIs" dxfId="64" priority="42" operator="greaterThan">
      <formula>0.69</formula>
    </cfRule>
  </conditionalFormatting>
  <conditionalFormatting sqref="AR13:AR22">
    <cfRule type="cellIs" dxfId="63" priority="43" operator="greaterThan">
      <formula>0.69</formula>
    </cfRule>
    <cfRule type="cellIs" dxfId="62" priority="44" operator="between">
      <formula>0.01</formula>
      <formula>0.49</formula>
    </cfRule>
    <cfRule type="cellIs" dxfId="61" priority="45" operator="between">
      <formula>0.5</formula>
      <formula>0.69</formula>
    </cfRule>
    <cfRule type="cellIs" dxfId="60" priority="46" operator="greaterThan">
      <formula>0.69</formula>
    </cfRule>
  </conditionalFormatting>
  <conditionalFormatting sqref="AY13:AY22">
    <cfRule type="cellIs" dxfId="59" priority="47" operator="greaterThan">
      <formula>0.69</formula>
    </cfRule>
    <cfRule type="cellIs" dxfId="58" priority="48" operator="between">
      <formula>0.01</formula>
      <formula>0.49</formula>
    </cfRule>
    <cfRule type="cellIs" dxfId="57" priority="49" operator="between">
      <formula>0.5</formula>
      <formula>0.69</formula>
    </cfRule>
    <cfRule type="cellIs" dxfId="56" priority="50" operator="greaterThan">
      <formula>0.69</formula>
    </cfRule>
  </conditionalFormatting>
  <conditionalFormatting sqref="BF13:BF22">
    <cfRule type="cellIs" dxfId="55" priority="51" operator="greaterThan">
      <formula>0.69</formula>
    </cfRule>
    <cfRule type="cellIs" dxfId="54" priority="52" operator="between">
      <formula>0.01</formula>
      <formula>0.49</formula>
    </cfRule>
    <cfRule type="cellIs" dxfId="53" priority="53" operator="between">
      <formula>0.5</formula>
      <formula>0.69</formula>
    </cfRule>
    <cfRule type="cellIs" dxfId="52" priority="54" operator="greaterThan">
      <formula>0.69</formula>
    </cfRule>
  </conditionalFormatting>
  <conditionalFormatting sqref="BM13:BM22">
    <cfRule type="cellIs" dxfId="51" priority="55" operator="greaterThan">
      <formula>0.69</formula>
    </cfRule>
    <cfRule type="cellIs" dxfId="50" priority="56" operator="between">
      <formula>0.01</formula>
      <formula>0.49</formula>
    </cfRule>
    <cfRule type="cellIs" dxfId="49" priority="57" operator="between">
      <formula>0.5</formula>
      <formula>0.69</formula>
    </cfRule>
    <cfRule type="cellIs" dxfId="48" priority="58" operator="greaterThan">
      <formula>0.69</formula>
    </cfRule>
  </conditionalFormatting>
  <conditionalFormatting sqref="BT13:BT22">
    <cfRule type="cellIs" dxfId="47" priority="59" operator="greaterThan">
      <formula>0.69</formula>
    </cfRule>
    <cfRule type="cellIs" dxfId="46" priority="60" operator="between">
      <formula>0.01</formula>
      <formula>0.49</formula>
    </cfRule>
    <cfRule type="cellIs" dxfId="45" priority="61" operator="between">
      <formula>0.5</formula>
      <formula>0.69</formula>
    </cfRule>
    <cfRule type="cellIs" dxfId="44" priority="62" operator="greaterThan">
      <formula>0.69</formula>
    </cfRule>
  </conditionalFormatting>
  <conditionalFormatting sqref="CA13:CA22">
    <cfRule type="cellIs" dxfId="43" priority="63" operator="greaterThan">
      <formula>0.69</formula>
    </cfRule>
    <cfRule type="cellIs" dxfId="42" priority="64" operator="between">
      <formula>0.01</formula>
      <formula>0.49</formula>
    </cfRule>
    <cfRule type="cellIs" dxfId="41" priority="65" operator="between">
      <formula>0.5</formula>
      <formula>0.69</formula>
    </cfRule>
    <cfRule type="cellIs" dxfId="40" priority="66" operator="greaterThan">
      <formula>0.69</formula>
    </cfRule>
  </conditionalFormatting>
  <conditionalFormatting sqref="CH13:CH22">
    <cfRule type="cellIs" dxfId="39" priority="67" operator="greaterThan">
      <formula>0.69</formula>
    </cfRule>
    <cfRule type="cellIs" dxfId="38" priority="68" operator="between">
      <formula>0.01</formula>
      <formula>0.49</formula>
    </cfRule>
    <cfRule type="cellIs" dxfId="37" priority="69" operator="between">
      <formula>0.5</formula>
      <formula>0.69</formula>
    </cfRule>
    <cfRule type="cellIs" dxfId="36" priority="70" operator="greaterThan">
      <formula>0.69</formula>
    </cfRule>
  </conditionalFormatting>
  <conditionalFormatting sqref="CO13:CO22">
    <cfRule type="cellIs" dxfId="35" priority="71" operator="greaterThan">
      <formula>0.69</formula>
    </cfRule>
    <cfRule type="cellIs" dxfId="34" priority="72" operator="between">
      <formula>0.01</formula>
      <formula>0.49</formula>
    </cfRule>
    <cfRule type="cellIs" dxfId="33" priority="73" operator="between">
      <formula>0.5</formula>
      <formula>0.69</formula>
    </cfRule>
    <cfRule type="cellIs" dxfId="32" priority="74" operator="greaterThan">
      <formula>0.69</formula>
    </cfRule>
  </conditionalFormatting>
  <conditionalFormatting sqref="CV13:CV22">
    <cfRule type="cellIs" dxfId="31" priority="75" operator="greaterThan">
      <formula>0.69</formula>
    </cfRule>
    <cfRule type="cellIs" dxfId="30" priority="76" operator="between">
      <formula>0.01</formula>
      <formula>0.49</formula>
    </cfRule>
    <cfRule type="cellIs" dxfId="29" priority="77" operator="between">
      <formula>0.5</formula>
      <formula>0.69</formula>
    </cfRule>
    <cfRule type="cellIs" dxfId="28" priority="78" operator="greaterThan">
      <formula>0.69</formula>
    </cfRule>
  </conditionalFormatting>
  <conditionalFormatting sqref="DC13:DC22">
    <cfRule type="cellIs" dxfId="27" priority="79" operator="greaterThan">
      <formula>0.69</formula>
    </cfRule>
    <cfRule type="cellIs" dxfId="26" priority="80" operator="between">
      <formula>0.01</formula>
      <formula>0.49</formula>
    </cfRule>
    <cfRule type="cellIs" dxfId="25" priority="81" operator="between">
      <formula>0.5</formula>
      <formula>0.69</formula>
    </cfRule>
    <cfRule type="cellIs" dxfId="24" priority="82" operator="greaterThan">
      <formula>0.69</formula>
    </cfRule>
  </conditionalFormatting>
  <conditionalFormatting sqref="DJ13:DJ22">
    <cfRule type="cellIs" dxfId="23" priority="83" operator="greaterThan">
      <formula>0.69</formula>
    </cfRule>
    <cfRule type="cellIs" dxfId="22" priority="84" operator="between">
      <formula>0.01</formula>
      <formula>0.49</formula>
    </cfRule>
    <cfRule type="cellIs" dxfId="21" priority="85" operator="between">
      <formula>0.5</formula>
      <formula>0.69</formula>
    </cfRule>
    <cfRule type="cellIs" dxfId="20" priority="86" operator="greaterThan">
      <formula>0.69</formula>
    </cfRule>
  </conditionalFormatting>
  <conditionalFormatting sqref="DQ13:DQ22">
    <cfRule type="cellIs" dxfId="19" priority="87" operator="greaterThan">
      <formula>0.69</formula>
    </cfRule>
    <cfRule type="cellIs" dxfId="18" priority="88" operator="between">
      <formula>0.01</formula>
      <formula>0.49</formula>
    </cfRule>
    <cfRule type="cellIs" dxfId="17" priority="89" operator="between">
      <formula>0.5</formula>
      <formula>0.69</formula>
    </cfRule>
    <cfRule type="cellIs" dxfId="16" priority="90" operator="greaterThan">
      <formula>0.69</formula>
    </cfRule>
  </conditionalFormatting>
  <conditionalFormatting sqref="DX13:DX22">
    <cfRule type="cellIs" dxfId="15" priority="91" operator="greaterThan">
      <formula>0.69</formula>
    </cfRule>
    <cfRule type="cellIs" dxfId="14" priority="92" operator="between">
      <formula>0.01</formula>
      <formula>0.49</formula>
    </cfRule>
    <cfRule type="cellIs" dxfId="13" priority="93" operator="between">
      <formula>0.5</formula>
      <formula>0.69</formula>
    </cfRule>
    <cfRule type="cellIs" dxfId="12" priority="94" operator="greaterThan">
      <formula>0.69</formula>
    </cfRule>
  </conditionalFormatting>
  <conditionalFormatting sqref="EE13:EE22">
    <cfRule type="cellIs" dxfId="11" priority="95" operator="greaterThan">
      <formula>0.69</formula>
    </cfRule>
    <cfRule type="cellIs" dxfId="10" priority="96" operator="between">
      <formula>0.01</formula>
      <formula>0.49</formula>
    </cfRule>
    <cfRule type="cellIs" dxfId="9" priority="97" operator="between">
      <formula>0.5</formula>
      <formula>0.69</formula>
    </cfRule>
    <cfRule type="cellIs" dxfId="8" priority="98" operator="greaterThan">
      <formula>0.69</formula>
    </cfRule>
  </conditionalFormatting>
  <conditionalFormatting sqref="EL13:EL22">
    <cfRule type="cellIs" dxfId="7" priority="99" operator="greaterThan">
      <formula>0.69</formula>
    </cfRule>
    <cfRule type="cellIs" dxfId="6" priority="100" operator="between">
      <formula>0.01</formula>
      <formula>0.49</formula>
    </cfRule>
    <cfRule type="cellIs" dxfId="5" priority="101" operator="between">
      <formula>0.5</formula>
      <formula>0.69</formula>
    </cfRule>
    <cfRule type="cellIs" dxfId="4" priority="102" operator="greaterThan">
      <formula>0.69</formula>
    </cfRule>
  </conditionalFormatting>
  <conditionalFormatting sqref="ES13:ES22">
    <cfRule type="cellIs" dxfId="3" priority="103" operator="greaterThan">
      <formula>0.69</formula>
    </cfRule>
    <cfRule type="cellIs" dxfId="2" priority="104" operator="between">
      <formula>0.01</formula>
      <formula>0.49</formula>
    </cfRule>
    <cfRule type="cellIs" dxfId="1" priority="105" operator="between">
      <formula>0.5</formula>
      <formula>0.69</formula>
    </cfRule>
    <cfRule type="cellIs" dxfId="0" priority="106" operator="greaterThan">
      <formula>0.69</formula>
    </cfRule>
  </conditionalFormatting>
  <hyperlinks>
    <hyperlink ref="B13" location="DISC1!A1" display="#DISC1.A1" xr:uid="{00000000-0004-0000-0400-000000000000}"/>
    <hyperlink ref="B14" location="DISC1!A1" display="#DISC1.A1" xr:uid="{00000000-0004-0000-0400-000001000000}"/>
    <hyperlink ref="B15" location="DISC1!A1" display="#DISC1.A1" xr:uid="{00000000-0004-0000-0400-000002000000}"/>
    <hyperlink ref="B16" location="DISC1!A1" display="#DISC1.A1" xr:uid="{00000000-0004-0000-0400-000003000000}"/>
    <hyperlink ref="B17" location="DISC1!A1" display="#DISC1.A1" xr:uid="{00000000-0004-0000-0400-000004000000}"/>
    <hyperlink ref="B18" location="DISC1!A1" display="#DISC1.A1" xr:uid="{00000000-0004-0000-0400-000005000000}"/>
    <hyperlink ref="B19" location="DISC1!A1" display="#DISC1.A1" xr:uid="{00000000-0004-0000-0400-000006000000}"/>
    <hyperlink ref="B20" location="DISC1!A1" display="#DISC1.A1" xr:uid="{00000000-0004-0000-0400-000007000000}"/>
    <hyperlink ref="B21" location="DISC1!A1" display="#DISC1.A1" xr:uid="{00000000-0004-0000-0400-000008000000}"/>
    <hyperlink ref="B22" location="DISC1!A1" display="#DISC1.A1" xr:uid="{00000000-0004-0000-0400-000009000000}"/>
  </hyperlinks>
  <pageMargins left="0.7" right="0.7" top="0.75" bottom="0.75" header="0.51180555555555496" footer="0.51180555555555496"/>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3"/>
  <sheetViews>
    <sheetView showGridLines="0" zoomScale="110" zoomScaleNormal="110" workbookViewId="0">
      <pane ySplit="4" topLeftCell="A5" activePane="bottomLeft" state="frozen"/>
      <selection pane="bottomLeft" activeCell="D21" sqref="D21"/>
    </sheetView>
  </sheetViews>
  <sheetFormatPr defaultColWidth="14.42578125" defaultRowHeight="15"/>
  <cols>
    <col min="1" max="1" width="1.140625" style="144" customWidth="1"/>
    <col min="2" max="6" width="25.7109375" style="144" customWidth="1"/>
    <col min="7" max="7" width="1" style="144" customWidth="1"/>
    <col min="8" max="8" width="14.42578125" style="144"/>
    <col min="9" max="22" width="8.7109375" style="144" customWidth="1"/>
    <col min="23" max="1024" width="14.42578125" style="144"/>
  </cols>
  <sheetData>
    <row r="1" spans="1:7" s="147" customFormat="1" ht="8.25" customHeight="1">
      <c r="A1" s="145"/>
      <c r="B1" s="146"/>
      <c r="C1" s="146"/>
      <c r="D1" s="146"/>
      <c r="E1" s="146"/>
      <c r="F1" s="146"/>
      <c r="G1" s="145"/>
    </row>
    <row r="2" spans="1:7" s="147" customFormat="1" ht="75" customHeight="1">
      <c r="A2" s="145"/>
      <c r="B2" s="148"/>
      <c r="C2" s="148"/>
      <c r="D2" s="148"/>
      <c r="E2" s="148"/>
      <c r="F2" s="148"/>
      <c r="G2" s="145"/>
    </row>
    <row r="3" spans="1:7" s="147" customFormat="1" ht="45.75" customHeight="1">
      <c r="A3" s="145"/>
      <c r="B3" s="328" t="s">
        <v>129</v>
      </c>
      <c r="C3" s="328"/>
      <c r="D3" s="328"/>
      <c r="E3" s="328"/>
      <c r="F3" s="328"/>
      <c r="G3" s="145"/>
    </row>
    <row r="4" spans="1:7" ht="35.25" customHeight="1">
      <c r="A4" s="149"/>
      <c r="B4" s="150" t="s">
        <v>130</v>
      </c>
      <c r="C4" s="150" t="s">
        <v>131</v>
      </c>
      <c r="D4" s="150" t="s">
        <v>132</v>
      </c>
      <c r="E4" s="150" t="s">
        <v>133</v>
      </c>
      <c r="F4" s="150" t="s">
        <v>134</v>
      </c>
      <c r="G4" s="149"/>
    </row>
    <row r="5" spans="1:7" ht="15.75" customHeight="1">
      <c r="A5" s="149"/>
      <c r="B5" s="157" t="s">
        <v>48</v>
      </c>
      <c r="C5" s="157" t="s">
        <v>48</v>
      </c>
      <c r="D5" s="157" t="s">
        <v>48</v>
      </c>
      <c r="E5" s="157" t="s">
        <v>48</v>
      </c>
      <c r="F5" s="158"/>
      <c r="G5" s="149"/>
    </row>
    <row r="6" spans="1:7" ht="15.75" customHeight="1">
      <c r="A6" s="149"/>
      <c r="B6" s="157" t="s">
        <v>135</v>
      </c>
      <c r="C6" s="157" t="s">
        <v>135</v>
      </c>
      <c r="D6" s="157" t="s">
        <v>135</v>
      </c>
      <c r="E6" s="157" t="s">
        <v>135</v>
      </c>
      <c r="F6" s="158"/>
      <c r="G6" s="149"/>
    </row>
    <row r="7" spans="1:7" ht="15.75" customHeight="1">
      <c r="A7" s="149"/>
      <c r="B7" s="157" t="s">
        <v>136</v>
      </c>
      <c r="C7" s="157" t="s">
        <v>136</v>
      </c>
      <c r="D7" s="157" t="s">
        <v>136</v>
      </c>
      <c r="E7" s="157" t="s">
        <v>136</v>
      </c>
      <c r="F7" s="158"/>
      <c r="G7" s="149"/>
    </row>
    <row r="8" spans="1:7" ht="15.75" customHeight="1">
      <c r="A8" s="149"/>
      <c r="B8" s="157" t="s">
        <v>137</v>
      </c>
      <c r="C8" s="157" t="s">
        <v>137</v>
      </c>
      <c r="D8" s="157" t="s">
        <v>137</v>
      </c>
      <c r="E8" s="157" t="s">
        <v>137</v>
      </c>
      <c r="F8" s="158"/>
      <c r="G8" s="149"/>
    </row>
    <row r="9" spans="1:7" ht="15.75" customHeight="1">
      <c r="A9" s="149"/>
      <c r="B9" s="157" t="s">
        <v>138</v>
      </c>
      <c r="C9" s="157" t="s">
        <v>138</v>
      </c>
      <c r="D9" s="157" t="s">
        <v>138</v>
      </c>
      <c r="E9" s="157" t="s">
        <v>138</v>
      </c>
      <c r="F9" s="158"/>
      <c r="G9" s="149"/>
    </row>
    <row r="10" spans="1:7" ht="15.75" customHeight="1">
      <c r="A10" s="149"/>
      <c r="B10" s="157" t="s">
        <v>139</v>
      </c>
      <c r="C10" s="157" t="s">
        <v>139</v>
      </c>
      <c r="D10" s="157" t="s">
        <v>139</v>
      </c>
      <c r="E10" s="157" t="s">
        <v>139</v>
      </c>
      <c r="F10" s="158"/>
      <c r="G10" s="149"/>
    </row>
    <row r="11" spans="1:7" ht="15.75" customHeight="1">
      <c r="A11" s="149"/>
      <c r="B11" s="157" t="s">
        <v>140</v>
      </c>
      <c r="C11" s="157" t="s">
        <v>140</v>
      </c>
      <c r="D11" s="157" t="s">
        <v>140</v>
      </c>
      <c r="E11" s="157" t="s">
        <v>140</v>
      </c>
      <c r="F11" s="158"/>
      <c r="G11" s="149"/>
    </row>
    <row r="12" spans="1:7" ht="15.75" customHeight="1">
      <c r="A12" s="149"/>
      <c r="B12" s="158" t="s">
        <v>141</v>
      </c>
      <c r="C12" s="158" t="s">
        <v>142</v>
      </c>
      <c r="D12" s="158" t="s">
        <v>143</v>
      </c>
      <c r="E12" s="158" t="s">
        <v>144</v>
      </c>
      <c r="F12" s="158"/>
      <c r="G12" s="149"/>
    </row>
    <row r="13" spans="1:7" ht="15.75" customHeight="1">
      <c r="A13" s="149"/>
      <c r="B13" s="158" t="s">
        <v>145</v>
      </c>
      <c r="C13" s="158" t="s">
        <v>146</v>
      </c>
      <c r="D13" s="158" t="s">
        <v>144</v>
      </c>
      <c r="E13" s="158"/>
      <c r="F13" s="158"/>
      <c r="G13" s="149"/>
    </row>
    <row r="14" spans="1:7" ht="15.75" customHeight="1">
      <c r="A14" s="149"/>
      <c r="B14" s="158" t="s">
        <v>147</v>
      </c>
      <c r="C14" s="158" t="s">
        <v>144</v>
      </c>
      <c r="D14" s="158"/>
      <c r="E14" s="158"/>
      <c r="F14" s="158"/>
      <c r="G14" s="149"/>
    </row>
    <row r="15" spans="1:7" ht="15.75" customHeight="1">
      <c r="A15" s="149"/>
      <c r="B15" s="158" t="s">
        <v>144</v>
      </c>
      <c r="C15" s="158"/>
      <c r="D15" s="158"/>
      <c r="E15" s="158"/>
      <c r="F15" s="158"/>
      <c r="G15" s="149"/>
    </row>
    <row r="16" spans="1:7" ht="15.75" customHeight="1">
      <c r="A16" s="149"/>
      <c r="B16" s="158"/>
      <c r="C16" s="158"/>
      <c r="D16" s="158"/>
      <c r="E16" s="158"/>
      <c r="F16" s="158"/>
      <c r="G16" s="149"/>
    </row>
    <row r="17" spans="1:7" ht="15.75" customHeight="1">
      <c r="A17" s="149"/>
      <c r="B17" s="158"/>
      <c r="C17" s="158"/>
      <c r="D17" s="158"/>
      <c r="E17" s="158"/>
      <c r="F17" s="158"/>
      <c r="G17" s="149"/>
    </row>
    <row r="18" spans="1:7" ht="15.75" customHeight="1">
      <c r="A18" s="149"/>
      <c r="B18" s="158"/>
      <c r="C18" s="158"/>
      <c r="D18" s="158"/>
      <c r="E18" s="158"/>
      <c r="F18" s="158"/>
      <c r="G18" s="149"/>
    </row>
    <row r="19" spans="1:7" ht="15.75" customHeight="1">
      <c r="A19" s="149"/>
      <c r="B19" s="158"/>
      <c r="C19" s="158"/>
      <c r="D19" s="158"/>
      <c r="E19" s="158"/>
      <c r="F19" s="158"/>
      <c r="G19" s="149"/>
    </row>
    <row r="20" spans="1:7" ht="15.75" customHeight="1">
      <c r="A20" s="149"/>
      <c r="B20" s="158"/>
      <c r="C20" s="158"/>
      <c r="D20" s="158"/>
      <c r="E20" s="158"/>
      <c r="F20" s="158"/>
      <c r="G20" s="149"/>
    </row>
    <row r="21" spans="1:7" ht="15.75" customHeight="1">
      <c r="A21" s="149"/>
      <c r="B21" s="158"/>
      <c r="C21" s="158"/>
      <c r="D21" s="158"/>
      <c r="E21" s="158"/>
      <c r="F21" s="158"/>
      <c r="G21" s="149"/>
    </row>
    <row r="22" spans="1:7" ht="15.75" customHeight="1">
      <c r="A22" s="149"/>
      <c r="B22" s="158"/>
      <c r="C22" s="158"/>
      <c r="D22" s="158"/>
      <c r="E22" s="158"/>
      <c r="F22" s="158"/>
      <c r="G22" s="149"/>
    </row>
    <row r="23" spans="1:7" ht="15.75" customHeight="1">
      <c r="A23" s="149"/>
      <c r="B23" s="158"/>
      <c r="C23" s="158"/>
      <c r="D23" s="158"/>
      <c r="E23" s="158"/>
      <c r="F23" s="158"/>
      <c r="G23" s="149"/>
    </row>
    <row r="24" spans="1:7" ht="15.75" customHeight="1">
      <c r="A24" s="149"/>
      <c r="B24" s="158"/>
      <c r="C24" s="158"/>
      <c r="D24" s="158"/>
      <c r="E24" s="158"/>
      <c r="F24" s="158"/>
      <c r="G24" s="149"/>
    </row>
    <row r="25" spans="1:7" ht="15.75" customHeight="1">
      <c r="A25" s="149"/>
      <c r="B25" s="158"/>
      <c r="C25" s="158"/>
      <c r="D25" s="158"/>
      <c r="E25" s="158"/>
      <c r="F25" s="158"/>
      <c r="G25" s="149"/>
    </row>
    <row r="26" spans="1:7" ht="15.75" customHeight="1">
      <c r="A26" s="149"/>
      <c r="B26" s="158"/>
      <c r="C26" s="158"/>
      <c r="D26" s="158"/>
      <c r="E26" s="158"/>
      <c r="F26" s="158"/>
      <c r="G26" s="149"/>
    </row>
    <row r="27" spans="1:7" ht="15.75" customHeight="1">
      <c r="A27" s="149"/>
      <c r="B27" s="158"/>
      <c r="C27" s="158"/>
      <c r="D27" s="158"/>
      <c r="E27" s="158"/>
      <c r="F27" s="158"/>
      <c r="G27" s="149"/>
    </row>
    <row r="28" spans="1:7" ht="15.75" customHeight="1">
      <c r="A28" s="149"/>
      <c r="B28" s="151"/>
      <c r="C28" s="151"/>
      <c r="D28" s="151"/>
      <c r="E28" s="151"/>
      <c r="F28" s="151"/>
      <c r="G28" s="149"/>
    </row>
    <row r="29" spans="1:7" ht="12.75" customHeight="1">
      <c r="B29" s="152"/>
      <c r="C29" s="152"/>
      <c r="D29" s="152"/>
      <c r="E29" s="152"/>
      <c r="F29" s="152"/>
    </row>
    <row r="30" spans="1:7" ht="19.5" customHeight="1">
      <c r="B30" s="152"/>
      <c r="C30" s="152"/>
      <c r="D30" s="152"/>
      <c r="E30" s="152"/>
      <c r="F30" s="152"/>
    </row>
    <row r="31" spans="1:7" ht="12.75" customHeight="1">
      <c r="B31" s="152"/>
      <c r="C31" s="152"/>
      <c r="D31" s="152"/>
      <c r="E31" s="152"/>
      <c r="F31" s="152"/>
    </row>
    <row r="32" spans="1:7" ht="12.75" customHeight="1">
      <c r="B32" s="152"/>
      <c r="C32" s="152"/>
      <c r="D32" s="152"/>
      <c r="E32" s="152"/>
      <c r="F32" s="152"/>
    </row>
    <row r="33" spans="2:6" ht="12.75" customHeight="1">
      <c r="B33" s="152"/>
      <c r="C33" s="152"/>
      <c r="D33" s="152"/>
      <c r="E33" s="152"/>
      <c r="F33" s="152"/>
    </row>
    <row r="34" spans="2:6" ht="12.75" customHeight="1">
      <c r="B34" s="152"/>
      <c r="C34" s="152"/>
      <c r="D34" s="152"/>
      <c r="E34" s="152"/>
      <c r="F34" s="152"/>
    </row>
    <row r="35" spans="2:6" ht="12.75" customHeight="1">
      <c r="B35" s="152"/>
      <c r="C35" s="152"/>
      <c r="D35" s="152"/>
      <c r="E35" s="152"/>
      <c r="F35" s="152"/>
    </row>
    <row r="36" spans="2:6" ht="12.75" customHeight="1">
      <c r="B36" s="152"/>
      <c r="C36" s="152"/>
      <c r="D36" s="152"/>
      <c r="E36" s="152"/>
      <c r="F36" s="152"/>
    </row>
    <row r="37" spans="2:6" ht="12.75" customHeight="1">
      <c r="B37" s="152"/>
      <c r="C37" s="152"/>
      <c r="D37" s="152"/>
      <c r="E37" s="152"/>
      <c r="F37" s="152"/>
    </row>
    <row r="38" spans="2:6" ht="12.75" customHeight="1">
      <c r="B38" s="152"/>
      <c r="C38" s="152"/>
      <c r="D38" s="152"/>
      <c r="E38" s="152"/>
      <c r="F38" s="152"/>
    </row>
    <row r="39" spans="2:6" ht="12.75" customHeight="1">
      <c r="B39" s="152"/>
      <c r="C39" s="152"/>
      <c r="D39" s="152"/>
      <c r="E39" s="152"/>
      <c r="F39" s="152"/>
    </row>
    <row r="40" spans="2:6" ht="12.75" customHeight="1">
      <c r="B40" s="152"/>
      <c r="C40" s="152"/>
      <c r="D40" s="152"/>
      <c r="E40" s="152"/>
      <c r="F40" s="152"/>
    </row>
    <row r="41" spans="2:6" ht="12.75" customHeight="1">
      <c r="B41" s="152"/>
      <c r="C41" s="152"/>
      <c r="D41" s="152"/>
      <c r="E41" s="152"/>
      <c r="F41" s="152"/>
    </row>
    <row r="42" spans="2:6" ht="12.75" customHeight="1">
      <c r="B42" s="152"/>
      <c r="C42" s="152"/>
      <c r="D42" s="152"/>
      <c r="E42" s="152"/>
      <c r="F42" s="152"/>
    </row>
    <row r="43" spans="2:6" ht="12.75" customHeight="1">
      <c r="B43" s="152"/>
      <c r="C43" s="152"/>
      <c r="D43" s="152"/>
      <c r="E43" s="152"/>
      <c r="F43" s="152"/>
    </row>
    <row r="44" spans="2:6" ht="12.75" customHeight="1">
      <c r="B44" s="152"/>
      <c r="C44" s="152"/>
      <c r="D44" s="152"/>
      <c r="E44" s="152"/>
      <c r="F44" s="152"/>
    </row>
    <row r="45" spans="2:6" ht="12.75" customHeight="1">
      <c r="B45" s="152"/>
      <c r="C45" s="152"/>
      <c r="D45" s="152"/>
      <c r="E45" s="152"/>
      <c r="F45" s="152"/>
    </row>
    <row r="46" spans="2:6" ht="12.75" customHeight="1">
      <c r="B46" s="152"/>
      <c r="C46" s="152"/>
      <c r="D46" s="152"/>
      <c r="E46" s="152"/>
      <c r="F46" s="152"/>
    </row>
    <row r="47" spans="2:6" ht="12.75" customHeight="1">
      <c r="B47" s="152"/>
      <c r="C47" s="152"/>
      <c r="D47" s="152"/>
      <c r="E47" s="152"/>
      <c r="F47" s="152"/>
    </row>
    <row r="48" spans="2:6" ht="12.75" customHeight="1">
      <c r="B48" s="152"/>
      <c r="C48" s="152"/>
      <c r="D48" s="152"/>
      <c r="E48" s="152"/>
      <c r="F48" s="152"/>
    </row>
    <row r="49" spans="2:6" ht="12.75" customHeight="1">
      <c r="B49" s="152"/>
      <c r="C49" s="152"/>
      <c r="D49" s="152"/>
      <c r="E49" s="152"/>
      <c r="F49" s="152"/>
    </row>
    <row r="50" spans="2:6" ht="12.75" customHeight="1">
      <c r="B50" s="152"/>
      <c r="C50" s="152"/>
      <c r="D50" s="152"/>
      <c r="E50" s="152"/>
      <c r="F50" s="152"/>
    </row>
    <row r="51" spans="2:6" ht="12.75" customHeight="1">
      <c r="B51" s="152"/>
      <c r="C51" s="152"/>
      <c r="D51" s="152"/>
      <c r="E51" s="152"/>
      <c r="F51" s="152"/>
    </row>
    <row r="52" spans="2:6" ht="12.75" customHeight="1">
      <c r="B52" s="152"/>
      <c r="C52" s="152"/>
      <c r="D52" s="152"/>
      <c r="E52" s="152"/>
      <c r="F52" s="152"/>
    </row>
    <row r="53" spans="2:6" ht="12.75" customHeight="1">
      <c r="B53" s="152"/>
      <c r="C53" s="152"/>
      <c r="D53" s="152"/>
      <c r="E53" s="152"/>
      <c r="F53" s="152"/>
    </row>
    <row r="54" spans="2:6" ht="12.75" customHeight="1">
      <c r="B54" s="152"/>
      <c r="C54" s="152"/>
      <c r="D54" s="152"/>
      <c r="E54" s="152"/>
      <c r="F54" s="152"/>
    </row>
    <row r="55" spans="2:6" ht="12.75" customHeight="1">
      <c r="B55" s="152"/>
      <c r="C55" s="152"/>
      <c r="D55" s="152"/>
      <c r="E55" s="152"/>
      <c r="F55" s="152"/>
    </row>
    <row r="56" spans="2:6" ht="12.75" customHeight="1">
      <c r="B56" s="152"/>
      <c r="C56" s="152"/>
      <c r="D56" s="152"/>
      <c r="E56" s="152"/>
      <c r="F56" s="152"/>
    </row>
    <row r="57" spans="2:6" ht="12.75" customHeight="1">
      <c r="B57" s="152"/>
      <c r="C57" s="152"/>
      <c r="D57" s="152"/>
      <c r="E57" s="152"/>
      <c r="F57" s="152"/>
    </row>
    <row r="58" spans="2:6" ht="12.75" customHeight="1">
      <c r="B58" s="152"/>
      <c r="C58" s="152"/>
      <c r="D58" s="152"/>
      <c r="E58" s="152"/>
      <c r="F58" s="152"/>
    </row>
    <row r="59" spans="2:6" ht="12.75" customHeight="1">
      <c r="B59" s="152"/>
      <c r="C59" s="152"/>
      <c r="D59" s="152"/>
      <c r="E59" s="152"/>
      <c r="F59" s="152"/>
    </row>
    <row r="60" spans="2:6" ht="12.75" customHeight="1">
      <c r="B60" s="152"/>
      <c r="C60" s="152"/>
      <c r="D60" s="152"/>
      <c r="E60" s="152"/>
      <c r="F60" s="152"/>
    </row>
    <row r="61" spans="2:6" ht="12.75" customHeight="1">
      <c r="B61" s="152"/>
      <c r="C61" s="152"/>
      <c r="D61" s="152"/>
      <c r="E61" s="152"/>
      <c r="F61" s="152"/>
    </row>
    <row r="62" spans="2:6" ht="12.75" customHeight="1">
      <c r="B62" s="152"/>
      <c r="C62" s="152"/>
      <c r="D62" s="152"/>
      <c r="E62" s="152"/>
      <c r="F62" s="152"/>
    </row>
    <row r="63" spans="2:6" ht="12.75" customHeight="1">
      <c r="B63" s="152"/>
      <c r="C63" s="152"/>
      <c r="D63" s="152"/>
      <c r="E63" s="152"/>
      <c r="F63" s="152"/>
    </row>
    <row r="64" spans="2:6" ht="12.75" customHeight="1">
      <c r="B64" s="152"/>
      <c r="C64" s="152"/>
      <c r="D64" s="152"/>
      <c r="E64" s="152"/>
      <c r="F64" s="152"/>
    </row>
    <row r="65" spans="2:6" ht="12.75" customHeight="1">
      <c r="B65" s="152"/>
      <c r="C65" s="152"/>
      <c r="D65" s="152"/>
      <c r="E65" s="152"/>
      <c r="F65" s="152"/>
    </row>
    <row r="66" spans="2:6" ht="12.75" customHeight="1">
      <c r="B66" s="152"/>
      <c r="C66" s="152"/>
      <c r="D66" s="152"/>
      <c r="E66" s="152"/>
      <c r="F66" s="152"/>
    </row>
    <row r="67" spans="2:6" ht="12.75" customHeight="1">
      <c r="B67" s="152"/>
      <c r="C67" s="152"/>
      <c r="D67" s="152"/>
      <c r="E67" s="152"/>
      <c r="F67" s="152"/>
    </row>
    <row r="68" spans="2:6" ht="12.75" customHeight="1">
      <c r="B68" s="152"/>
      <c r="C68" s="152"/>
      <c r="D68" s="152"/>
      <c r="E68" s="152"/>
      <c r="F68" s="152"/>
    </row>
    <row r="69" spans="2:6" ht="12.75" customHeight="1">
      <c r="B69" s="152"/>
      <c r="C69" s="152"/>
      <c r="D69" s="152"/>
      <c r="E69" s="152"/>
      <c r="F69" s="152"/>
    </row>
    <row r="70" spans="2:6" ht="12.75" customHeight="1">
      <c r="B70" s="152"/>
      <c r="C70" s="152"/>
      <c r="D70" s="152"/>
      <c r="E70" s="152"/>
      <c r="F70" s="152"/>
    </row>
    <row r="71" spans="2:6" ht="12.75" customHeight="1">
      <c r="B71" s="152"/>
      <c r="C71" s="152"/>
      <c r="D71" s="152"/>
      <c r="E71" s="152"/>
      <c r="F71" s="152"/>
    </row>
    <row r="72" spans="2:6" ht="12.75" customHeight="1">
      <c r="B72" s="152"/>
      <c r="C72" s="152"/>
      <c r="D72" s="152"/>
      <c r="E72" s="152"/>
      <c r="F72" s="152"/>
    </row>
    <row r="73" spans="2:6" ht="12.75" customHeight="1">
      <c r="B73" s="152"/>
      <c r="C73" s="152"/>
      <c r="D73" s="152"/>
      <c r="E73" s="152"/>
      <c r="F73" s="152"/>
    </row>
    <row r="74" spans="2:6" ht="12.75" customHeight="1">
      <c r="B74" s="152"/>
      <c r="C74" s="152"/>
      <c r="D74" s="152"/>
      <c r="E74" s="152"/>
      <c r="F74" s="152"/>
    </row>
    <row r="75" spans="2:6" ht="12.75" customHeight="1">
      <c r="B75" s="152"/>
      <c r="C75" s="152"/>
      <c r="D75" s="152"/>
      <c r="E75" s="152"/>
      <c r="F75" s="152"/>
    </row>
    <row r="76" spans="2:6" ht="12.75" customHeight="1">
      <c r="B76" s="152"/>
      <c r="C76" s="152"/>
      <c r="D76" s="152"/>
      <c r="E76" s="152"/>
      <c r="F76" s="152"/>
    </row>
    <row r="77" spans="2:6" ht="12.75" customHeight="1">
      <c r="B77" s="152"/>
      <c r="C77" s="152"/>
      <c r="D77" s="152"/>
      <c r="E77" s="152"/>
      <c r="F77" s="152"/>
    </row>
    <row r="78" spans="2:6" ht="12.75" customHeight="1">
      <c r="B78" s="152"/>
      <c r="C78" s="152"/>
      <c r="D78" s="152"/>
      <c r="E78" s="152"/>
      <c r="F78" s="152"/>
    </row>
    <row r="79" spans="2:6" ht="12.75" customHeight="1">
      <c r="B79" s="152"/>
      <c r="C79" s="152"/>
      <c r="D79" s="152"/>
      <c r="E79" s="152"/>
      <c r="F79" s="152"/>
    </row>
    <row r="80" spans="2:6" ht="12.75" customHeight="1">
      <c r="B80" s="152"/>
      <c r="C80" s="152"/>
      <c r="D80" s="152"/>
      <c r="E80" s="152"/>
      <c r="F80" s="152"/>
    </row>
    <row r="81" spans="2:6" ht="12.75" customHeight="1">
      <c r="B81" s="152"/>
      <c r="C81" s="152"/>
      <c r="D81" s="152"/>
      <c r="E81" s="152"/>
      <c r="F81" s="152"/>
    </row>
    <row r="82" spans="2:6" ht="12.75" customHeight="1">
      <c r="B82" s="152"/>
      <c r="C82" s="152"/>
      <c r="D82" s="152"/>
      <c r="E82" s="152"/>
      <c r="F82" s="152"/>
    </row>
    <row r="83" spans="2:6" ht="12.75" customHeight="1">
      <c r="B83" s="152"/>
      <c r="C83" s="152"/>
      <c r="D83" s="152"/>
      <c r="E83" s="152"/>
      <c r="F83" s="152"/>
    </row>
    <row r="84" spans="2:6" ht="12.75" customHeight="1">
      <c r="B84" s="152"/>
      <c r="C84" s="152"/>
      <c r="D84" s="152"/>
      <c r="E84" s="152"/>
      <c r="F84" s="152"/>
    </row>
    <row r="85" spans="2:6" ht="12.75" customHeight="1">
      <c r="B85" s="152"/>
      <c r="C85" s="152"/>
      <c r="D85" s="152"/>
      <c r="E85" s="152"/>
      <c r="F85" s="152"/>
    </row>
    <row r="86" spans="2:6" ht="12.75" customHeight="1">
      <c r="B86" s="152"/>
      <c r="C86" s="152"/>
      <c r="D86" s="152"/>
      <c r="E86" s="152"/>
      <c r="F86" s="152"/>
    </row>
    <row r="87" spans="2:6" ht="12.75" customHeight="1">
      <c r="B87" s="152"/>
      <c r="C87" s="152"/>
      <c r="D87" s="152"/>
      <c r="E87" s="152"/>
      <c r="F87" s="152"/>
    </row>
    <row r="88" spans="2:6" ht="12.75" customHeight="1">
      <c r="B88" s="152"/>
      <c r="C88" s="152"/>
      <c r="D88" s="152"/>
      <c r="E88" s="152"/>
      <c r="F88" s="152"/>
    </row>
    <row r="89" spans="2:6" ht="12.75" customHeight="1">
      <c r="B89" s="152"/>
      <c r="C89" s="152"/>
      <c r="D89" s="152"/>
      <c r="E89" s="152"/>
      <c r="F89" s="152"/>
    </row>
    <row r="90" spans="2:6" ht="12.75" customHeight="1">
      <c r="B90" s="152"/>
      <c r="C90" s="152"/>
      <c r="D90" s="152"/>
      <c r="E90" s="152"/>
      <c r="F90" s="152"/>
    </row>
    <row r="91" spans="2:6" ht="12.75" customHeight="1">
      <c r="B91" s="152"/>
      <c r="C91" s="152"/>
      <c r="D91" s="152"/>
      <c r="E91" s="152"/>
      <c r="F91" s="152"/>
    </row>
    <row r="92" spans="2:6" ht="12.75" customHeight="1">
      <c r="B92" s="152"/>
      <c r="C92" s="152"/>
      <c r="D92" s="152"/>
      <c r="E92" s="152"/>
      <c r="F92" s="152"/>
    </row>
    <row r="93" spans="2:6" ht="12.75" customHeight="1">
      <c r="B93" s="152"/>
      <c r="C93" s="152"/>
      <c r="D93" s="152"/>
      <c r="E93" s="152"/>
      <c r="F93" s="152"/>
    </row>
    <row r="94" spans="2:6" ht="12.75" customHeight="1">
      <c r="B94" s="152"/>
      <c r="C94" s="152"/>
      <c r="D94" s="152"/>
      <c r="E94" s="152"/>
      <c r="F94" s="152"/>
    </row>
    <row r="95" spans="2:6" ht="12.75" customHeight="1">
      <c r="B95" s="152"/>
      <c r="C95" s="152"/>
      <c r="D95" s="152"/>
      <c r="E95" s="152"/>
      <c r="F95" s="152"/>
    </row>
    <row r="96" spans="2:6" ht="12.75" customHeight="1">
      <c r="B96" s="152"/>
      <c r="C96" s="152"/>
      <c r="D96" s="152"/>
      <c r="E96" s="152"/>
      <c r="F96" s="152"/>
    </row>
    <row r="97" spans="2:6" ht="12.75" customHeight="1">
      <c r="B97" s="152"/>
      <c r="C97" s="152"/>
      <c r="D97" s="152"/>
      <c r="E97" s="152"/>
      <c r="F97" s="152"/>
    </row>
    <row r="98" spans="2:6" ht="12.75" customHeight="1">
      <c r="B98" s="152"/>
      <c r="C98" s="152"/>
      <c r="D98" s="152"/>
      <c r="E98" s="152"/>
      <c r="F98" s="152"/>
    </row>
    <row r="99" spans="2:6" ht="12.75" customHeight="1">
      <c r="B99" s="152"/>
      <c r="C99" s="152"/>
      <c r="D99" s="152"/>
      <c r="E99" s="152"/>
      <c r="F99" s="152"/>
    </row>
    <row r="100" spans="2:6" ht="12.75" customHeight="1">
      <c r="B100" s="152"/>
      <c r="C100" s="152"/>
      <c r="D100" s="152"/>
      <c r="E100" s="152"/>
      <c r="F100" s="152"/>
    </row>
    <row r="101" spans="2:6" ht="12.75" customHeight="1">
      <c r="B101" s="152"/>
      <c r="C101" s="152"/>
      <c r="D101" s="152"/>
      <c r="E101" s="152"/>
      <c r="F101" s="152"/>
    </row>
    <row r="102" spans="2:6" ht="12.75" customHeight="1">
      <c r="B102" s="152"/>
      <c r="C102" s="152"/>
      <c r="D102" s="152"/>
      <c r="E102" s="152"/>
      <c r="F102" s="152"/>
    </row>
    <row r="103" spans="2:6" ht="12.75" customHeight="1">
      <c r="B103" s="152"/>
      <c r="C103" s="152"/>
      <c r="D103" s="152"/>
      <c r="E103" s="152"/>
      <c r="F103" s="152"/>
    </row>
    <row r="104" spans="2:6" ht="12.75" customHeight="1">
      <c r="B104" s="152"/>
      <c r="C104" s="152"/>
      <c r="D104" s="152"/>
      <c r="E104" s="152"/>
      <c r="F104" s="152"/>
    </row>
    <row r="105" spans="2:6" ht="12.75" customHeight="1">
      <c r="B105" s="152"/>
      <c r="C105" s="152"/>
      <c r="D105" s="152"/>
      <c r="E105" s="152"/>
      <c r="F105" s="152"/>
    </row>
    <row r="106" spans="2:6" ht="12.75" customHeight="1">
      <c r="B106" s="152"/>
      <c r="C106" s="152"/>
      <c r="D106" s="152"/>
      <c r="E106" s="152"/>
      <c r="F106" s="152"/>
    </row>
    <row r="107" spans="2:6" ht="12.75" customHeight="1">
      <c r="B107" s="152"/>
      <c r="C107" s="152"/>
      <c r="D107" s="152"/>
      <c r="E107" s="152"/>
      <c r="F107" s="152"/>
    </row>
    <row r="108" spans="2:6" ht="12.75" customHeight="1">
      <c r="B108" s="152"/>
      <c r="C108" s="152"/>
      <c r="D108" s="152"/>
      <c r="E108" s="152"/>
      <c r="F108" s="152"/>
    </row>
    <row r="109" spans="2:6" ht="12.75" customHeight="1">
      <c r="B109" s="152"/>
      <c r="C109" s="152"/>
      <c r="D109" s="152"/>
      <c r="E109" s="152"/>
      <c r="F109" s="152"/>
    </row>
    <row r="110" spans="2:6" ht="12.75" customHeight="1">
      <c r="B110" s="152"/>
      <c r="C110" s="152"/>
      <c r="D110" s="152"/>
      <c r="E110" s="152"/>
      <c r="F110" s="152"/>
    </row>
    <row r="111" spans="2:6" ht="12.75" customHeight="1">
      <c r="B111" s="152"/>
      <c r="C111" s="152"/>
      <c r="D111" s="152"/>
      <c r="E111" s="152"/>
      <c r="F111" s="152"/>
    </row>
    <row r="112" spans="2:6" ht="12.75" customHeight="1">
      <c r="B112" s="152"/>
      <c r="C112" s="152"/>
      <c r="D112" s="152"/>
      <c r="E112" s="152"/>
      <c r="F112" s="152"/>
    </row>
    <row r="113" spans="2:6" ht="12.75" customHeight="1">
      <c r="B113" s="152"/>
      <c r="C113" s="152"/>
      <c r="D113" s="152"/>
      <c r="E113" s="152"/>
      <c r="F113" s="152"/>
    </row>
    <row r="114" spans="2:6" ht="12.75" customHeight="1">
      <c r="B114" s="152"/>
      <c r="C114" s="152"/>
      <c r="D114" s="152"/>
      <c r="E114" s="152"/>
      <c r="F114" s="152"/>
    </row>
    <row r="115" spans="2:6" ht="12.75" customHeight="1">
      <c r="B115" s="152"/>
      <c r="C115" s="152"/>
      <c r="D115" s="152"/>
      <c r="E115" s="152"/>
      <c r="F115" s="152"/>
    </row>
    <row r="116" spans="2:6" ht="12.75" customHeight="1">
      <c r="B116" s="152"/>
      <c r="C116" s="152"/>
      <c r="D116" s="152"/>
      <c r="E116" s="152"/>
      <c r="F116" s="152"/>
    </row>
    <row r="117" spans="2:6" ht="12.75" customHeight="1">
      <c r="B117" s="152"/>
      <c r="C117" s="152"/>
      <c r="D117" s="152"/>
      <c r="E117" s="152"/>
      <c r="F117" s="152"/>
    </row>
    <row r="118" spans="2:6" ht="12.75" customHeight="1">
      <c r="B118" s="152"/>
      <c r="C118" s="152"/>
      <c r="D118" s="152"/>
      <c r="E118" s="152"/>
      <c r="F118" s="152"/>
    </row>
    <row r="119" spans="2:6" ht="12.75" customHeight="1">
      <c r="B119" s="152"/>
      <c r="C119" s="152"/>
      <c r="D119" s="152"/>
      <c r="E119" s="152"/>
      <c r="F119" s="152"/>
    </row>
    <row r="120" spans="2:6" ht="12.75" customHeight="1">
      <c r="B120" s="152"/>
      <c r="C120" s="152"/>
      <c r="D120" s="152"/>
      <c r="E120" s="152"/>
      <c r="F120" s="152"/>
    </row>
    <row r="121" spans="2:6" ht="12.75" customHeight="1">
      <c r="B121" s="152"/>
      <c r="C121" s="152"/>
      <c r="D121" s="152"/>
      <c r="E121" s="152"/>
      <c r="F121" s="152"/>
    </row>
    <row r="122" spans="2:6" ht="12.75" customHeight="1">
      <c r="B122" s="152"/>
      <c r="C122" s="152"/>
      <c r="D122" s="152"/>
      <c r="E122" s="152"/>
      <c r="F122" s="152"/>
    </row>
    <row r="123" spans="2:6" ht="12.75" customHeight="1">
      <c r="B123" s="152"/>
      <c r="C123" s="152"/>
      <c r="D123" s="152"/>
      <c r="E123" s="152"/>
      <c r="F123" s="152"/>
    </row>
    <row r="124" spans="2:6" ht="12.75" customHeight="1">
      <c r="B124" s="152"/>
      <c r="C124" s="152"/>
      <c r="D124" s="152"/>
      <c r="E124" s="152"/>
      <c r="F124" s="152"/>
    </row>
    <row r="125" spans="2:6" ht="12.75" customHeight="1">
      <c r="B125" s="152"/>
      <c r="C125" s="152"/>
      <c r="D125" s="152"/>
      <c r="E125" s="152"/>
      <c r="F125" s="152"/>
    </row>
    <row r="126" spans="2:6" ht="12.75" customHeight="1">
      <c r="B126" s="152"/>
      <c r="C126" s="152"/>
      <c r="D126" s="152"/>
      <c r="E126" s="152"/>
      <c r="F126" s="152"/>
    </row>
    <row r="127" spans="2:6" ht="12.75" customHeight="1">
      <c r="B127" s="152"/>
      <c r="C127" s="152"/>
      <c r="D127" s="152"/>
      <c r="E127" s="152"/>
      <c r="F127" s="152"/>
    </row>
    <row r="128" spans="2:6" ht="12.75" customHeight="1">
      <c r="B128" s="152"/>
      <c r="C128" s="152"/>
      <c r="D128" s="152"/>
      <c r="E128" s="152"/>
      <c r="F128" s="152"/>
    </row>
    <row r="129" spans="2:6" ht="12.75" customHeight="1">
      <c r="B129" s="152"/>
      <c r="C129" s="152"/>
      <c r="D129" s="152"/>
      <c r="E129" s="152"/>
      <c r="F129" s="152"/>
    </row>
    <row r="130" spans="2:6" ht="12.75" customHeight="1">
      <c r="B130" s="152"/>
      <c r="C130" s="152"/>
      <c r="D130" s="152"/>
      <c r="E130" s="152"/>
      <c r="F130" s="152"/>
    </row>
    <row r="131" spans="2:6" ht="12.75" customHeight="1">
      <c r="B131" s="152"/>
      <c r="C131" s="152"/>
      <c r="D131" s="152"/>
      <c r="E131" s="152"/>
      <c r="F131" s="152"/>
    </row>
    <row r="132" spans="2:6" ht="12.75" customHeight="1">
      <c r="B132" s="152"/>
      <c r="C132" s="152"/>
      <c r="D132" s="152"/>
      <c r="E132" s="152"/>
      <c r="F132" s="152"/>
    </row>
    <row r="133" spans="2:6" ht="12.75" customHeight="1">
      <c r="B133" s="152"/>
      <c r="C133" s="152"/>
      <c r="D133" s="152"/>
      <c r="E133" s="152"/>
      <c r="F133" s="152"/>
    </row>
    <row r="134" spans="2:6" ht="12.75" customHeight="1">
      <c r="B134" s="152"/>
      <c r="C134" s="152"/>
      <c r="D134" s="152"/>
      <c r="E134" s="152"/>
      <c r="F134" s="152"/>
    </row>
    <row r="135" spans="2:6" ht="12.75" customHeight="1">
      <c r="B135" s="152"/>
      <c r="C135" s="152"/>
      <c r="D135" s="152"/>
      <c r="E135" s="152"/>
      <c r="F135" s="152"/>
    </row>
    <row r="136" spans="2:6" ht="12.75" customHeight="1">
      <c r="B136" s="152"/>
      <c r="C136" s="152"/>
      <c r="D136" s="152"/>
      <c r="E136" s="152"/>
      <c r="F136" s="152"/>
    </row>
    <row r="137" spans="2:6" ht="12.75" customHeight="1">
      <c r="B137" s="152"/>
      <c r="C137" s="152"/>
      <c r="D137" s="152"/>
      <c r="E137" s="152"/>
      <c r="F137" s="152"/>
    </row>
    <row r="138" spans="2:6" ht="12.75" customHeight="1">
      <c r="B138" s="152"/>
      <c r="C138" s="152"/>
      <c r="D138" s="152"/>
      <c r="E138" s="152"/>
      <c r="F138" s="152"/>
    </row>
    <row r="139" spans="2:6" ht="12.75" customHeight="1">
      <c r="B139" s="152"/>
      <c r="C139" s="152"/>
      <c r="D139" s="152"/>
      <c r="E139" s="152"/>
      <c r="F139" s="152"/>
    </row>
    <row r="140" spans="2:6" ht="12.75" customHeight="1">
      <c r="B140" s="152"/>
      <c r="C140" s="152"/>
      <c r="D140" s="152"/>
      <c r="E140" s="152"/>
      <c r="F140" s="152"/>
    </row>
    <row r="141" spans="2:6" ht="12.75" customHeight="1">
      <c r="B141" s="152"/>
      <c r="C141" s="152"/>
      <c r="D141" s="152"/>
      <c r="E141" s="152"/>
      <c r="F141" s="152"/>
    </row>
    <row r="142" spans="2:6" ht="12.75" customHeight="1">
      <c r="B142" s="152"/>
      <c r="C142" s="152"/>
      <c r="D142" s="152"/>
      <c r="E142" s="152"/>
      <c r="F142" s="152"/>
    </row>
    <row r="143" spans="2:6" ht="12.75" customHeight="1">
      <c r="B143" s="152"/>
      <c r="C143" s="152"/>
      <c r="D143" s="152"/>
      <c r="E143" s="152"/>
      <c r="F143" s="152"/>
    </row>
    <row r="144" spans="2:6" ht="12.75" customHeight="1">
      <c r="B144" s="152"/>
      <c r="C144" s="152"/>
      <c r="D144" s="152"/>
      <c r="E144" s="152"/>
      <c r="F144" s="152"/>
    </row>
    <row r="145" spans="2:6" ht="12.75" customHeight="1">
      <c r="B145" s="152"/>
      <c r="C145" s="152"/>
      <c r="D145" s="152"/>
      <c r="E145" s="152"/>
      <c r="F145" s="152"/>
    </row>
    <row r="146" spans="2:6" ht="12.75" customHeight="1">
      <c r="B146" s="152"/>
      <c r="C146" s="152"/>
      <c r="D146" s="152"/>
      <c r="E146" s="152"/>
      <c r="F146" s="152"/>
    </row>
    <row r="147" spans="2:6" ht="12.75" customHeight="1">
      <c r="B147" s="152"/>
      <c r="C147" s="152"/>
      <c r="D147" s="152"/>
      <c r="E147" s="152"/>
      <c r="F147" s="152"/>
    </row>
    <row r="148" spans="2:6" ht="12.75" customHeight="1">
      <c r="B148" s="152"/>
      <c r="C148" s="152"/>
      <c r="D148" s="152"/>
      <c r="E148" s="152"/>
      <c r="F148" s="152"/>
    </row>
    <row r="149" spans="2:6" ht="12.75" customHeight="1">
      <c r="B149" s="152"/>
      <c r="C149" s="152"/>
      <c r="D149" s="152"/>
      <c r="E149" s="152"/>
      <c r="F149" s="152"/>
    </row>
    <row r="150" spans="2:6" ht="12.75" customHeight="1">
      <c r="B150" s="152"/>
      <c r="C150" s="152"/>
      <c r="D150" s="152"/>
      <c r="E150" s="152"/>
      <c r="F150" s="152"/>
    </row>
    <row r="151" spans="2:6" ht="12.75" customHeight="1">
      <c r="B151" s="152"/>
      <c r="C151" s="152"/>
      <c r="D151" s="152"/>
      <c r="E151" s="152"/>
      <c r="F151" s="152"/>
    </row>
    <row r="152" spans="2:6" ht="12.75" customHeight="1">
      <c r="B152" s="152"/>
      <c r="C152" s="152"/>
      <c r="D152" s="152"/>
      <c r="E152" s="152"/>
      <c r="F152" s="152"/>
    </row>
    <row r="153" spans="2:6" ht="12.75" customHeight="1">
      <c r="B153" s="152"/>
      <c r="C153" s="152"/>
      <c r="D153" s="152"/>
      <c r="E153" s="152"/>
      <c r="F153" s="152"/>
    </row>
    <row r="154" spans="2:6" ht="12.75" customHeight="1">
      <c r="B154" s="152"/>
      <c r="C154" s="152"/>
      <c r="D154" s="152"/>
      <c r="E154" s="152"/>
      <c r="F154" s="152"/>
    </row>
    <row r="155" spans="2:6" ht="12.75" customHeight="1">
      <c r="B155" s="152"/>
      <c r="C155" s="152"/>
      <c r="D155" s="152"/>
      <c r="E155" s="152"/>
      <c r="F155" s="152"/>
    </row>
    <row r="156" spans="2:6" ht="12.75" customHeight="1">
      <c r="B156" s="152"/>
      <c r="C156" s="152"/>
      <c r="D156" s="152"/>
      <c r="E156" s="152"/>
      <c r="F156" s="152"/>
    </row>
    <row r="157" spans="2:6" ht="12.75" customHeight="1">
      <c r="B157" s="152"/>
      <c r="C157" s="152"/>
      <c r="D157" s="152"/>
      <c r="E157" s="152"/>
      <c r="F157" s="152"/>
    </row>
    <row r="158" spans="2:6" ht="12.75" customHeight="1">
      <c r="B158" s="152"/>
      <c r="C158" s="152"/>
      <c r="D158" s="152"/>
      <c r="E158" s="152"/>
      <c r="F158" s="152"/>
    </row>
    <row r="159" spans="2:6" ht="12.75" customHeight="1">
      <c r="B159" s="152"/>
      <c r="C159" s="152"/>
      <c r="D159" s="152"/>
      <c r="E159" s="152"/>
      <c r="F159" s="152"/>
    </row>
    <row r="160" spans="2:6" ht="12.75" customHeight="1">
      <c r="B160" s="152"/>
      <c r="C160" s="152"/>
      <c r="D160" s="152"/>
      <c r="E160" s="152"/>
      <c r="F160" s="152"/>
    </row>
    <row r="161" spans="2:6" ht="12.75" customHeight="1">
      <c r="B161" s="152"/>
      <c r="C161" s="152"/>
      <c r="D161" s="152"/>
      <c r="E161" s="152"/>
      <c r="F161" s="152"/>
    </row>
    <row r="162" spans="2:6" ht="12.75" customHeight="1">
      <c r="B162" s="152"/>
      <c r="C162" s="152"/>
      <c r="D162" s="152"/>
      <c r="E162" s="152"/>
      <c r="F162" s="152"/>
    </row>
    <row r="163" spans="2:6" ht="12.75" customHeight="1">
      <c r="B163" s="152"/>
      <c r="C163" s="152"/>
      <c r="D163" s="152"/>
      <c r="E163" s="152"/>
      <c r="F163" s="152"/>
    </row>
    <row r="164" spans="2:6" ht="12.75" customHeight="1">
      <c r="B164" s="152"/>
      <c r="C164" s="152"/>
      <c r="D164" s="152"/>
      <c r="E164" s="152"/>
      <c r="F164" s="152"/>
    </row>
    <row r="165" spans="2:6" ht="12.75" customHeight="1">
      <c r="B165" s="152"/>
      <c r="C165" s="152"/>
      <c r="D165" s="152"/>
      <c r="E165" s="152"/>
      <c r="F165" s="152"/>
    </row>
    <row r="166" spans="2:6" ht="12.75" customHeight="1">
      <c r="B166" s="152"/>
      <c r="C166" s="152"/>
      <c r="D166" s="152"/>
      <c r="E166" s="152"/>
      <c r="F166" s="152"/>
    </row>
    <row r="167" spans="2:6" ht="12.75" customHeight="1">
      <c r="B167" s="152"/>
      <c r="C167" s="152"/>
      <c r="D167" s="152"/>
      <c r="E167" s="152"/>
      <c r="F167" s="152"/>
    </row>
    <row r="168" spans="2:6" ht="12.75" customHeight="1">
      <c r="B168" s="152"/>
      <c r="C168" s="152"/>
      <c r="D168" s="152"/>
      <c r="E168" s="152"/>
      <c r="F168" s="152"/>
    </row>
    <row r="169" spans="2:6" ht="12.75" customHeight="1">
      <c r="B169" s="152"/>
      <c r="C169" s="152"/>
      <c r="D169" s="152"/>
      <c r="E169" s="152"/>
      <c r="F169" s="152"/>
    </row>
    <row r="170" spans="2:6" ht="12.75" customHeight="1">
      <c r="B170" s="152"/>
      <c r="C170" s="152"/>
      <c r="D170" s="152"/>
      <c r="E170" s="152"/>
      <c r="F170" s="152"/>
    </row>
    <row r="171" spans="2:6" ht="12.75" customHeight="1">
      <c r="B171" s="152"/>
      <c r="C171" s="152"/>
      <c r="D171" s="152"/>
      <c r="E171" s="152"/>
      <c r="F171" s="152"/>
    </row>
    <row r="172" spans="2:6" ht="12.75" customHeight="1">
      <c r="B172" s="152"/>
      <c r="C172" s="152"/>
      <c r="D172" s="152"/>
      <c r="E172" s="152"/>
      <c r="F172" s="152"/>
    </row>
    <row r="173" spans="2:6" ht="12.75" customHeight="1">
      <c r="B173" s="152"/>
      <c r="C173" s="152"/>
      <c r="D173" s="152"/>
      <c r="E173" s="152"/>
      <c r="F173" s="152"/>
    </row>
    <row r="174" spans="2:6" ht="12.75" customHeight="1">
      <c r="B174" s="152"/>
      <c r="C174" s="152"/>
      <c r="D174" s="152"/>
      <c r="E174" s="152"/>
      <c r="F174" s="152"/>
    </row>
    <row r="175" spans="2:6" ht="12.75" customHeight="1">
      <c r="B175" s="152"/>
      <c r="C175" s="152"/>
      <c r="D175" s="152"/>
      <c r="E175" s="152"/>
      <c r="F175" s="152"/>
    </row>
    <row r="176" spans="2:6" ht="12.75" customHeight="1">
      <c r="B176" s="152"/>
      <c r="C176" s="152"/>
      <c r="D176" s="152"/>
      <c r="E176" s="152"/>
      <c r="F176" s="152"/>
    </row>
    <row r="177" spans="2:6" ht="12.75" customHeight="1">
      <c r="B177" s="152"/>
      <c r="C177" s="152"/>
      <c r="D177" s="152"/>
      <c r="E177" s="152"/>
      <c r="F177" s="152"/>
    </row>
    <row r="178" spans="2:6" ht="12.75" customHeight="1">
      <c r="B178" s="152"/>
      <c r="C178" s="152"/>
      <c r="D178" s="152"/>
      <c r="E178" s="152"/>
      <c r="F178" s="152"/>
    </row>
    <row r="179" spans="2:6" ht="12.75" customHeight="1">
      <c r="B179" s="152"/>
      <c r="C179" s="152"/>
      <c r="D179" s="152"/>
      <c r="E179" s="152"/>
      <c r="F179" s="152"/>
    </row>
    <row r="180" spans="2:6" ht="12.75" customHeight="1">
      <c r="B180" s="152"/>
      <c r="C180" s="152"/>
      <c r="D180" s="152"/>
      <c r="E180" s="152"/>
      <c r="F180" s="152"/>
    </row>
    <row r="181" spans="2:6" ht="12.75" customHeight="1">
      <c r="B181" s="152"/>
      <c r="C181" s="152"/>
      <c r="D181" s="152"/>
      <c r="E181" s="152"/>
      <c r="F181" s="152"/>
    </row>
    <row r="182" spans="2:6" ht="12.75" customHeight="1">
      <c r="B182" s="152"/>
      <c r="C182" s="152"/>
      <c r="D182" s="152"/>
      <c r="E182" s="152"/>
      <c r="F182" s="152"/>
    </row>
    <row r="183" spans="2:6" ht="12.75" customHeight="1">
      <c r="B183" s="152"/>
      <c r="C183" s="152"/>
      <c r="D183" s="152"/>
      <c r="E183" s="152"/>
      <c r="F183" s="152"/>
    </row>
    <row r="184" spans="2:6" ht="12.75" customHeight="1">
      <c r="B184" s="152"/>
      <c r="C184" s="152"/>
      <c r="D184" s="152"/>
      <c r="E184" s="152"/>
      <c r="F184" s="152"/>
    </row>
    <row r="185" spans="2:6" ht="12.75" customHeight="1">
      <c r="B185" s="152"/>
      <c r="C185" s="152"/>
      <c r="D185" s="152"/>
      <c r="E185" s="152"/>
      <c r="F185" s="152"/>
    </row>
    <row r="186" spans="2:6" ht="12.75" customHeight="1">
      <c r="B186" s="152"/>
      <c r="C186" s="152"/>
      <c r="D186" s="152"/>
      <c r="E186" s="152"/>
      <c r="F186" s="152"/>
    </row>
    <row r="187" spans="2:6" ht="12.75" customHeight="1">
      <c r="B187" s="152"/>
      <c r="C187" s="152"/>
      <c r="D187" s="152"/>
      <c r="E187" s="152"/>
      <c r="F187" s="152"/>
    </row>
    <row r="188" spans="2:6" ht="12.75" customHeight="1">
      <c r="B188" s="152"/>
      <c r="C188" s="152"/>
      <c r="D188" s="152"/>
      <c r="E188" s="152"/>
      <c r="F188" s="152"/>
    </row>
    <row r="189" spans="2:6" ht="12.75" customHeight="1">
      <c r="B189" s="152"/>
      <c r="C189" s="152"/>
      <c r="D189" s="152"/>
      <c r="E189" s="152"/>
      <c r="F189" s="152"/>
    </row>
    <row r="190" spans="2:6" ht="12.75" customHeight="1">
      <c r="B190" s="152"/>
      <c r="C190" s="152"/>
      <c r="D190" s="152"/>
      <c r="E190" s="152"/>
      <c r="F190" s="152"/>
    </row>
    <row r="191" spans="2:6" ht="12.75" customHeight="1">
      <c r="B191" s="152"/>
      <c r="C191" s="152"/>
      <c r="D191" s="152"/>
      <c r="E191" s="152"/>
      <c r="F191" s="152"/>
    </row>
    <row r="192" spans="2:6" ht="12.75" customHeight="1">
      <c r="B192" s="152"/>
      <c r="C192" s="152"/>
      <c r="D192" s="152"/>
      <c r="E192" s="152"/>
      <c r="F192" s="152"/>
    </row>
    <row r="193" spans="2:6" ht="12.75" customHeight="1">
      <c r="B193" s="152"/>
      <c r="C193" s="152"/>
      <c r="D193" s="152"/>
      <c r="E193" s="152"/>
      <c r="F193" s="152"/>
    </row>
    <row r="194" spans="2:6" ht="12.75" customHeight="1">
      <c r="B194" s="152"/>
      <c r="C194" s="152"/>
      <c r="D194" s="152"/>
      <c r="E194" s="152"/>
      <c r="F194" s="152"/>
    </row>
    <row r="195" spans="2:6" ht="12.75" customHeight="1">
      <c r="B195" s="152"/>
      <c r="C195" s="152"/>
      <c r="D195" s="152"/>
      <c r="E195" s="152"/>
      <c r="F195" s="152"/>
    </row>
    <row r="196" spans="2:6" ht="12.75" customHeight="1">
      <c r="B196" s="152"/>
      <c r="C196" s="152"/>
      <c r="D196" s="152"/>
      <c r="E196" s="152"/>
      <c r="F196" s="152"/>
    </row>
    <row r="197" spans="2:6" ht="12.75" customHeight="1">
      <c r="B197" s="152"/>
      <c r="C197" s="152"/>
      <c r="D197" s="152"/>
      <c r="E197" s="152"/>
      <c r="F197" s="152"/>
    </row>
    <row r="198" spans="2:6" ht="12.75" customHeight="1">
      <c r="B198" s="152"/>
      <c r="C198" s="152"/>
      <c r="D198" s="152"/>
      <c r="E198" s="152"/>
      <c r="F198" s="152"/>
    </row>
    <row r="199" spans="2:6" ht="12.75" customHeight="1">
      <c r="B199" s="152"/>
      <c r="C199" s="152"/>
      <c r="D199" s="152"/>
      <c r="E199" s="152"/>
      <c r="F199" s="152"/>
    </row>
    <row r="200" spans="2:6" ht="12.75" customHeight="1">
      <c r="B200" s="152"/>
      <c r="C200" s="152"/>
      <c r="D200" s="152"/>
      <c r="E200" s="152"/>
      <c r="F200" s="152"/>
    </row>
    <row r="201" spans="2:6" ht="12.75" customHeight="1">
      <c r="B201" s="152"/>
      <c r="C201" s="152"/>
      <c r="D201" s="152"/>
      <c r="E201" s="152"/>
      <c r="F201" s="152"/>
    </row>
    <row r="202" spans="2:6" ht="12.75" customHeight="1">
      <c r="B202" s="152"/>
      <c r="C202" s="152"/>
      <c r="D202" s="152"/>
      <c r="E202" s="152"/>
      <c r="F202" s="152"/>
    </row>
    <row r="203" spans="2:6" ht="12.75" customHeight="1">
      <c r="B203" s="152"/>
      <c r="C203" s="152"/>
      <c r="D203" s="152"/>
      <c r="E203" s="152"/>
      <c r="F203" s="152"/>
    </row>
    <row r="204" spans="2:6" ht="12.75" customHeight="1">
      <c r="B204" s="152"/>
      <c r="C204" s="152"/>
      <c r="D204" s="152"/>
      <c r="E204" s="152"/>
      <c r="F204" s="152"/>
    </row>
    <row r="205" spans="2:6" ht="12.75" customHeight="1">
      <c r="B205" s="152"/>
      <c r="C205" s="152"/>
      <c r="D205" s="152"/>
      <c r="E205" s="152"/>
      <c r="F205" s="152"/>
    </row>
    <row r="206" spans="2:6" ht="12.75" customHeight="1">
      <c r="B206" s="152"/>
      <c r="C206" s="152"/>
      <c r="D206" s="152"/>
      <c r="E206" s="152"/>
      <c r="F206" s="152"/>
    </row>
    <row r="207" spans="2:6" ht="12.75" customHeight="1">
      <c r="B207" s="152"/>
      <c r="C207" s="152"/>
      <c r="D207" s="152"/>
      <c r="E207" s="152"/>
      <c r="F207" s="152"/>
    </row>
    <row r="208" spans="2:6" ht="12.75" customHeight="1">
      <c r="B208" s="152"/>
      <c r="C208" s="152"/>
      <c r="D208" s="152"/>
      <c r="E208" s="152"/>
      <c r="F208" s="152"/>
    </row>
    <row r="209" spans="2:6" ht="12.75" customHeight="1">
      <c r="B209" s="152"/>
      <c r="C209" s="152"/>
      <c r="D209" s="152"/>
      <c r="E209" s="152"/>
      <c r="F209" s="152"/>
    </row>
    <row r="210" spans="2:6" ht="12.75" customHeight="1">
      <c r="B210" s="152"/>
      <c r="C210" s="152"/>
      <c r="D210" s="152"/>
      <c r="E210" s="152"/>
      <c r="F210" s="152"/>
    </row>
    <row r="211" spans="2:6" ht="12.75" customHeight="1">
      <c r="B211" s="152"/>
      <c r="C211" s="152"/>
      <c r="D211" s="152"/>
      <c r="E211" s="152"/>
      <c r="F211" s="152"/>
    </row>
    <row r="212" spans="2:6" ht="12.75" customHeight="1">
      <c r="B212" s="152"/>
      <c r="C212" s="152"/>
      <c r="D212" s="152"/>
      <c r="E212" s="152"/>
      <c r="F212" s="152"/>
    </row>
    <row r="213" spans="2:6" ht="12.75" customHeight="1">
      <c r="B213" s="152"/>
      <c r="C213" s="152"/>
      <c r="D213" s="152"/>
      <c r="E213" s="152"/>
      <c r="F213" s="152"/>
    </row>
    <row r="214" spans="2:6" ht="12.75" customHeight="1">
      <c r="B214" s="152"/>
      <c r="C214" s="152"/>
      <c r="D214" s="152"/>
      <c r="E214" s="152"/>
      <c r="F214" s="152"/>
    </row>
    <row r="215" spans="2:6" ht="12.75" customHeight="1">
      <c r="B215" s="152"/>
      <c r="C215" s="152"/>
      <c r="D215" s="152"/>
      <c r="E215" s="152"/>
      <c r="F215" s="152"/>
    </row>
    <row r="216" spans="2:6" ht="12.75" customHeight="1">
      <c r="B216" s="152"/>
      <c r="C216" s="152"/>
      <c r="D216" s="152"/>
      <c r="E216" s="152"/>
      <c r="F216" s="152"/>
    </row>
    <row r="217" spans="2:6" ht="12.75" customHeight="1">
      <c r="B217" s="152"/>
      <c r="C217" s="152"/>
      <c r="D217" s="152"/>
      <c r="E217" s="152"/>
      <c r="F217" s="152"/>
    </row>
    <row r="218" spans="2:6" ht="12.75" customHeight="1">
      <c r="B218" s="152"/>
      <c r="C218" s="152"/>
      <c r="D218" s="152"/>
      <c r="E218" s="152"/>
      <c r="F218" s="152"/>
    </row>
    <row r="219" spans="2:6" ht="12.75" customHeight="1">
      <c r="B219" s="152"/>
      <c r="C219" s="152"/>
      <c r="D219" s="152"/>
      <c r="E219" s="152"/>
      <c r="F219" s="152"/>
    </row>
    <row r="220" spans="2:6" ht="12.75" customHeight="1">
      <c r="B220" s="152"/>
      <c r="C220" s="152"/>
      <c r="D220" s="152"/>
      <c r="E220" s="152"/>
      <c r="F220" s="152"/>
    </row>
    <row r="221" spans="2:6" ht="12.75" customHeight="1">
      <c r="B221" s="152"/>
      <c r="C221" s="152"/>
      <c r="D221" s="152"/>
      <c r="E221" s="152"/>
      <c r="F221" s="152"/>
    </row>
    <row r="222" spans="2:6" ht="12.75" customHeight="1">
      <c r="B222" s="152"/>
      <c r="C222" s="152"/>
      <c r="D222" s="152"/>
      <c r="E222" s="152"/>
      <c r="F222" s="152"/>
    </row>
    <row r="223" spans="2:6" ht="12.75" customHeight="1">
      <c r="B223" s="152"/>
      <c r="C223" s="152"/>
      <c r="D223" s="152"/>
      <c r="E223" s="152"/>
      <c r="F223" s="152"/>
    </row>
    <row r="224" spans="2:6" ht="12.75" customHeight="1">
      <c r="B224" s="152"/>
      <c r="C224" s="152"/>
      <c r="D224" s="152"/>
      <c r="E224" s="152"/>
      <c r="F224" s="152"/>
    </row>
    <row r="225" spans="2:6" ht="12.75" customHeight="1">
      <c r="B225" s="152"/>
      <c r="C225" s="152"/>
      <c r="D225" s="152"/>
      <c r="E225" s="152"/>
      <c r="F225" s="152"/>
    </row>
    <row r="226" spans="2:6" ht="12.75" customHeight="1">
      <c r="B226" s="152"/>
      <c r="C226" s="152"/>
      <c r="D226" s="152"/>
      <c r="E226" s="152"/>
      <c r="F226" s="152"/>
    </row>
    <row r="227" spans="2:6" ht="12.75" customHeight="1">
      <c r="B227" s="152"/>
      <c r="C227" s="152"/>
      <c r="D227" s="152"/>
      <c r="E227" s="152"/>
      <c r="F227" s="152"/>
    </row>
    <row r="228" spans="2:6" ht="12.75" customHeight="1">
      <c r="B228" s="152"/>
      <c r="C228" s="152"/>
      <c r="D228" s="152"/>
      <c r="E228" s="152"/>
      <c r="F228" s="152"/>
    </row>
    <row r="229" spans="2:6" ht="12.75" customHeight="1">
      <c r="B229" s="152"/>
      <c r="C229" s="152"/>
      <c r="D229" s="152"/>
      <c r="E229" s="152"/>
      <c r="F229" s="152"/>
    </row>
    <row r="230" spans="2:6" ht="12.75" customHeight="1">
      <c r="B230" s="152"/>
      <c r="C230" s="152"/>
      <c r="D230" s="152"/>
      <c r="E230" s="152"/>
      <c r="F230" s="152"/>
    </row>
    <row r="231" spans="2:6" ht="12.75" customHeight="1">
      <c r="B231" s="152"/>
      <c r="C231" s="152"/>
      <c r="D231" s="152"/>
      <c r="E231" s="152"/>
      <c r="F231" s="152"/>
    </row>
    <row r="232" spans="2:6" ht="12.75" customHeight="1">
      <c r="B232" s="152"/>
      <c r="C232" s="152"/>
      <c r="D232" s="152"/>
      <c r="E232" s="152"/>
      <c r="F232" s="152"/>
    </row>
    <row r="233" spans="2:6" ht="12.75" customHeight="1">
      <c r="B233" s="152"/>
      <c r="C233" s="152"/>
      <c r="D233" s="152"/>
      <c r="E233" s="152"/>
      <c r="F233" s="152"/>
    </row>
    <row r="234" spans="2:6" ht="12.75" customHeight="1">
      <c r="B234" s="152"/>
      <c r="C234" s="152"/>
      <c r="D234" s="152"/>
      <c r="E234" s="152"/>
      <c r="F234" s="152"/>
    </row>
    <row r="235" spans="2:6" ht="12.75" customHeight="1">
      <c r="B235" s="152"/>
      <c r="C235" s="152"/>
      <c r="D235" s="152"/>
      <c r="E235" s="152"/>
      <c r="F235" s="152"/>
    </row>
    <row r="236" spans="2:6" ht="12.75" customHeight="1">
      <c r="B236" s="152"/>
      <c r="C236" s="152"/>
      <c r="D236" s="152"/>
      <c r="E236" s="152"/>
      <c r="F236" s="152"/>
    </row>
    <row r="237" spans="2:6" ht="12.75" customHeight="1">
      <c r="B237" s="152"/>
      <c r="C237" s="152"/>
      <c r="D237" s="152"/>
      <c r="E237" s="152"/>
      <c r="F237" s="152"/>
    </row>
    <row r="238" spans="2:6" ht="12.75" customHeight="1">
      <c r="B238" s="152"/>
      <c r="C238" s="152"/>
      <c r="D238" s="152"/>
      <c r="E238" s="152"/>
      <c r="F238" s="152"/>
    </row>
    <row r="239" spans="2:6" ht="12.75" customHeight="1">
      <c r="B239" s="152"/>
      <c r="C239" s="152"/>
      <c r="D239" s="152"/>
      <c r="E239" s="152"/>
      <c r="F239" s="152"/>
    </row>
    <row r="240" spans="2:6" ht="12.75" customHeight="1">
      <c r="B240" s="152"/>
      <c r="C240" s="152"/>
      <c r="D240" s="152"/>
      <c r="E240" s="152"/>
      <c r="F240" s="152"/>
    </row>
    <row r="241" spans="2:6" ht="12.75" customHeight="1">
      <c r="B241" s="152"/>
      <c r="C241" s="152"/>
      <c r="D241" s="152"/>
      <c r="E241" s="152"/>
      <c r="F241" s="152"/>
    </row>
    <row r="242" spans="2:6" ht="12.75" customHeight="1">
      <c r="B242" s="152"/>
      <c r="C242" s="152"/>
      <c r="D242" s="152"/>
      <c r="E242" s="152"/>
      <c r="F242" s="152"/>
    </row>
    <row r="243" spans="2:6" ht="12.75" customHeight="1">
      <c r="B243" s="152"/>
      <c r="C243" s="152"/>
      <c r="D243" s="152"/>
      <c r="E243" s="152"/>
      <c r="F243" s="152"/>
    </row>
    <row r="244" spans="2:6" ht="12.75" customHeight="1">
      <c r="B244" s="152"/>
      <c r="C244" s="152"/>
      <c r="D244" s="152"/>
      <c r="E244" s="152"/>
      <c r="F244" s="152"/>
    </row>
    <row r="245" spans="2:6" ht="12.75" customHeight="1">
      <c r="B245" s="152"/>
      <c r="C245" s="152"/>
      <c r="D245" s="152"/>
      <c r="E245" s="152"/>
      <c r="F245" s="152"/>
    </row>
    <row r="246" spans="2:6" ht="12.75" customHeight="1">
      <c r="B246" s="152"/>
      <c r="C246" s="152"/>
      <c r="D246" s="152"/>
      <c r="E246" s="152"/>
      <c r="F246" s="152"/>
    </row>
    <row r="247" spans="2:6" ht="12.75" customHeight="1">
      <c r="B247" s="152"/>
      <c r="C247" s="152"/>
      <c r="D247" s="152"/>
      <c r="E247" s="152"/>
      <c r="F247" s="152"/>
    </row>
    <row r="248" spans="2:6" ht="12.75" customHeight="1">
      <c r="B248" s="152"/>
      <c r="C248" s="152"/>
      <c r="D248" s="152"/>
      <c r="E248" s="152"/>
      <c r="F248" s="152"/>
    </row>
    <row r="249" spans="2:6" ht="12.75" customHeight="1">
      <c r="B249" s="152"/>
      <c r="C249" s="152"/>
      <c r="D249" s="152"/>
      <c r="E249" s="152"/>
      <c r="F249" s="152"/>
    </row>
    <row r="250" spans="2:6" ht="12.75" customHeight="1">
      <c r="B250" s="152"/>
      <c r="C250" s="152"/>
      <c r="D250" s="152"/>
      <c r="E250" s="152"/>
      <c r="F250" s="152"/>
    </row>
    <row r="251" spans="2:6" ht="12.75" customHeight="1">
      <c r="B251" s="152"/>
      <c r="C251" s="152"/>
      <c r="D251" s="152"/>
      <c r="E251" s="152"/>
      <c r="F251" s="152"/>
    </row>
    <row r="252" spans="2:6" ht="12.75" customHeight="1">
      <c r="B252" s="152"/>
      <c r="C252" s="152"/>
      <c r="D252" s="152"/>
      <c r="E252" s="152"/>
      <c r="F252" s="152"/>
    </row>
    <row r="253" spans="2:6" ht="12.75" customHeight="1">
      <c r="B253" s="152"/>
      <c r="C253" s="152"/>
      <c r="D253" s="152"/>
      <c r="E253" s="152"/>
      <c r="F253" s="152"/>
    </row>
    <row r="254" spans="2:6" ht="12.75" customHeight="1">
      <c r="B254" s="152"/>
      <c r="C254" s="152"/>
      <c r="D254" s="152"/>
      <c r="E254" s="152"/>
      <c r="F254" s="152"/>
    </row>
    <row r="255" spans="2:6" ht="12.75" customHeight="1">
      <c r="B255" s="152"/>
      <c r="C255" s="152"/>
      <c r="D255" s="152"/>
      <c r="E255" s="152"/>
      <c r="F255" s="152"/>
    </row>
    <row r="256" spans="2:6" ht="12.75" customHeight="1">
      <c r="B256" s="152"/>
      <c r="C256" s="152"/>
      <c r="D256" s="152"/>
      <c r="E256" s="152"/>
      <c r="F256" s="152"/>
    </row>
    <row r="257" spans="2:6" ht="12.75" customHeight="1">
      <c r="B257" s="152"/>
      <c r="C257" s="152"/>
      <c r="D257" s="152"/>
      <c r="E257" s="152"/>
      <c r="F257" s="152"/>
    </row>
    <row r="258" spans="2:6" ht="12.75" customHeight="1">
      <c r="B258" s="152"/>
      <c r="C258" s="152"/>
      <c r="D258" s="152"/>
      <c r="E258" s="152"/>
      <c r="F258" s="152"/>
    </row>
    <row r="259" spans="2:6" ht="12.75" customHeight="1">
      <c r="B259" s="152"/>
      <c r="C259" s="152"/>
      <c r="D259" s="152"/>
      <c r="E259" s="152"/>
      <c r="F259" s="152"/>
    </row>
    <row r="260" spans="2:6" ht="12.75" customHeight="1">
      <c r="B260" s="152"/>
      <c r="C260" s="152"/>
      <c r="D260" s="152"/>
      <c r="E260" s="152"/>
      <c r="F260" s="152"/>
    </row>
    <row r="261" spans="2:6" ht="12.75" customHeight="1">
      <c r="B261" s="152"/>
      <c r="C261" s="152"/>
      <c r="D261" s="152"/>
      <c r="E261" s="152"/>
      <c r="F261" s="152"/>
    </row>
    <row r="262" spans="2:6" ht="12.75" customHeight="1">
      <c r="B262" s="152"/>
      <c r="C262" s="152"/>
      <c r="D262" s="152"/>
      <c r="E262" s="152"/>
      <c r="F262" s="152"/>
    </row>
    <row r="263" spans="2:6" ht="12.75" customHeight="1">
      <c r="B263" s="152"/>
      <c r="C263" s="152"/>
      <c r="D263" s="152"/>
      <c r="E263" s="152"/>
      <c r="F263" s="152"/>
    </row>
    <row r="264" spans="2:6" ht="12.75" customHeight="1">
      <c r="B264" s="152"/>
      <c r="C264" s="152"/>
      <c r="D264" s="152"/>
      <c r="E264" s="152"/>
      <c r="F264" s="152"/>
    </row>
    <row r="265" spans="2:6" ht="12.75" customHeight="1">
      <c r="B265" s="152"/>
      <c r="C265" s="152"/>
      <c r="D265" s="152"/>
      <c r="E265" s="152"/>
      <c r="F265" s="152"/>
    </row>
    <row r="266" spans="2:6" ht="12.75" customHeight="1">
      <c r="B266" s="152"/>
      <c r="C266" s="152"/>
      <c r="D266" s="152"/>
      <c r="E266" s="152"/>
      <c r="F266" s="152"/>
    </row>
    <row r="267" spans="2:6" ht="12.75" customHeight="1">
      <c r="B267" s="152"/>
      <c r="C267" s="152"/>
      <c r="D267" s="152"/>
      <c r="E267" s="152"/>
      <c r="F267" s="152"/>
    </row>
    <row r="268" spans="2:6" ht="12.75" customHeight="1">
      <c r="B268" s="152"/>
      <c r="C268" s="152"/>
      <c r="D268" s="152"/>
      <c r="E268" s="152"/>
      <c r="F268" s="152"/>
    </row>
    <row r="269" spans="2:6" ht="12.75" customHeight="1">
      <c r="B269" s="152"/>
      <c r="C269" s="152"/>
      <c r="D269" s="152"/>
      <c r="E269" s="152"/>
      <c r="F269" s="152"/>
    </row>
    <row r="270" spans="2:6" ht="12.75" customHeight="1">
      <c r="B270" s="152"/>
      <c r="C270" s="152"/>
      <c r="D270" s="152"/>
      <c r="E270" s="152"/>
      <c r="F270" s="152"/>
    </row>
    <row r="271" spans="2:6" ht="12.75" customHeight="1">
      <c r="B271" s="152"/>
      <c r="C271" s="152"/>
      <c r="D271" s="152"/>
      <c r="E271" s="152"/>
      <c r="F271" s="152"/>
    </row>
    <row r="272" spans="2:6" ht="12.75" customHeight="1">
      <c r="B272" s="152"/>
      <c r="C272" s="152"/>
      <c r="D272" s="152"/>
      <c r="E272" s="152"/>
      <c r="F272" s="152"/>
    </row>
    <row r="273" spans="2:6" ht="12.75" customHeight="1">
      <c r="B273" s="152"/>
      <c r="C273" s="152"/>
      <c r="D273" s="152"/>
      <c r="E273" s="152"/>
      <c r="F273" s="152"/>
    </row>
    <row r="274" spans="2:6" ht="12.75" customHeight="1">
      <c r="B274" s="152"/>
      <c r="C274" s="152"/>
      <c r="D274" s="152"/>
      <c r="E274" s="152"/>
      <c r="F274" s="152"/>
    </row>
    <row r="275" spans="2:6" ht="12.75" customHeight="1">
      <c r="B275" s="152"/>
      <c r="C275" s="152"/>
      <c r="D275" s="152"/>
      <c r="E275" s="152"/>
      <c r="F275" s="152"/>
    </row>
    <row r="276" spans="2:6" ht="12.75" customHeight="1">
      <c r="B276" s="152"/>
      <c r="C276" s="152"/>
      <c r="D276" s="152"/>
      <c r="E276" s="152"/>
      <c r="F276" s="152"/>
    </row>
    <row r="277" spans="2:6" ht="12.75" customHeight="1">
      <c r="B277" s="152"/>
      <c r="C277" s="152"/>
      <c r="D277" s="152"/>
      <c r="E277" s="152"/>
      <c r="F277" s="152"/>
    </row>
    <row r="278" spans="2:6" ht="12.75" customHeight="1">
      <c r="B278" s="152"/>
      <c r="C278" s="152"/>
      <c r="D278" s="152"/>
      <c r="E278" s="152"/>
      <c r="F278" s="152"/>
    </row>
    <row r="279" spans="2:6" ht="12.75" customHeight="1">
      <c r="B279" s="152"/>
      <c r="C279" s="152"/>
      <c r="D279" s="152"/>
      <c r="E279" s="152"/>
      <c r="F279" s="152"/>
    </row>
    <row r="280" spans="2:6" ht="12.75" customHeight="1">
      <c r="B280" s="152"/>
      <c r="C280" s="152"/>
      <c r="D280" s="152"/>
      <c r="E280" s="152"/>
      <c r="F280" s="152"/>
    </row>
    <row r="281" spans="2:6" ht="12.75" customHeight="1">
      <c r="B281" s="152"/>
      <c r="C281" s="152"/>
      <c r="D281" s="152"/>
      <c r="E281" s="152"/>
      <c r="F281" s="152"/>
    </row>
    <row r="282" spans="2:6" ht="12.75" customHeight="1">
      <c r="B282" s="152"/>
      <c r="C282" s="152"/>
      <c r="D282" s="152"/>
      <c r="E282" s="152"/>
      <c r="F282" s="152"/>
    </row>
    <row r="283" spans="2:6" ht="12.75" customHeight="1">
      <c r="B283" s="152"/>
      <c r="C283" s="152"/>
      <c r="D283" s="152"/>
      <c r="E283" s="152"/>
      <c r="F283" s="152"/>
    </row>
    <row r="284" spans="2:6" ht="12.75" customHeight="1">
      <c r="B284" s="152"/>
      <c r="C284" s="152"/>
      <c r="D284" s="152"/>
      <c r="E284" s="152"/>
      <c r="F284" s="152"/>
    </row>
    <row r="285" spans="2:6" ht="12.75" customHeight="1">
      <c r="B285" s="152"/>
      <c r="C285" s="152"/>
      <c r="D285" s="152"/>
      <c r="E285" s="152"/>
      <c r="F285" s="152"/>
    </row>
    <row r="286" spans="2:6" ht="12.75" customHeight="1">
      <c r="B286" s="152"/>
      <c r="C286" s="152"/>
      <c r="D286" s="152"/>
      <c r="E286" s="152"/>
      <c r="F286" s="152"/>
    </row>
    <row r="287" spans="2:6" ht="12.75" customHeight="1">
      <c r="B287" s="152"/>
      <c r="C287" s="152"/>
      <c r="D287" s="152"/>
      <c r="E287" s="152"/>
      <c r="F287" s="152"/>
    </row>
    <row r="288" spans="2:6" ht="12.75" customHeight="1">
      <c r="B288" s="152"/>
      <c r="C288" s="152"/>
      <c r="D288" s="152"/>
      <c r="E288" s="152"/>
      <c r="F288" s="152"/>
    </row>
    <row r="289" spans="2:6" ht="12.75" customHeight="1">
      <c r="B289" s="152"/>
      <c r="C289" s="152"/>
      <c r="D289" s="152"/>
      <c r="E289" s="152"/>
      <c r="F289" s="152"/>
    </row>
    <row r="290" spans="2:6" ht="12.75" customHeight="1">
      <c r="B290" s="152"/>
      <c r="C290" s="152"/>
      <c r="D290" s="152"/>
      <c r="E290" s="152"/>
      <c r="F290" s="152"/>
    </row>
    <row r="291" spans="2:6" ht="12.75" customHeight="1">
      <c r="B291" s="152"/>
      <c r="C291" s="152"/>
      <c r="D291" s="152"/>
      <c r="E291" s="152"/>
      <c r="F291" s="152"/>
    </row>
    <row r="292" spans="2:6" ht="12.75" customHeight="1">
      <c r="B292" s="152"/>
      <c r="C292" s="152"/>
      <c r="D292" s="152"/>
      <c r="E292" s="152"/>
      <c r="F292" s="152"/>
    </row>
    <row r="293" spans="2:6" ht="12.75" customHeight="1">
      <c r="B293" s="152"/>
      <c r="C293" s="152"/>
      <c r="D293" s="152"/>
      <c r="E293" s="152"/>
      <c r="F293" s="152"/>
    </row>
    <row r="294" spans="2:6" ht="12.75" customHeight="1">
      <c r="B294" s="152"/>
      <c r="C294" s="152"/>
      <c r="D294" s="152"/>
      <c r="E294" s="152"/>
      <c r="F294" s="152"/>
    </row>
    <row r="295" spans="2:6" ht="12.75" customHeight="1">
      <c r="B295" s="152"/>
      <c r="C295" s="152"/>
      <c r="D295" s="152"/>
      <c r="E295" s="152"/>
      <c r="F295" s="152"/>
    </row>
    <row r="296" spans="2:6" ht="12.75" customHeight="1">
      <c r="B296" s="152"/>
      <c r="C296" s="152"/>
      <c r="D296" s="152"/>
      <c r="E296" s="152"/>
      <c r="F296" s="152"/>
    </row>
    <row r="297" spans="2:6" ht="12.75" customHeight="1">
      <c r="B297" s="152"/>
      <c r="C297" s="152"/>
      <c r="D297" s="152"/>
      <c r="E297" s="152"/>
      <c r="F297" s="152"/>
    </row>
    <row r="298" spans="2:6" ht="12.75" customHeight="1">
      <c r="B298" s="152"/>
      <c r="C298" s="152"/>
      <c r="D298" s="152"/>
      <c r="E298" s="152"/>
      <c r="F298" s="152"/>
    </row>
    <row r="299" spans="2:6" ht="12.75" customHeight="1">
      <c r="B299" s="152"/>
      <c r="C299" s="152"/>
      <c r="D299" s="152"/>
      <c r="E299" s="152"/>
      <c r="F299" s="152"/>
    </row>
    <row r="300" spans="2:6" ht="12.75" customHeight="1">
      <c r="B300" s="152"/>
      <c r="C300" s="152"/>
      <c r="D300" s="152"/>
      <c r="E300" s="152"/>
      <c r="F300" s="152"/>
    </row>
    <row r="301" spans="2:6" ht="12.75" customHeight="1">
      <c r="B301" s="152"/>
      <c r="C301" s="152"/>
      <c r="D301" s="152"/>
      <c r="E301" s="152"/>
      <c r="F301" s="152"/>
    </row>
    <row r="302" spans="2:6" ht="12.75" customHeight="1">
      <c r="B302" s="152"/>
      <c r="C302" s="152"/>
      <c r="D302" s="152"/>
      <c r="E302" s="152"/>
      <c r="F302" s="152"/>
    </row>
    <row r="303" spans="2:6" ht="12.75" customHeight="1">
      <c r="B303" s="152"/>
      <c r="C303" s="152"/>
      <c r="D303" s="152"/>
      <c r="E303" s="152"/>
      <c r="F303" s="152"/>
    </row>
    <row r="304" spans="2:6" ht="12.75" customHeight="1">
      <c r="B304" s="152"/>
      <c r="C304" s="152"/>
      <c r="D304" s="152"/>
      <c r="E304" s="152"/>
      <c r="F304" s="152"/>
    </row>
    <row r="305" spans="2:6" ht="12.75" customHeight="1">
      <c r="B305" s="152"/>
      <c r="C305" s="152"/>
      <c r="D305" s="152"/>
      <c r="E305" s="152"/>
      <c r="F305" s="152"/>
    </row>
    <row r="306" spans="2:6" ht="12.75" customHeight="1">
      <c r="B306" s="152"/>
      <c r="C306" s="152"/>
      <c r="D306" s="152"/>
      <c r="E306" s="152"/>
      <c r="F306" s="152"/>
    </row>
    <row r="307" spans="2:6" ht="12.75" customHeight="1">
      <c r="B307" s="152"/>
      <c r="C307" s="152"/>
      <c r="D307" s="152"/>
      <c r="E307" s="152"/>
      <c r="F307" s="152"/>
    </row>
    <row r="308" spans="2:6" ht="12.75" customHeight="1">
      <c r="B308" s="152"/>
      <c r="C308" s="152"/>
      <c r="D308" s="152"/>
      <c r="E308" s="152"/>
      <c r="F308" s="152"/>
    </row>
    <row r="309" spans="2:6" ht="12.75" customHeight="1">
      <c r="B309" s="152"/>
      <c r="C309" s="152"/>
      <c r="D309" s="152"/>
      <c r="E309" s="152"/>
      <c r="F309" s="152"/>
    </row>
    <row r="310" spans="2:6" ht="12.75" customHeight="1">
      <c r="B310" s="152"/>
      <c r="C310" s="152"/>
      <c r="D310" s="152"/>
      <c r="E310" s="152"/>
      <c r="F310" s="152"/>
    </row>
    <row r="311" spans="2:6" ht="12.75" customHeight="1">
      <c r="B311" s="152"/>
      <c r="C311" s="152"/>
      <c r="D311" s="152"/>
      <c r="E311" s="152"/>
      <c r="F311" s="152"/>
    </row>
    <row r="312" spans="2:6" ht="12.75" customHeight="1">
      <c r="B312" s="152"/>
      <c r="C312" s="152"/>
      <c r="D312" s="152"/>
      <c r="E312" s="152"/>
      <c r="F312" s="152"/>
    </row>
    <row r="313" spans="2:6" ht="12.75" customHeight="1">
      <c r="B313" s="152"/>
      <c r="C313" s="152"/>
      <c r="D313" s="152"/>
      <c r="E313" s="152"/>
      <c r="F313" s="152"/>
    </row>
    <row r="314" spans="2:6" ht="12.75" customHeight="1">
      <c r="B314" s="152"/>
      <c r="C314" s="152"/>
      <c r="D314" s="152"/>
      <c r="E314" s="152"/>
      <c r="F314" s="152"/>
    </row>
    <row r="315" spans="2:6" ht="12.75" customHeight="1">
      <c r="B315" s="152"/>
      <c r="C315" s="152"/>
      <c r="D315" s="152"/>
      <c r="E315" s="152"/>
      <c r="F315" s="152"/>
    </row>
    <row r="316" spans="2:6" ht="12.75" customHeight="1">
      <c r="B316" s="152"/>
      <c r="C316" s="152"/>
      <c r="D316" s="152"/>
      <c r="E316" s="152"/>
      <c r="F316" s="152"/>
    </row>
    <row r="317" spans="2:6" ht="12.75" customHeight="1">
      <c r="B317" s="152"/>
      <c r="C317" s="152"/>
      <c r="D317" s="152"/>
      <c r="E317" s="152"/>
      <c r="F317" s="152"/>
    </row>
    <row r="318" spans="2:6" ht="12.75" customHeight="1">
      <c r="B318" s="152"/>
      <c r="C318" s="152"/>
      <c r="D318" s="152"/>
      <c r="E318" s="152"/>
      <c r="F318" s="152"/>
    </row>
    <row r="319" spans="2:6" ht="12.75" customHeight="1">
      <c r="B319" s="152"/>
      <c r="C319" s="152"/>
      <c r="D319" s="152"/>
      <c r="E319" s="152"/>
      <c r="F319" s="152"/>
    </row>
    <row r="320" spans="2:6" ht="12.75" customHeight="1">
      <c r="B320" s="152"/>
      <c r="C320" s="152"/>
      <c r="D320" s="152"/>
      <c r="E320" s="152"/>
      <c r="F320" s="152"/>
    </row>
    <row r="321" spans="2:6" ht="12.75" customHeight="1">
      <c r="B321" s="152"/>
      <c r="C321" s="152"/>
      <c r="D321" s="152"/>
      <c r="E321" s="152"/>
      <c r="F321" s="152"/>
    </row>
    <row r="322" spans="2:6" ht="12.75" customHeight="1">
      <c r="B322" s="152"/>
      <c r="C322" s="152"/>
      <c r="D322" s="152"/>
      <c r="E322" s="152"/>
      <c r="F322" s="152"/>
    </row>
    <row r="323" spans="2:6" ht="12.75" customHeight="1">
      <c r="B323" s="152"/>
      <c r="C323" s="152"/>
      <c r="D323" s="152"/>
      <c r="E323" s="152"/>
      <c r="F323" s="152"/>
    </row>
    <row r="324" spans="2:6" ht="12.75" customHeight="1">
      <c r="B324" s="152"/>
      <c r="C324" s="152"/>
      <c r="D324" s="152"/>
      <c r="E324" s="152"/>
      <c r="F324" s="152"/>
    </row>
    <row r="325" spans="2:6" ht="12.75" customHeight="1">
      <c r="B325" s="152"/>
      <c r="C325" s="152"/>
      <c r="D325" s="152"/>
      <c r="E325" s="152"/>
      <c r="F325" s="152"/>
    </row>
    <row r="326" spans="2:6" ht="12.75" customHeight="1">
      <c r="B326" s="152"/>
      <c r="C326" s="152"/>
      <c r="D326" s="152"/>
      <c r="E326" s="152"/>
      <c r="F326" s="152"/>
    </row>
    <row r="327" spans="2:6" ht="12.75" customHeight="1">
      <c r="B327" s="152"/>
      <c r="C327" s="152"/>
      <c r="D327" s="152"/>
      <c r="E327" s="152"/>
      <c r="F327" s="152"/>
    </row>
    <row r="328" spans="2:6" ht="12.75" customHeight="1">
      <c r="B328" s="152"/>
      <c r="C328" s="152"/>
      <c r="D328" s="152"/>
      <c r="E328" s="152"/>
      <c r="F328" s="152"/>
    </row>
    <row r="329" spans="2:6" ht="12.75" customHeight="1">
      <c r="B329" s="152"/>
      <c r="C329" s="152"/>
      <c r="D329" s="152"/>
      <c r="E329" s="152"/>
      <c r="F329" s="152"/>
    </row>
    <row r="330" spans="2:6" ht="12.75" customHeight="1">
      <c r="B330" s="152"/>
      <c r="C330" s="152"/>
      <c r="D330" s="152"/>
      <c r="E330" s="152"/>
      <c r="F330" s="152"/>
    </row>
    <row r="331" spans="2:6" ht="12.75" customHeight="1">
      <c r="B331" s="152"/>
      <c r="C331" s="152"/>
      <c r="D331" s="152"/>
      <c r="E331" s="152"/>
      <c r="F331" s="152"/>
    </row>
    <row r="332" spans="2:6" ht="12.75" customHeight="1">
      <c r="B332" s="152"/>
      <c r="C332" s="152"/>
      <c r="D332" s="152"/>
      <c r="E332" s="152"/>
      <c r="F332" s="152"/>
    </row>
    <row r="333" spans="2:6" ht="12.75" customHeight="1">
      <c r="B333" s="152"/>
      <c r="C333" s="152"/>
      <c r="D333" s="152"/>
      <c r="E333" s="152"/>
      <c r="F333" s="152"/>
    </row>
    <row r="334" spans="2:6" ht="12.75" customHeight="1">
      <c r="B334" s="152"/>
      <c r="C334" s="152"/>
      <c r="D334" s="152"/>
      <c r="E334" s="152"/>
      <c r="F334" s="152"/>
    </row>
    <row r="335" spans="2:6" ht="12.75" customHeight="1">
      <c r="B335" s="152"/>
      <c r="C335" s="152"/>
      <c r="D335" s="152"/>
      <c r="E335" s="152"/>
      <c r="F335" s="152"/>
    </row>
    <row r="336" spans="2:6" ht="12.75" customHeight="1">
      <c r="B336" s="152"/>
      <c r="C336" s="152"/>
      <c r="D336" s="152"/>
      <c r="E336" s="152"/>
      <c r="F336" s="152"/>
    </row>
    <row r="337" spans="2:6" ht="12.75" customHeight="1">
      <c r="B337" s="152"/>
      <c r="C337" s="152"/>
      <c r="D337" s="152"/>
      <c r="E337" s="152"/>
      <c r="F337" s="152"/>
    </row>
    <row r="338" spans="2:6" ht="12.75" customHeight="1">
      <c r="B338" s="152"/>
      <c r="C338" s="152"/>
      <c r="D338" s="152"/>
      <c r="E338" s="152"/>
      <c r="F338" s="152"/>
    </row>
    <row r="339" spans="2:6" ht="12.75" customHeight="1">
      <c r="B339" s="152"/>
      <c r="C339" s="152"/>
      <c r="D339" s="152"/>
      <c r="E339" s="152"/>
      <c r="F339" s="152"/>
    </row>
    <row r="340" spans="2:6" ht="12.75" customHeight="1">
      <c r="B340" s="152"/>
      <c r="C340" s="152"/>
      <c r="D340" s="152"/>
      <c r="E340" s="152"/>
      <c r="F340" s="152"/>
    </row>
    <row r="341" spans="2:6" ht="12.75" customHeight="1">
      <c r="B341" s="152"/>
      <c r="C341" s="152"/>
      <c r="D341" s="152"/>
      <c r="E341" s="152"/>
      <c r="F341" s="152"/>
    </row>
    <row r="342" spans="2:6" ht="12.75" customHeight="1">
      <c r="B342" s="152"/>
      <c r="C342" s="152"/>
      <c r="D342" s="152"/>
      <c r="E342" s="152"/>
      <c r="F342" s="152"/>
    </row>
    <row r="343" spans="2:6" ht="12.75" customHeight="1">
      <c r="B343" s="152"/>
      <c r="C343" s="152"/>
      <c r="D343" s="152"/>
      <c r="E343" s="152"/>
      <c r="F343" s="152"/>
    </row>
    <row r="344" spans="2:6" ht="12.75" customHeight="1">
      <c r="B344" s="152"/>
      <c r="C344" s="152"/>
      <c r="D344" s="152"/>
      <c r="E344" s="152"/>
      <c r="F344" s="152"/>
    </row>
    <row r="345" spans="2:6" ht="12.75" customHeight="1">
      <c r="B345" s="152"/>
      <c r="C345" s="152"/>
      <c r="D345" s="152"/>
      <c r="E345" s="152"/>
      <c r="F345" s="152"/>
    </row>
    <row r="346" spans="2:6" ht="12.75" customHeight="1">
      <c r="B346" s="152"/>
      <c r="C346" s="152"/>
      <c r="D346" s="152"/>
      <c r="E346" s="152"/>
      <c r="F346" s="152"/>
    </row>
    <row r="347" spans="2:6" ht="12.75" customHeight="1">
      <c r="B347" s="152"/>
      <c r="C347" s="152"/>
      <c r="D347" s="152"/>
      <c r="E347" s="152"/>
      <c r="F347" s="152"/>
    </row>
    <row r="348" spans="2:6" ht="12.75" customHeight="1">
      <c r="B348" s="152"/>
      <c r="C348" s="152"/>
      <c r="D348" s="152"/>
      <c r="E348" s="152"/>
      <c r="F348" s="152"/>
    </row>
    <row r="349" spans="2:6" ht="12.75" customHeight="1">
      <c r="B349" s="152"/>
      <c r="C349" s="152"/>
      <c r="D349" s="152"/>
      <c r="E349" s="152"/>
      <c r="F349" s="152"/>
    </row>
    <row r="350" spans="2:6" ht="12.75" customHeight="1">
      <c r="B350" s="152"/>
      <c r="C350" s="152"/>
      <c r="D350" s="152"/>
      <c r="E350" s="152"/>
      <c r="F350" s="152"/>
    </row>
    <row r="351" spans="2:6" ht="12.75" customHeight="1">
      <c r="B351" s="152"/>
      <c r="C351" s="152"/>
      <c r="D351" s="152"/>
      <c r="E351" s="152"/>
      <c r="F351" s="152"/>
    </row>
    <row r="352" spans="2:6" ht="12.75" customHeight="1">
      <c r="B352" s="152"/>
      <c r="C352" s="152"/>
      <c r="D352" s="152"/>
      <c r="E352" s="152"/>
      <c r="F352" s="152"/>
    </row>
    <row r="353" spans="2:6" ht="12.75" customHeight="1">
      <c r="B353" s="152"/>
      <c r="C353" s="152"/>
      <c r="D353" s="152"/>
      <c r="E353" s="152"/>
      <c r="F353" s="152"/>
    </row>
    <row r="354" spans="2:6" ht="12.75" customHeight="1">
      <c r="B354" s="152"/>
      <c r="C354" s="152"/>
      <c r="D354" s="152"/>
      <c r="E354" s="152"/>
      <c r="F354" s="152"/>
    </row>
    <row r="355" spans="2:6" ht="12.75" customHeight="1">
      <c r="B355" s="152"/>
      <c r="C355" s="152"/>
      <c r="D355" s="152"/>
      <c r="E355" s="152"/>
      <c r="F355" s="152"/>
    </row>
    <row r="356" spans="2:6" ht="12.75" customHeight="1">
      <c r="B356" s="152"/>
      <c r="C356" s="152"/>
      <c r="D356" s="152"/>
      <c r="E356" s="152"/>
      <c r="F356" s="152"/>
    </row>
    <row r="357" spans="2:6" ht="12.75" customHeight="1">
      <c r="B357" s="152"/>
      <c r="C357" s="152"/>
      <c r="D357" s="152"/>
      <c r="E357" s="152"/>
      <c r="F357" s="152"/>
    </row>
    <row r="358" spans="2:6" ht="12.75" customHeight="1">
      <c r="B358" s="152"/>
      <c r="C358" s="152"/>
      <c r="D358" s="152"/>
      <c r="E358" s="152"/>
      <c r="F358" s="152"/>
    </row>
    <row r="359" spans="2:6" ht="12.75" customHeight="1">
      <c r="B359" s="152"/>
      <c r="C359" s="152"/>
      <c r="D359" s="152"/>
      <c r="E359" s="152"/>
      <c r="F359" s="152"/>
    </row>
    <row r="360" spans="2:6" ht="12.75" customHeight="1">
      <c r="B360" s="152"/>
      <c r="C360" s="152"/>
      <c r="D360" s="152"/>
      <c r="E360" s="152"/>
      <c r="F360" s="152"/>
    </row>
    <row r="361" spans="2:6" ht="12.75" customHeight="1">
      <c r="B361" s="152"/>
      <c r="C361" s="152"/>
      <c r="D361" s="152"/>
      <c r="E361" s="152"/>
      <c r="F361" s="152"/>
    </row>
    <row r="362" spans="2:6" ht="12.75" customHeight="1">
      <c r="B362" s="152"/>
      <c r="C362" s="152"/>
      <c r="D362" s="152"/>
      <c r="E362" s="152"/>
      <c r="F362" s="152"/>
    </row>
    <row r="363" spans="2:6" ht="12.75" customHeight="1">
      <c r="B363" s="152"/>
      <c r="C363" s="152"/>
      <c r="D363" s="152"/>
      <c r="E363" s="152"/>
      <c r="F363" s="152"/>
    </row>
    <row r="364" spans="2:6" ht="12.75" customHeight="1">
      <c r="B364" s="152"/>
      <c r="C364" s="152"/>
      <c r="D364" s="152"/>
      <c r="E364" s="152"/>
      <c r="F364" s="152"/>
    </row>
    <row r="365" spans="2:6" ht="12.75" customHeight="1">
      <c r="B365" s="152"/>
      <c r="C365" s="152"/>
      <c r="D365" s="152"/>
      <c r="E365" s="152"/>
      <c r="F365" s="152"/>
    </row>
    <row r="366" spans="2:6" ht="12.75" customHeight="1">
      <c r="B366" s="152"/>
      <c r="C366" s="152"/>
      <c r="D366" s="152"/>
      <c r="E366" s="152"/>
      <c r="F366" s="152"/>
    </row>
    <row r="367" spans="2:6" ht="12.75" customHeight="1">
      <c r="B367" s="152"/>
      <c r="C367" s="152"/>
      <c r="D367" s="152"/>
      <c r="E367" s="152"/>
      <c r="F367" s="152"/>
    </row>
    <row r="368" spans="2:6" ht="12.75" customHeight="1">
      <c r="B368" s="152"/>
      <c r="C368" s="152"/>
      <c r="D368" s="152"/>
      <c r="E368" s="152"/>
      <c r="F368" s="152"/>
    </row>
    <row r="369" spans="2:6" ht="12.75" customHeight="1">
      <c r="B369" s="152"/>
      <c r="C369" s="152"/>
      <c r="D369" s="152"/>
      <c r="E369" s="152"/>
      <c r="F369" s="152"/>
    </row>
    <row r="370" spans="2:6" ht="12.75" customHeight="1">
      <c r="B370" s="152"/>
      <c r="C370" s="152"/>
      <c r="D370" s="152"/>
      <c r="E370" s="152"/>
      <c r="F370" s="152"/>
    </row>
    <row r="371" spans="2:6" ht="12.75" customHeight="1">
      <c r="B371" s="152"/>
      <c r="C371" s="152"/>
      <c r="D371" s="152"/>
      <c r="E371" s="152"/>
      <c r="F371" s="152"/>
    </row>
    <row r="372" spans="2:6" ht="12.75" customHeight="1">
      <c r="B372" s="152"/>
      <c r="C372" s="152"/>
      <c r="D372" s="152"/>
      <c r="E372" s="152"/>
      <c r="F372" s="152"/>
    </row>
    <row r="373" spans="2:6" ht="12.75" customHeight="1">
      <c r="B373" s="152"/>
      <c r="C373" s="152"/>
      <c r="D373" s="152"/>
      <c r="E373" s="152"/>
      <c r="F373" s="152"/>
    </row>
    <row r="374" spans="2:6" ht="12.75" customHeight="1">
      <c r="B374" s="152"/>
      <c r="C374" s="152"/>
      <c r="D374" s="152"/>
      <c r="E374" s="152"/>
      <c r="F374" s="152"/>
    </row>
    <row r="375" spans="2:6" ht="12.75" customHeight="1">
      <c r="B375" s="152"/>
      <c r="C375" s="152"/>
      <c r="D375" s="152"/>
      <c r="E375" s="152"/>
      <c r="F375" s="152"/>
    </row>
    <row r="376" spans="2:6" ht="12.75" customHeight="1">
      <c r="B376" s="152"/>
      <c r="C376" s="152"/>
      <c r="D376" s="152"/>
      <c r="E376" s="152"/>
      <c r="F376" s="152"/>
    </row>
    <row r="377" spans="2:6" ht="12.75" customHeight="1">
      <c r="B377" s="152"/>
      <c r="C377" s="152"/>
      <c r="D377" s="152"/>
      <c r="E377" s="152"/>
      <c r="F377" s="152"/>
    </row>
    <row r="378" spans="2:6" ht="12.75" customHeight="1">
      <c r="B378" s="152"/>
      <c r="C378" s="152"/>
      <c r="D378" s="152"/>
      <c r="E378" s="152"/>
      <c r="F378" s="152"/>
    </row>
    <row r="379" spans="2:6" ht="12.75" customHeight="1">
      <c r="B379" s="152"/>
      <c r="C379" s="152"/>
      <c r="D379" s="152"/>
      <c r="E379" s="152"/>
      <c r="F379" s="152"/>
    </row>
    <row r="380" spans="2:6" ht="12.75" customHeight="1">
      <c r="B380" s="152"/>
      <c r="C380" s="152"/>
      <c r="D380" s="152"/>
      <c r="E380" s="152"/>
      <c r="F380" s="152"/>
    </row>
    <row r="381" spans="2:6" ht="12.75" customHeight="1">
      <c r="B381" s="152"/>
      <c r="C381" s="152"/>
      <c r="D381" s="152"/>
      <c r="E381" s="152"/>
      <c r="F381" s="152"/>
    </row>
    <row r="382" spans="2:6" ht="12.75" customHeight="1">
      <c r="B382" s="152"/>
      <c r="C382" s="152"/>
      <c r="D382" s="152"/>
      <c r="E382" s="152"/>
      <c r="F382" s="152"/>
    </row>
    <row r="383" spans="2:6" ht="12.75" customHeight="1">
      <c r="B383" s="152"/>
      <c r="C383" s="152"/>
      <c r="D383" s="152"/>
      <c r="E383" s="152"/>
      <c r="F383" s="152"/>
    </row>
    <row r="384" spans="2:6" ht="12.75" customHeight="1">
      <c r="B384" s="152"/>
      <c r="C384" s="152"/>
      <c r="D384" s="152"/>
      <c r="E384" s="152"/>
      <c r="F384" s="152"/>
    </row>
    <row r="385" spans="2:6" ht="12.75" customHeight="1">
      <c r="B385" s="152"/>
      <c r="C385" s="152"/>
      <c r="D385" s="152"/>
      <c r="E385" s="152"/>
      <c r="F385" s="152"/>
    </row>
    <row r="386" spans="2:6" ht="12.75" customHeight="1">
      <c r="B386" s="152"/>
      <c r="C386" s="152"/>
      <c r="D386" s="152"/>
      <c r="E386" s="152"/>
      <c r="F386" s="152"/>
    </row>
    <row r="387" spans="2:6" ht="12.75" customHeight="1">
      <c r="B387" s="152"/>
      <c r="C387" s="152"/>
      <c r="D387" s="152"/>
      <c r="E387" s="152"/>
      <c r="F387" s="152"/>
    </row>
    <row r="388" spans="2:6" ht="12.75" customHeight="1">
      <c r="B388" s="152"/>
      <c r="C388" s="152"/>
      <c r="D388" s="152"/>
      <c r="E388" s="152"/>
      <c r="F388" s="152"/>
    </row>
    <row r="389" spans="2:6" ht="12.75" customHeight="1">
      <c r="B389" s="152"/>
      <c r="C389" s="152"/>
      <c r="D389" s="152"/>
      <c r="E389" s="152"/>
      <c r="F389" s="152"/>
    </row>
    <row r="390" spans="2:6" ht="12.75" customHeight="1">
      <c r="B390" s="152"/>
      <c r="C390" s="152"/>
      <c r="D390" s="152"/>
      <c r="E390" s="152"/>
      <c r="F390" s="152"/>
    </row>
    <row r="391" spans="2:6" ht="12.75" customHeight="1">
      <c r="B391" s="152"/>
      <c r="C391" s="152"/>
      <c r="D391" s="152"/>
      <c r="E391" s="152"/>
      <c r="F391" s="152"/>
    </row>
    <row r="392" spans="2:6" ht="12.75" customHeight="1">
      <c r="B392" s="152"/>
      <c r="C392" s="152"/>
      <c r="D392" s="152"/>
      <c r="E392" s="152"/>
      <c r="F392" s="152"/>
    </row>
    <row r="393" spans="2:6" ht="12.75" customHeight="1">
      <c r="B393" s="152"/>
      <c r="C393" s="152"/>
      <c r="D393" s="152"/>
      <c r="E393" s="152"/>
      <c r="F393" s="152"/>
    </row>
    <row r="394" spans="2:6" ht="12.75" customHeight="1">
      <c r="B394" s="152"/>
      <c r="C394" s="152"/>
      <c r="D394" s="152"/>
      <c r="E394" s="152"/>
      <c r="F394" s="152"/>
    </row>
    <row r="395" spans="2:6" ht="12.75" customHeight="1">
      <c r="B395" s="152"/>
      <c r="C395" s="152"/>
      <c r="D395" s="152"/>
      <c r="E395" s="152"/>
      <c r="F395" s="152"/>
    </row>
    <row r="396" spans="2:6" ht="12.75" customHeight="1">
      <c r="B396" s="152"/>
      <c r="C396" s="152"/>
      <c r="D396" s="152"/>
      <c r="E396" s="152"/>
      <c r="F396" s="152"/>
    </row>
    <row r="397" spans="2:6" ht="12.75" customHeight="1">
      <c r="B397" s="152"/>
      <c r="C397" s="152"/>
      <c r="D397" s="152"/>
      <c r="E397" s="152"/>
      <c r="F397" s="152"/>
    </row>
    <row r="398" spans="2:6" ht="12.75" customHeight="1">
      <c r="B398" s="152"/>
      <c r="C398" s="152"/>
      <c r="D398" s="152"/>
      <c r="E398" s="152"/>
      <c r="F398" s="152"/>
    </row>
    <row r="399" spans="2:6" ht="12.75" customHeight="1">
      <c r="B399" s="152"/>
      <c r="C399" s="152"/>
      <c r="D399" s="152"/>
      <c r="E399" s="152"/>
      <c r="F399" s="152"/>
    </row>
    <row r="400" spans="2:6" ht="12.75" customHeight="1">
      <c r="B400" s="152"/>
      <c r="C400" s="152"/>
      <c r="D400" s="152"/>
      <c r="E400" s="152"/>
      <c r="F400" s="152"/>
    </row>
    <row r="401" spans="2:6" ht="12.75" customHeight="1">
      <c r="B401" s="152"/>
      <c r="C401" s="152"/>
      <c r="D401" s="152"/>
      <c r="E401" s="152"/>
      <c r="F401" s="152"/>
    </row>
    <row r="402" spans="2:6" ht="12.75" customHeight="1">
      <c r="B402" s="152"/>
      <c r="C402" s="152"/>
      <c r="D402" s="152"/>
      <c r="E402" s="152"/>
      <c r="F402" s="152"/>
    </row>
    <row r="403" spans="2:6" ht="12.75" customHeight="1">
      <c r="B403" s="152"/>
      <c r="C403" s="152"/>
      <c r="D403" s="152"/>
      <c r="E403" s="152"/>
      <c r="F403" s="152"/>
    </row>
    <row r="404" spans="2:6" ht="12.75" customHeight="1">
      <c r="B404" s="152"/>
      <c r="C404" s="152"/>
      <c r="D404" s="152"/>
      <c r="E404" s="152"/>
      <c r="F404" s="152"/>
    </row>
    <row r="405" spans="2:6" ht="12.75" customHeight="1">
      <c r="B405" s="152"/>
      <c r="C405" s="152"/>
      <c r="D405" s="152"/>
      <c r="E405" s="152"/>
      <c r="F405" s="152"/>
    </row>
    <row r="406" spans="2:6" ht="12.75" customHeight="1">
      <c r="B406" s="152"/>
      <c r="C406" s="152"/>
      <c r="D406" s="152"/>
      <c r="E406" s="152"/>
      <c r="F406" s="152"/>
    </row>
    <row r="407" spans="2:6" ht="12.75" customHeight="1">
      <c r="B407" s="152"/>
      <c r="C407" s="152"/>
      <c r="D407" s="152"/>
      <c r="E407" s="152"/>
      <c r="F407" s="152"/>
    </row>
    <row r="408" spans="2:6" ht="12.75" customHeight="1">
      <c r="B408" s="152"/>
      <c r="C408" s="152"/>
      <c r="D408" s="152"/>
      <c r="E408" s="152"/>
      <c r="F408" s="152"/>
    </row>
    <row r="409" spans="2:6" ht="12.75" customHeight="1">
      <c r="B409" s="152"/>
      <c r="C409" s="152"/>
      <c r="D409" s="152"/>
      <c r="E409" s="152"/>
      <c r="F409" s="152"/>
    </row>
    <row r="410" spans="2:6" ht="12.75" customHeight="1">
      <c r="B410" s="152"/>
      <c r="C410" s="152"/>
      <c r="D410" s="152"/>
      <c r="E410" s="152"/>
      <c r="F410" s="152"/>
    </row>
    <row r="411" spans="2:6" ht="12.75" customHeight="1">
      <c r="B411" s="152"/>
      <c r="C411" s="152"/>
      <c r="D411" s="152"/>
      <c r="E411" s="152"/>
      <c r="F411" s="152"/>
    </row>
    <row r="412" spans="2:6" ht="12.75" customHeight="1">
      <c r="B412" s="152"/>
      <c r="C412" s="152"/>
      <c r="D412" s="152"/>
      <c r="E412" s="152"/>
      <c r="F412" s="152"/>
    </row>
    <row r="413" spans="2:6" ht="12.75" customHeight="1">
      <c r="B413" s="152"/>
      <c r="C413" s="152"/>
      <c r="D413" s="152"/>
      <c r="E413" s="152"/>
      <c r="F413" s="152"/>
    </row>
    <row r="414" spans="2:6" ht="12.75" customHeight="1">
      <c r="B414" s="152"/>
      <c r="C414" s="152"/>
      <c r="D414" s="152"/>
      <c r="E414" s="152"/>
      <c r="F414" s="152"/>
    </row>
    <row r="415" spans="2:6" ht="12.75" customHeight="1">
      <c r="B415" s="152"/>
      <c r="C415" s="152"/>
      <c r="D415" s="152"/>
      <c r="E415" s="152"/>
      <c r="F415" s="152"/>
    </row>
    <row r="416" spans="2:6" ht="12.75" customHeight="1">
      <c r="B416" s="152"/>
      <c r="C416" s="152"/>
      <c r="D416" s="152"/>
      <c r="E416" s="152"/>
      <c r="F416" s="152"/>
    </row>
    <row r="417" spans="2:6" ht="12.75" customHeight="1">
      <c r="B417" s="152"/>
      <c r="C417" s="152"/>
      <c r="D417" s="152"/>
      <c r="E417" s="152"/>
      <c r="F417" s="152"/>
    </row>
    <row r="418" spans="2:6" ht="12.75" customHeight="1">
      <c r="B418" s="152"/>
      <c r="C418" s="152"/>
      <c r="D418" s="152"/>
      <c r="E418" s="152"/>
      <c r="F418" s="152"/>
    </row>
    <row r="419" spans="2:6" ht="12.75" customHeight="1">
      <c r="B419" s="152"/>
      <c r="C419" s="152"/>
      <c r="D419" s="152"/>
      <c r="E419" s="152"/>
      <c r="F419" s="152"/>
    </row>
    <row r="420" spans="2:6" ht="12.75" customHeight="1">
      <c r="B420" s="152"/>
      <c r="C420" s="152"/>
      <c r="D420" s="152"/>
      <c r="E420" s="152"/>
      <c r="F420" s="152"/>
    </row>
    <row r="421" spans="2:6" ht="12.75" customHeight="1">
      <c r="B421" s="152"/>
      <c r="C421" s="152"/>
      <c r="D421" s="152"/>
      <c r="E421" s="152"/>
      <c r="F421" s="152"/>
    </row>
    <row r="422" spans="2:6" ht="12.75" customHeight="1">
      <c r="B422" s="152"/>
      <c r="C422" s="152"/>
      <c r="D422" s="152"/>
      <c r="E422" s="152"/>
      <c r="F422" s="152"/>
    </row>
    <row r="423" spans="2:6" ht="12.75" customHeight="1">
      <c r="B423" s="152"/>
      <c r="C423" s="152"/>
      <c r="D423" s="152"/>
      <c r="E423" s="152"/>
      <c r="F423" s="152"/>
    </row>
    <row r="424" spans="2:6" ht="12.75" customHeight="1">
      <c r="B424" s="152"/>
      <c r="C424" s="152"/>
      <c r="D424" s="152"/>
      <c r="E424" s="152"/>
      <c r="F424" s="152"/>
    </row>
    <row r="425" spans="2:6" ht="12.75" customHeight="1">
      <c r="B425" s="152"/>
      <c r="C425" s="152"/>
      <c r="D425" s="152"/>
      <c r="E425" s="152"/>
      <c r="F425" s="152"/>
    </row>
    <row r="426" spans="2:6" ht="12.75" customHeight="1">
      <c r="B426" s="152"/>
      <c r="C426" s="152"/>
      <c r="D426" s="152"/>
      <c r="E426" s="152"/>
      <c r="F426" s="152"/>
    </row>
    <row r="427" spans="2:6" ht="12.75" customHeight="1">
      <c r="B427" s="152"/>
      <c r="C427" s="152"/>
      <c r="D427" s="152"/>
      <c r="E427" s="152"/>
      <c r="F427" s="152"/>
    </row>
    <row r="428" spans="2:6" ht="12.75" customHeight="1">
      <c r="B428" s="152"/>
      <c r="C428" s="152"/>
      <c r="D428" s="152"/>
      <c r="E428" s="152"/>
      <c r="F428" s="152"/>
    </row>
    <row r="429" spans="2:6" ht="12.75" customHeight="1">
      <c r="B429" s="152"/>
      <c r="C429" s="152"/>
      <c r="D429" s="152"/>
      <c r="E429" s="152"/>
      <c r="F429" s="152"/>
    </row>
    <row r="430" spans="2:6" ht="12.75" customHeight="1">
      <c r="B430" s="152"/>
      <c r="C430" s="152"/>
      <c r="D430" s="152"/>
      <c r="E430" s="152"/>
      <c r="F430" s="152"/>
    </row>
    <row r="431" spans="2:6" ht="12.75" customHeight="1">
      <c r="B431" s="152"/>
      <c r="C431" s="152"/>
      <c r="D431" s="152"/>
      <c r="E431" s="152"/>
      <c r="F431" s="152"/>
    </row>
    <row r="432" spans="2:6" ht="12.75" customHeight="1">
      <c r="B432" s="152"/>
      <c r="C432" s="152"/>
      <c r="D432" s="152"/>
      <c r="E432" s="152"/>
      <c r="F432" s="152"/>
    </row>
    <row r="433" spans="2:6" ht="12.75" customHeight="1">
      <c r="B433" s="152"/>
      <c r="C433" s="152"/>
      <c r="D433" s="152"/>
      <c r="E433" s="152"/>
      <c r="F433" s="152"/>
    </row>
    <row r="434" spans="2:6" ht="12.75" customHeight="1">
      <c r="B434" s="152"/>
      <c r="C434" s="152"/>
      <c r="D434" s="152"/>
      <c r="E434" s="152"/>
      <c r="F434" s="152"/>
    </row>
    <row r="435" spans="2:6" ht="12.75" customHeight="1">
      <c r="B435" s="152"/>
      <c r="C435" s="152"/>
      <c r="D435" s="152"/>
      <c r="E435" s="152"/>
      <c r="F435" s="152"/>
    </row>
    <row r="436" spans="2:6" ht="12.75" customHeight="1">
      <c r="B436" s="152"/>
      <c r="C436" s="152"/>
      <c r="D436" s="152"/>
      <c r="E436" s="152"/>
      <c r="F436" s="152"/>
    </row>
    <row r="437" spans="2:6" ht="12.75" customHeight="1">
      <c r="B437" s="152"/>
      <c r="C437" s="152"/>
      <c r="D437" s="152"/>
      <c r="E437" s="152"/>
      <c r="F437" s="152"/>
    </row>
    <row r="438" spans="2:6" ht="12.75" customHeight="1">
      <c r="B438" s="152"/>
      <c r="C438" s="152"/>
      <c r="D438" s="152"/>
      <c r="E438" s="152"/>
      <c r="F438" s="152"/>
    </row>
    <row r="439" spans="2:6" ht="12.75" customHeight="1">
      <c r="B439" s="152"/>
      <c r="C439" s="152"/>
      <c r="D439" s="152"/>
      <c r="E439" s="152"/>
      <c r="F439" s="152"/>
    </row>
    <row r="440" spans="2:6" ht="12.75" customHeight="1">
      <c r="B440" s="152"/>
      <c r="C440" s="152"/>
      <c r="D440" s="152"/>
      <c r="E440" s="152"/>
      <c r="F440" s="152"/>
    </row>
    <row r="441" spans="2:6" ht="12.75" customHeight="1">
      <c r="B441" s="152"/>
      <c r="C441" s="152"/>
      <c r="D441" s="152"/>
      <c r="E441" s="152"/>
      <c r="F441" s="152"/>
    </row>
    <row r="442" spans="2:6" ht="12.75" customHeight="1">
      <c r="B442" s="152"/>
      <c r="C442" s="152"/>
      <c r="D442" s="152"/>
      <c r="E442" s="152"/>
      <c r="F442" s="152"/>
    </row>
    <row r="443" spans="2:6" ht="12.75" customHeight="1">
      <c r="B443" s="152"/>
      <c r="C443" s="152"/>
      <c r="D443" s="152"/>
      <c r="E443" s="152"/>
      <c r="F443" s="152"/>
    </row>
    <row r="444" spans="2:6" ht="12.75" customHeight="1">
      <c r="B444" s="152"/>
      <c r="C444" s="152"/>
      <c r="D444" s="152"/>
      <c r="E444" s="152"/>
      <c r="F444" s="152"/>
    </row>
    <row r="445" spans="2:6" ht="12.75" customHeight="1">
      <c r="B445" s="152"/>
      <c r="C445" s="152"/>
      <c r="D445" s="152"/>
      <c r="E445" s="152"/>
      <c r="F445" s="152"/>
    </row>
    <row r="446" spans="2:6" ht="12.75" customHeight="1">
      <c r="B446" s="152"/>
      <c r="C446" s="152"/>
      <c r="D446" s="152"/>
      <c r="E446" s="152"/>
      <c r="F446" s="152"/>
    </row>
    <row r="447" spans="2:6" ht="12.75" customHeight="1">
      <c r="B447" s="152"/>
      <c r="C447" s="152"/>
      <c r="D447" s="152"/>
      <c r="E447" s="152"/>
      <c r="F447" s="152"/>
    </row>
    <row r="448" spans="2:6" ht="12.75" customHeight="1">
      <c r="B448" s="152"/>
      <c r="C448" s="152"/>
      <c r="D448" s="152"/>
      <c r="E448" s="152"/>
      <c r="F448" s="152"/>
    </row>
    <row r="449" spans="2:6" ht="12.75" customHeight="1">
      <c r="B449" s="152"/>
      <c r="C449" s="152"/>
      <c r="D449" s="152"/>
      <c r="E449" s="152"/>
      <c r="F449" s="152"/>
    </row>
    <row r="450" spans="2:6" ht="12.75" customHeight="1">
      <c r="B450" s="152"/>
      <c r="C450" s="152"/>
      <c r="D450" s="152"/>
      <c r="E450" s="152"/>
      <c r="F450" s="152"/>
    </row>
    <row r="451" spans="2:6" ht="12.75" customHeight="1">
      <c r="B451" s="152"/>
      <c r="C451" s="152"/>
      <c r="D451" s="152"/>
      <c r="E451" s="152"/>
      <c r="F451" s="152"/>
    </row>
    <row r="452" spans="2:6" ht="12.75" customHeight="1">
      <c r="B452" s="152"/>
      <c r="C452" s="152"/>
      <c r="D452" s="152"/>
      <c r="E452" s="152"/>
      <c r="F452" s="152"/>
    </row>
    <row r="453" spans="2:6" ht="12.75" customHeight="1">
      <c r="B453" s="152"/>
      <c r="C453" s="152"/>
      <c r="D453" s="152"/>
      <c r="E453" s="152"/>
      <c r="F453" s="152"/>
    </row>
    <row r="454" spans="2:6" ht="12.75" customHeight="1">
      <c r="B454" s="152"/>
      <c r="C454" s="152"/>
      <c r="D454" s="152"/>
      <c r="E454" s="152"/>
      <c r="F454" s="152"/>
    </row>
    <row r="455" spans="2:6" ht="12.75" customHeight="1">
      <c r="B455" s="152"/>
      <c r="C455" s="152"/>
      <c r="D455" s="152"/>
      <c r="E455" s="152"/>
      <c r="F455" s="152"/>
    </row>
    <row r="456" spans="2:6" ht="12.75" customHeight="1">
      <c r="B456" s="152"/>
      <c r="C456" s="152"/>
      <c r="D456" s="152"/>
      <c r="E456" s="152"/>
      <c r="F456" s="152"/>
    </row>
    <row r="457" spans="2:6" ht="12.75" customHeight="1">
      <c r="B457" s="152"/>
      <c r="C457" s="152"/>
      <c r="D457" s="152"/>
      <c r="E457" s="152"/>
      <c r="F457" s="152"/>
    </row>
    <row r="458" spans="2:6" ht="12.75" customHeight="1">
      <c r="B458" s="152"/>
      <c r="C458" s="152"/>
      <c r="D458" s="152"/>
      <c r="E458" s="152"/>
      <c r="F458" s="152"/>
    </row>
    <row r="459" spans="2:6" ht="12.75" customHeight="1">
      <c r="B459" s="152"/>
      <c r="C459" s="152"/>
      <c r="D459" s="152"/>
      <c r="E459" s="152"/>
      <c r="F459" s="152"/>
    </row>
    <row r="460" spans="2:6" ht="12.75" customHeight="1">
      <c r="B460" s="152"/>
      <c r="C460" s="152"/>
      <c r="D460" s="152"/>
      <c r="E460" s="152"/>
      <c r="F460" s="152"/>
    </row>
    <row r="461" spans="2:6" ht="12.75" customHeight="1">
      <c r="B461" s="152"/>
      <c r="C461" s="152"/>
      <c r="D461" s="152"/>
      <c r="E461" s="152"/>
      <c r="F461" s="152"/>
    </row>
    <row r="462" spans="2:6" ht="12.75" customHeight="1">
      <c r="B462" s="152"/>
      <c r="C462" s="152"/>
      <c r="D462" s="152"/>
      <c r="E462" s="152"/>
      <c r="F462" s="152"/>
    </row>
    <row r="463" spans="2:6" ht="12.75" customHeight="1">
      <c r="B463" s="152"/>
      <c r="C463" s="152"/>
      <c r="D463" s="152"/>
      <c r="E463" s="152"/>
      <c r="F463" s="152"/>
    </row>
    <row r="464" spans="2:6" ht="12.75" customHeight="1">
      <c r="B464" s="152"/>
      <c r="C464" s="152"/>
      <c r="D464" s="152"/>
      <c r="E464" s="152"/>
      <c r="F464" s="152"/>
    </row>
    <row r="465" spans="2:6" ht="12.75" customHeight="1">
      <c r="B465" s="152"/>
      <c r="C465" s="152"/>
      <c r="D465" s="152"/>
      <c r="E465" s="152"/>
      <c r="F465" s="152"/>
    </row>
    <row r="466" spans="2:6" ht="12.75" customHeight="1">
      <c r="B466" s="152"/>
      <c r="C466" s="152"/>
      <c r="D466" s="152"/>
      <c r="E466" s="152"/>
      <c r="F466" s="152"/>
    </row>
    <row r="467" spans="2:6" ht="12.75" customHeight="1">
      <c r="B467" s="152"/>
      <c r="C467" s="152"/>
      <c r="D467" s="152"/>
      <c r="E467" s="152"/>
      <c r="F467" s="152"/>
    </row>
    <row r="468" spans="2:6" ht="12.75" customHeight="1">
      <c r="B468" s="152"/>
      <c r="C468" s="152"/>
      <c r="D468" s="152"/>
      <c r="E468" s="152"/>
      <c r="F468" s="152"/>
    </row>
    <row r="469" spans="2:6" ht="12.75" customHeight="1">
      <c r="B469" s="152"/>
      <c r="C469" s="152"/>
      <c r="D469" s="152"/>
      <c r="E469" s="152"/>
      <c r="F469" s="152"/>
    </row>
    <row r="470" spans="2:6" ht="12.75" customHeight="1">
      <c r="B470" s="152"/>
      <c r="C470" s="152"/>
      <c r="D470" s="152"/>
      <c r="E470" s="152"/>
      <c r="F470" s="152"/>
    </row>
    <row r="471" spans="2:6" ht="12.75" customHeight="1">
      <c r="B471" s="152"/>
      <c r="C471" s="152"/>
      <c r="D471" s="152"/>
      <c r="E471" s="152"/>
      <c r="F471" s="152"/>
    </row>
    <row r="472" spans="2:6" ht="12.75" customHeight="1">
      <c r="B472" s="152"/>
      <c r="C472" s="152"/>
      <c r="D472" s="152"/>
      <c r="E472" s="152"/>
      <c r="F472" s="152"/>
    </row>
    <row r="473" spans="2:6" ht="12.75" customHeight="1">
      <c r="B473" s="152"/>
      <c r="C473" s="152"/>
      <c r="D473" s="152"/>
      <c r="E473" s="152"/>
      <c r="F473" s="152"/>
    </row>
    <row r="474" spans="2:6" ht="12.75" customHeight="1">
      <c r="B474" s="152"/>
      <c r="C474" s="152"/>
      <c r="D474" s="152"/>
      <c r="E474" s="152"/>
      <c r="F474" s="152"/>
    </row>
    <row r="475" spans="2:6" ht="12.75" customHeight="1">
      <c r="B475" s="152"/>
      <c r="C475" s="152"/>
      <c r="D475" s="152"/>
      <c r="E475" s="152"/>
      <c r="F475" s="152"/>
    </row>
    <row r="476" spans="2:6" ht="12.75" customHeight="1">
      <c r="B476" s="152"/>
      <c r="C476" s="152"/>
      <c r="D476" s="152"/>
      <c r="E476" s="152"/>
      <c r="F476" s="152"/>
    </row>
    <row r="477" spans="2:6" ht="12.75" customHeight="1">
      <c r="B477" s="152"/>
      <c r="C477" s="152"/>
      <c r="D477" s="152"/>
      <c r="E477" s="152"/>
      <c r="F477" s="152"/>
    </row>
    <row r="478" spans="2:6" ht="12.75" customHeight="1">
      <c r="B478" s="152"/>
      <c r="C478" s="152"/>
      <c r="D478" s="152"/>
      <c r="E478" s="152"/>
      <c r="F478" s="152"/>
    </row>
    <row r="479" spans="2:6" ht="12.75" customHeight="1">
      <c r="B479" s="152"/>
      <c r="C479" s="152"/>
      <c r="D479" s="152"/>
      <c r="E479" s="152"/>
      <c r="F479" s="152"/>
    </row>
    <row r="480" spans="2:6" ht="12.75" customHeight="1">
      <c r="B480" s="152"/>
      <c r="C480" s="152"/>
      <c r="D480" s="152"/>
      <c r="E480" s="152"/>
      <c r="F480" s="152"/>
    </row>
    <row r="481" spans="2:6" ht="12.75" customHeight="1">
      <c r="B481" s="152"/>
      <c r="C481" s="152"/>
      <c r="D481" s="152"/>
      <c r="E481" s="152"/>
      <c r="F481" s="152"/>
    </row>
    <row r="482" spans="2:6" ht="12.75" customHeight="1">
      <c r="B482" s="152"/>
      <c r="C482" s="152"/>
      <c r="D482" s="152"/>
      <c r="E482" s="152"/>
      <c r="F482" s="152"/>
    </row>
    <row r="483" spans="2:6" ht="12.75" customHeight="1">
      <c r="B483" s="152"/>
      <c r="C483" s="152"/>
      <c r="D483" s="152"/>
      <c r="E483" s="152"/>
      <c r="F483" s="152"/>
    </row>
    <row r="484" spans="2:6" ht="12.75" customHeight="1">
      <c r="B484" s="152"/>
      <c r="C484" s="152"/>
      <c r="D484" s="152"/>
      <c r="E484" s="152"/>
      <c r="F484" s="152"/>
    </row>
    <row r="485" spans="2:6" ht="12.75" customHeight="1">
      <c r="B485" s="152"/>
      <c r="C485" s="152"/>
      <c r="D485" s="152"/>
      <c r="E485" s="152"/>
      <c r="F485" s="152"/>
    </row>
    <row r="486" spans="2:6" ht="12.75" customHeight="1">
      <c r="B486" s="152"/>
      <c r="C486" s="152"/>
      <c r="D486" s="152"/>
      <c r="E486" s="152"/>
      <c r="F486" s="152"/>
    </row>
    <row r="487" spans="2:6" ht="12.75" customHeight="1">
      <c r="B487" s="152"/>
      <c r="C487" s="152"/>
      <c r="D487" s="152"/>
      <c r="E487" s="152"/>
      <c r="F487" s="152"/>
    </row>
    <row r="488" spans="2:6" ht="12.75" customHeight="1">
      <c r="B488" s="152"/>
      <c r="C488" s="152"/>
      <c r="D488" s="152"/>
      <c r="E488" s="152"/>
      <c r="F488" s="152"/>
    </row>
    <row r="489" spans="2:6" ht="12.75" customHeight="1">
      <c r="B489" s="152"/>
      <c r="C489" s="152"/>
      <c r="D489" s="152"/>
      <c r="E489" s="152"/>
      <c r="F489" s="152"/>
    </row>
    <row r="490" spans="2:6" ht="12.75" customHeight="1">
      <c r="B490" s="152"/>
      <c r="C490" s="152"/>
      <c r="D490" s="152"/>
      <c r="E490" s="152"/>
      <c r="F490" s="152"/>
    </row>
    <row r="491" spans="2:6" ht="12.75" customHeight="1">
      <c r="B491" s="152"/>
      <c r="C491" s="152"/>
      <c r="D491" s="152"/>
      <c r="E491" s="152"/>
      <c r="F491" s="152"/>
    </row>
    <row r="492" spans="2:6" ht="12.75" customHeight="1">
      <c r="B492" s="152"/>
      <c r="C492" s="152"/>
      <c r="D492" s="152"/>
      <c r="E492" s="152"/>
      <c r="F492" s="152"/>
    </row>
    <row r="493" spans="2:6" ht="12.75" customHeight="1">
      <c r="B493" s="152"/>
      <c r="C493" s="152"/>
      <c r="D493" s="152"/>
      <c r="E493" s="152"/>
      <c r="F493" s="152"/>
    </row>
    <row r="494" spans="2:6" ht="12.75" customHeight="1">
      <c r="B494" s="152"/>
      <c r="C494" s="152"/>
      <c r="D494" s="152"/>
      <c r="E494" s="152"/>
      <c r="F494" s="152"/>
    </row>
    <row r="495" spans="2:6" ht="12.75" customHeight="1">
      <c r="B495" s="152"/>
      <c r="C495" s="152"/>
      <c r="D495" s="152"/>
      <c r="E495" s="152"/>
      <c r="F495" s="152"/>
    </row>
    <row r="496" spans="2:6" ht="12.75" customHeight="1">
      <c r="B496" s="152"/>
      <c r="C496" s="152"/>
      <c r="D496" s="152"/>
      <c r="E496" s="152"/>
      <c r="F496" s="152"/>
    </row>
    <row r="497" spans="2:6" ht="12.75" customHeight="1">
      <c r="B497" s="152"/>
      <c r="C497" s="152"/>
      <c r="D497" s="152"/>
      <c r="E497" s="152"/>
      <c r="F497" s="152"/>
    </row>
    <row r="498" spans="2:6" ht="12.75" customHeight="1">
      <c r="B498" s="152"/>
      <c r="C498" s="152"/>
      <c r="D498" s="152"/>
      <c r="E498" s="152"/>
      <c r="F498" s="152"/>
    </row>
    <row r="499" spans="2:6" ht="12.75" customHeight="1">
      <c r="B499" s="152"/>
      <c r="C499" s="152"/>
      <c r="D499" s="152"/>
      <c r="E499" s="152"/>
      <c r="F499" s="152"/>
    </row>
    <row r="500" spans="2:6" ht="12.75" customHeight="1">
      <c r="B500" s="152"/>
      <c r="C500" s="152"/>
      <c r="D500" s="152"/>
      <c r="E500" s="152"/>
      <c r="F500" s="152"/>
    </row>
    <row r="501" spans="2:6" ht="12.75" customHeight="1">
      <c r="B501" s="152"/>
      <c r="C501" s="152"/>
      <c r="D501" s="152"/>
      <c r="E501" s="152"/>
      <c r="F501" s="152"/>
    </row>
    <row r="502" spans="2:6" ht="12.75" customHeight="1">
      <c r="B502" s="152"/>
      <c r="C502" s="152"/>
      <c r="D502" s="152"/>
      <c r="E502" s="152"/>
      <c r="F502" s="152"/>
    </row>
    <row r="503" spans="2:6" ht="12.75" customHeight="1">
      <c r="B503" s="152"/>
      <c r="C503" s="152"/>
      <c r="D503" s="152"/>
      <c r="E503" s="152"/>
      <c r="F503" s="152"/>
    </row>
    <row r="504" spans="2:6" ht="12.75" customHeight="1">
      <c r="B504" s="152"/>
      <c r="C504" s="152"/>
      <c r="D504" s="152"/>
      <c r="E504" s="152"/>
      <c r="F504" s="152"/>
    </row>
    <row r="505" spans="2:6" ht="12.75" customHeight="1">
      <c r="B505" s="152"/>
      <c r="C505" s="152"/>
      <c r="D505" s="152"/>
      <c r="E505" s="152"/>
      <c r="F505" s="152"/>
    </row>
    <row r="506" spans="2:6" ht="12.75" customHeight="1">
      <c r="B506" s="152"/>
      <c r="C506" s="152"/>
      <c r="D506" s="152"/>
      <c r="E506" s="152"/>
      <c r="F506" s="152"/>
    </row>
    <row r="507" spans="2:6" ht="12.75" customHeight="1">
      <c r="B507" s="152"/>
      <c r="C507" s="152"/>
      <c r="D507" s="152"/>
      <c r="E507" s="152"/>
      <c r="F507" s="152"/>
    </row>
    <row r="508" spans="2:6" ht="12.75" customHeight="1">
      <c r="B508" s="152"/>
      <c r="C508" s="152"/>
      <c r="D508" s="152"/>
      <c r="E508" s="152"/>
      <c r="F508" s="152"/>
    </row>
    <row r="509" spans="2:6" ht="12.75" customHeight="1">
      <c r="B509" s="152"/>
      <c r="C509" s="152"/>
      <c r="D509" s="152"/>
      <c r="E509" s="152"/>
      <c r="F509" s="152"/>
    </row>
    <row r="510" spans="2:6" ht="12.75" customHeight="1">
      <c r="B510" s="152"/>
      <c r="C510" s="152"/>
      <c r="D510" s="152"/>
      <c r="E510" s="152"/>
      <c r="F510" s="152"/>
    </row>
    <row r="511" spans="2:6" ht="12.75" customHeight="1">
      <c r="B511" s="152"/>
      <c r="C511" s="152"/>
      <c r="D511" s="152"/>
      <c r="E511" s="152"/>
      <c r="F511" s="152"/>
    </row>
    <row r="512" spans="2:6" ht="12.75" customHeight="1">
      <c r="B512" s="152"/>
      <c r="C512" s="152"/>
      <c r="D512" s="152"/>
      <c r="E512" s="152"/>
      <c r="F512" s="152"/>
    </row>
    <row r="513" spans="2:6" ht="12.75" customHeight="1">
      <c r="B513" s="152"/>
      <c r="C513" s="152"/>
      <c r="D513" s="152"/>
      <c r="E513" s="152"/>
      <c r="F513" s="152"/>
    </row>
    <row r="514" spans="2:6" ht="12.75" customHeight="1">
      <c r="B514" s="152"/>
      <c r="C514" s="152"/>
      <c r="D514" s="152"/>
      <c r="E514" s="152"/>
      <c r="F514" s="152"/>
    </row>
    <row r="515" spans="2:6" ht="12.75" customHeight="1">
      <c r="B515" s="152"/>
      <c r="C515" s="152"/>
      <c r="D515" s="152"/>
      <c r="E515" s="152"/>
      <c r="F515" s="152"/>
    </row>
    <row r="516" spans="2:6" ht="12.75" customHeight="1">
      <c r="B516" s="152"/>
      <c r="C516" s="152"/>
      <c r="D516" s="152"/>
      <c r="E516" s="152"/>
      <c r="F516" s="152"/>
    </row>
    <row r="517" spans="2:6" ht="12.75" customHeight="1">
      <c r="B517" s="152"/>
      <c r="C517" s="152"/>
      <c r="D517" s="152"/>
      <c r="E517" s="152"/>
      <c r="F517" s="152"/>
    </row>
    <row r="518" spans="2:6" ht="12.75" customHeight="1">
      <c r="B518" s="152"/>
      <c r="C518" s="152"/>
      <c r="D518" s="152"/>
      <c r="E518" s="152"/>
      <c r="F518" s="152"/>
    </row>
    <row r="519" spans="2:6" ht="12.75" customHeight="1">
      <c r="B519" s="152"/>
      <c r="C519" s="152"/>
      <c r="D519" s="152"/>
      <c r="E519" s="152"/>
      <c r="F519" s="152"/>
    </row>
    <row r="520" spans="2:6" ht="12.75" customHeight="1">
      <c r="B520" s="152"/>
      <c r="C520" s="152"/>
      <c r="D520" s="152"/>
      <c r="E520" s="152"/>
      <c r="F520" s="152"/>
    </row>
    <row r="521" spans="2:6" ht="12.75" customHeight="1">
      <c r="B521" s="152"/>
      <c r="C521" s="152"/>
      <c r="D521" s="152"/>
      <c r="E521" s="152"/>
      <c r="F521" s="152"/>
    </row>
    <row r="522" spans="2:6" ht="12.75" customHeight="1">
      <c r="B522" s="152"/>
      <c r="C522" s="152"/>
      <c r="D522" s="152"/>
      <c r="E522" s="152"/>
      <c r="F522" s="152"/>
    </row>
    <row r="523" spans="2:6" ht="12.75" customHeight="1">
      <c r="B523" s="152"/>
      <c r="C523" s="152"/>
      <c r="D523" s="152"/>
      <c r="E523" s="152"/>
      <c r="F523" s="152"/>
    </row>
    <row r="524" spans="2:6" ht="12.75" customHeight="1">
      <c r="B524" s="152"/>
      <c r="C524" s="152"/>
      <c r="D524" s="152"/>
      <c r="E524" s="152"/>
      <c r="F524" s="152"/>
    </row>
    <row r="525" spans="2:6" ht="12.75" customHeight="1">
      <c r="B525" s="152"/>
      <c r="C525" s="152"/>
      <c r="D525" s="152"/>
      <c r="E525" s="152"/>
      <c r="F525" s="152"/>
    </row>
    <row r="526" spans="2:6" ht="12.75" customHeight="1">
      <c r="B526" s="152"/>
      <c r="C526" s="152"/>
      <c r="D526" s="152"/>
      <c r="E526" s="152"/>
      <c r="F526" s="152"/>
    </row>
    <row r="527" spans="2:6" ht="12.75" customHeight="1">
      <c r="B527" s="152"/>
      <c r="C527" s="152"/>
      <c r="D527" s="152"/>
      <c r="E527" s="152"/>
      <c r="F527" s="152"/>
    </row>
    <row r="528" spans="2:6" ht="12.75" customHeight="1">
      <c r="B528" s="152"/>
      <c r="C528" s="152"/>
      <c r="D528" s="152"/>
      <c r="E528" s="152"/>
      <c r="F528" s="152"/>
    </row>
    <row r="529" spans="2:6" ht="12.75" customHeight="1">
      <c r="B529" s="152"/>
      <c r="C529" s="152"/>
      <c r="D529" s="152"/>
      <c r="E529" s="152"/>
      <c r="F529" s="152"/>
    </row>
    <row r="530" spans="2:6" ht="12.75" customHeight="1">
      <c r="B530" s="152"/>
      <c r="C530" s="152"/>
      <c r="D530" s="152"/>
      <c r="E530" s="152"/>
      <c r="F530" s="152"/>
    </row>
    <row r="531" spans="2:6" ht="12.75" customHeight="1">
      <c r="B531" s="152"/>
      <c r="C531" s="152"/>
      <c r="D531" s="152"/>
      <c r="E531" s="152"/>
      <c r="F531" s="152"/>
    </row>
    <row r="532" spans="2:6" ht="12.75" customHeight="1">
      <c r="B532" s="152"/>
      <c r="C532" s="152"/>
      <c r="D532" s="152"/>
      <c r="E532" s="152"/>
      <c r="F532" s="152"/>
    </row>
    <row r="533" spans="2:6" ht="12.75" customHeight="1">
      <c r="B533" s="152"/>
      <c r="C533" s="152"/>
      <c r="D533" s="152"/>
      <c r="E533" s="152"/>
      <c r="F533" s="152"/>
    </row>
    <row r="534" spans="2:6" ht="12.75" customHeight="1">
      <c r="B534" s="152"/>
      <c r="C534" s="152"/>
      <c r="D534" s="152"/>
      <c r="E534" s="152"/>
      <c r="F534" s="152"/>
    </row>
    <row r="535" spans="2:6" ht="12.75" customHeight="1">
      <c r="B535" s="152"/>
      <c r="C535" s="152"/>
      <c r="D535" s="152"/>
      <c r="E535" s="152"/>
      <c r="F535" s="152"/>
    </row>
    <row r="536" spans="2:6" ht="12.75" customHeight="1">
      <c r="B536" s="152"/>
      <c r="C536" s="152"/>
      <c r="D536" s="152"/>
      <c r="E536" s="152"/>
      <c r="F536" s="152"/>
    </row>
    <row r="537" spans="2:6" ht="12.75" customHeight="1">
      <c r="B537" s="152"/>
      <c r="C537" s="152"/>
      <c r="D537" s="152"/>
      <c r="E537" s="152"/>
      <c r="F537" s="152"/>
    </row>
    <row r="538" spans="2:6" ht="12.75" customHeight="1">
      <c r="B538" s="152"/>
      <c r="C538" s="152"/>
      <c r="D538" s="152"/>
      <c r="E538" s="152"/>
      <c r="F538" s="152"/>
    </row>
    <row r="539" spans="2:6" ht="12.75" customHeight="1">
      <c r="B539" s="152"/>
      <c r="C539" s="152"/>
      <c r="D539" s="152"/>
      <c r="E539" s="152"/>
      <c r="F539" s="152"/>
    </row>
    <row r="540" spans="2:6" ht="12.75" customHeight="1">
      <c r="B540" s="152"/>
      <c r="C540" s="152"/>
      <c r="D540" s="152"/>
      <c r="E540" s="152"/>
      <c r="F540" s="152"/>
    </row>
    <row r="541" spans="2:6" ht="12.75" customHeight="1">
      <c r="B541" s="152"/>
      <c r="C541" s="152"/>
      <c r="D541" s="152"/>
      <c r="E541" s="152"/>
      <c r="F541" s="152"/>
    </row>
    <row r="542" spans="2:6" ht="12.75" customHeight="1">
      <c r="B542" s="152"/>
      <c r="C542" s="152"/>
      <c r="D542" s="152"/>
      <c r="E542" s="152"/>
      <c r="F542" s="152"/>
    </row>
    <row r="543" spans="2:6" ht="12.75" customHeight="1">
      <c r="B543" s="152"/>
      <c r="C543" s="152"/>
      <c r="D543" s="152"/>
      <c r="E543" s="152"/>
      <c r="F543" s="152"/>
    </row>
    <row r="544" spans="2:6" ht="12.75" customHeight="1">
      <c r="B544" s="152"/>
      <c r="C544" s="152"/>
      <c r="D544" s="152"/>
      <c r="E544" s="152"/>
      <c r="F544" s="152"/>
    </row>
    <row r="545" spans="2:6" ht="12.75" customHeight="1">
      <c r="B545" s="152"/>
      <c r="C545" s="152"/>
      <c r="D545" s="152"/>
      <c r="E545" s="152"/>
      <c r="F545" s="152"/>
    </row>
    <row r="546" spans="2:6" ht="12.75" customHeight="1">
      <c r="B546" s="152"/>
      <c r="C546" s="152"/>
      <c r="D546" s="152"/>
      <c r="E546" s="152"/>
      <c r="F546" s="152"/>
    </row>
    <row r="547" spans="2:6" ht="12.75" customHeight="1">
      <c r="B547" s="152"/>
      <c r="C547" s="152"/>
      <c r="D547" s="152"/>
      <c r="E547" s="152"/>
      <c r="F547" s="152"/>
    </row>
    <row r="548" spans="2:6" ht="12.75" customHeight="1">
      <c r="B548" s="152"/>
      <c r="C548" s="152"/>
      <c r="D548" s="152"/>
      <c r="E548" s="152"/>
      <c r="F548" s="152"/>
    </row>
    <row r="549" spans="2:6" ht="12.75" customHeight="1">
      <c r="B549" s="152"/>
      <c r="C549" s="152"/>
      <c r="D549" s="152"/>
      <c r="E549" s="152"/>
      <c r="F549" s="152"/>
    </row>
    <row r="550" spans="2:6" ht="12.75" customHeight="1">
      <c r="B550" s="152"/>
      <c r="C550" s="152"/>
      <c r="D550" s="152"/>
      <c r="E550" s="152"/>
      <c r="F550" s="152"/>
    </row>
    <row r="551" spans="2:6" ht="12.75" customHeight="1">
      <c r="B551" s="152"/>
      <c r="C551" s="152"/>
      <c r="D551" s="152"/>
      <c r="E551" s="152"/>
      <c r="F551" s="152"/>
    </row>
    <row r="552" spans="2:6" ht="12.75" customHeight="1">
      <c r="B552" s="152"/>
      <c r="C552" s="152"/>
      <c r="D552" s="152"/>
      <c r="E552" s="152"/>
      <c r="F552" s="152"/>
    </row>
    <row r="553" spans="2:6" ht="12.75" customHeight="1">
      <c r="B553" s="152"/>
      <c r="C553" s="152"/>
      <c r="D553" s="152"/>
      <c r="E553" s="152"/>
      <c r="F553" s="152"/>
    </row>
    <row r="554" spans="2:6" ht="12.75" customHeight="1">
      <c r="B554" s="152"/>
      <c r="C554" s="152"/>
      <c r="D554" s="152"/>
      <c r="E554" s="152"/>
      <c r="F554" s="152"/>
    </row>
    <row r="555" spans="2:6" ht="12.75" customHeight="1">
      <c r="B555" s="152"/>
      <c r="C555" s="152"/>
      <c r="D555" s="152"/>
      <c r="E555" s="152"/>
      <c r="F555" s="152"/>
    </row>
    <row r="556" spans="2:6" ht="12.75" customHeight="1">
      <c r="B556" s="152"/>
      <c r="C556" s="152"/>
      <c r="D556" s="152"/>
      <c r="E556" s="152"/>
      <c r="F556" s="152"/>
    </row>
    <row r="557" spans="2:6" ht="12.75" customHeight="1">
      <c r="B557" s="152"/>
      <c r="C557" s="152"/>
      <c r="D557" s="152"/>
      <c r="E557" s="152"/>
      <c r="F557" s="152"/>
    </row>
    <row r="558" spans="2:6" ht="12.75" customHeight="1">
      <c r="B558" s="152"/>
      <c r="C558" s="152"/>
      <c r="D558" s="152"/>
      <c r="E558" s="152"/>
      <c r="F558" s="152"/>
    </row>
    <row r="559" spans="2:6" ht="12.75" customHeight="1">
      <c r="B559" s="152"/>
      <c r="C559" s="152"/>
      <c r="D559" s="152"/>
      <c r="E559" s="152"/>
      <c r="F559" s="152"/>
    </row>
    <row r="560" spans="2:6" ht="12.75" customHeight="1">
      <c r="B560" s="152"/>
      <c r="C560" s="152"/>
      <c r="D560" s="152"/>
      <c r="E560" s="152"/>
      <c r="F560" s="152"/>
    </row>
    <row r="561" spans="2:6" ht="12.75" customHeight="1">
      <c r="B561" s="152"/>
      <c r="C561" s="152"/>
      <c r="D561" s="152"/>
      <c r="E561" s="152"/>
      <c r="F561" s="152"/>
    </row>
    <row r="562" spans="2:6" ht="12.75" customHeight="1">
      <c r="B562" s="152"/>
      <c r="C562" s="152"/>
      <c r="D562" s="152"/>
      <c r="E562" s="152"/>
      <c r="F562" s="152"/>
    </row>
    <row r="563" spans="2:6" ht="12.75" customHeight="1">
      <c r="B563" s="152"/>
      <c r="C563" s="152"/>
      <c r="D563" s="152"/>
      <c r="E563" s="152"/>
      <c r="F563" s="152"/>
    </row>
    <row r="564" spans="2:6" ht="12.75" customHeight="1">
      <c r="B564" s="152"/>
      <c r="C564" s="152"/>
      <c r="D564" s="152"/>
      <c r="E564" s="152"/>
      <c r="F564" s="152"/>
    </row>
    <row r="565" spans="2:6" ht="12.75" customHeight="1">
      <c r="B565" s="152"/>
      <c r="C565" s="152"/>
      <c r="D565" s="152"/>
      <c r="E565" s="152"/>
      <c r="F565" s="152"/>
    </row>
    <row r="566" spans="2:6" ht="12.75" customHeight="1">
      <c r="B566" s="152"/>
      <c r="C566" s="152"/>
      <c r="D566" s="152"/>
      <c r="E566" s="152"/>
      <c r="F566" s="152"/>
    </row>
    <row r="567" spans="2:6" ht="12.75" customHeight="1">
      <c r="B567" s="152"/>
      <c r="C567" s="152"/>
      <c r="D567" s="152"/>
      <c r="E567" s="152"/>
      <c r="F567" s="152"/>
    </row>
    <row r="568" spans="2:6" ht="12.75" customHeight="1">
      <c r="B568" s="152"/>
      <c r="C568" s="152"/>
      <c r="D568" s="152"/>
      <c r="E568" s="152"/>
      <c r="F568" s="152"/>
    </row>
    <row r="569" spans="2:6" ht="12.75" customHeight="1">
      <c r="B569" s="152"/>
      <c r="C569" s="152"/>
      <c r="D569" s="152"/>
      <c r="E569" s="152"/>
      <c r="F569" s="152"/>
    </row>
    <row r="570" spans="2:6" ht="12.75" customHeight="1">
      <c r="B570" s="152"/>
      <c r="C570" s="152"/>
      <c r="D570" s="152"/>
      <c r="E570" s="152"/>
      <c r="F570" s="152"/>
    </row>
    <row r="571" spans="2:6" ht="12.75" customHeight="1">
      <c r="B571" s="152"/>
      <c r="C571" s="152"/>
      <c r="D571" s="152"/>
      <c r="E571" s="152"/>
      <c r="F571" s="152"/>
    </row>
    <row r="572" spans="2:6" ht="12.75" customHeight="1">
      <c r="B572" s="152"/>
      <c r="C572" s="152"/>
      <c r="D572" s="152"/>
      <c r="E572" s="152"/>
      <c r="F572" s="152"/>
    </row>
    <row r="573" spans="2:6" ht="12.75" customHeight="1">
      <c r="B573" s="152"/>
      <c r="C573" s="152"/>
      <c r="D573" s="152"/>
      <c r="E573" s="152"/>
      <c r="F573" s="152"/>
    </row>
    <row r="574" spans="2:6" ht="12.75" customHeight="1">
      <c r="B574" s="152"/>
      <c r="C574" s="152"/>
      <c r="D574" s="152"/>
      <c r="E574" s="152"/>
      <c r="F574" s="152"/>
    </row>
    <row r="575" spans="2:6" ht="12.75" customHeight="1">
      <c r="B575" s="152"/>
      <c r="C575" s="152"/>
      <c r="D575" s="152"/>
      <c r="E575" s="152"/>
      <c r="F575" s="152"/>
    </row>
    <row r="576" spans="2:6" ht="12.75" customHeight="1">
      <c r="B576" s="152"/>
      <c r="C576" s="152"/>
      <c r="D576" s="152"/>
      <c r="E576" s="152"/>
      <c r="F576" s="152"/>
    </row>
    <row r="577" spans="2:6" ht="12.75" customHeight="1">
      <c r="B577" s="152"/>
      <c r="C577" s="152"/>
      <c r="D577" s="152"/>
      <c r="E577" s="152"/>
      <c r="F577" s="152"/>
    </row>
    <row r="578" spans="2:6" ht="12.75" customHeight="1">
      <c r="B578" s="152"/>
      <c r="C578" s="152"/>
      <c r="D578" s="152"/>
      <c r="E578" s="152"/>
      <c r="F578" s="152"/>
    </row>
    <row r="579" spans="2:6" ht="12.75" customHeight="1">
      <c r="B579" s="152"/>
      <c r="C579" s="152"/>
      <c r="D579" s="152"/>
      <c r="E579" s="152"/>
      <c r="F579" s="152"/>
    </row>
    <row r="580" spans="2:6" ht="12.75" customHeight="1">
      <c r="B580" s="152"/>
      <c r="C580" s="152"/>
      <c r="D580" s="152"/>
      <c r="E580" s="152"/>
      <c r="F580" s="152"/>
    </row>
    <row r="581" spans="2:6" ht="12.75" customHeight="1">
      <c r="B581" s="152"/>
      <c r="C581" s="152"/>
      <c r="D581" s="152"/>
      <c r="E581" s="152"/>
      <c r="F581" s="152"/>
    </row>
    <row r="582" spans="2:6" ht="12.75" customHeight="1">
      <c r="B582" s="152"/>
      <c r="C582" s="152"/>
      <c r="D582" s="152"/>
      <c r="E582" s="152"/>
      <c r="F582" s="152"/>
    </row>
    <row r="583" spans="2:6" ht="12.75" customHeight="1">
      <c r="B583" s="152"/>
      <c r="C583" s="152"/>
      <c r="D583" s="152"/>
      <c r="E583" s="152"/>
      <c r="F583" s="152"/>
    </row>
    <row r="584" spans="2:6" ht="12.75" customHeight="1">
      <c r="B584" s="152"/>
      <c r="C584" s="152"/>
      <c r="D584" s="152"/>
      <c r="E584" s="152"/>
      <c r="F584" s="152"/>
    </row>
    <row r="585" spans="2:6" ht="12.75" customHeight="1">
      <c r="B585" s="152"/>
      <c r="C585" s="152"/>
      <c r="D585" s="152"/>
      <c r="E585" s="152"/>
      <c r="F585" s="152"/>
    </row>
    <row r="586" spans="2:6" ht="12.75" customHeight="1">
      <c r="B586" s="152"/>
      <c r="C586" s="152"/>
      <c r="D586" s="152"/>
      <c r="E586" s="152"/>
      <c r="F586" s="152"/>
    </row>
    <row r="587" spans="2:6" ht="12.75" customHeight="1">
      <c r="B587" s="152"/>
      <c r="C587" s="152"/>
      <c r="D587" s="152"/>
      <c r="E587" s="152"/>
      <c r="F587" s="152"/>
    </row>
    <row r="588" spans="2:6" ht="12.75" customHeight="1">
      <c r="B588" s="152"/>
      <c r="C588" s="152"/>
      <c r="D588" s="152"/>
      <c r="E588" s="152"/>
      <c r="F588" s="152"/>
    </row>
    <row r="589" spans="2:6" ht="12.75" customHeight="1">
      <c r="B589" s="152"/>
      <c r="C589" s="152"/>
      <c r="D589" s="152"/>
      <c r="E589" s="152"/>
      <c r="F589" s="152"/>
    </row>
    <row r="590" spans="2:6" ht="12.75" customHeight="1">
      <c r="B590" s="152"/>
      <c r="C590" s="152"/>
      <c r="D590" s="152"/>
      <c r="E590" s="152"/>
      <c r="F590" s="152"/>
    </row>
    <row r="591" spans="2:6" ht="12.75" customHeight="1">
      <c r="B591" s="152"/>
      <c r="C591" s="152"/>
      <c r="D591" s="152"/>
      <c r="E591" s="152"/>
      <c r="F591" s="152"/>
    </row>
    <row r="592" spans="2:6" ht="12.75" customHeight="1">
      <c r="B592" s="152"/>
      <c r="C592" s="152"/>
      <c r="D592" s="152"/>
      <c r="E592" s="152"/>
      <c r="F592" s="152"/>
    </row>
    <row r="593" spans="2:6" ht="12.75" customHeight="1">
      <c r="B593" s="152"/>
      <c r="C593" s="152"/>
      <c r="D593" s="152"/>
      <c r="E593" s="152"/>
      <c r="F593" s="152"/>
    </row>
    <row r="594" spans="2:6" ht="12.75" customHeight="1">
      <c r="B594" s="152"/>
      <c r="C594" s="152"/>
      <c r="D594" s="152"/>
      <c r="E594" s="152"/>
      <c r="F594" s="152"/>
    </row>
    <row r="595" spans="2:6" ht="12.75" customHeight="1">
      <c r="B595" s="152"/>
      <c r="C595" s="152"/>
      <c r="D595" s="152"/>
      <c r="E595" s="152"/>
      <c r="F595" s="152"/>
    </row>
    <row r="596" spans="2:6" ht="12.75" customHeight="1">
      <c r="B596" s="152"/>
      <c r="C596" s="152"/>
      <c r="D596" s="152"/>
      <c r="E596" s="152"/>
      <c r="F596" s="152"/>
    </row>
    <row r="597" spans="2:6" ht="12.75" customHeight="1">
      <c r="B597" s="152"/>
      <c r="C597" s="152"/>
      <c r="D597" s="152"/>
      <c r="E597" s="152"/>
      <c r="F597" s="152"/>
    </row>
    <row r="598" spans="2:6" ht="12.75" customHeight="1">
      <c r="B598" s="152"/>
      <c r="C598" s="152"/>
      <c r="D598" s="152"/>
      <c r="E598" s="152"/>
      <c r="F598" s="152"/>
    </row>
    <row r="599" spans="2:6" ht="12.75" customHeight="1">
      <c r="B599" s="152"/>
      <c r="C599" s="152"/>
      <c r="D599" s="152"/>
      <c r="E599" s="152"/>
      <c r="F599" s="152"/>
    </row>
    <row r="600" spans="2:6" ht="12.75" customHeight="1">
      <c r="B600" s="152"/>
      <c r="C600" s="152"/>
      <c r="D600" s="152"/>
      <c r="E600" s="152"/>
      <c r="F600" s="152"/>
    </row>
    <row r="601" spans="2:6" ht="12.75" customHeight="1">
      <c r="B601" s="152"/>
      <c r="C601" s="152"/>
      <c r="D601" s="152"/>
      <c r="E601" s="152"/>
      <c r="F601" s="152"/>
    </row>
    <row r="602" spans="2:6" ht="12.75" customHeight="1">
      <c r="B602" s="152"/>
      <c r="C602" s="152"/>
      <c r="D602" s="152"/>
      <c r="E602" s="152"/>
      <c r="F602" s="152"/>
    </row>
    <row r="603" spans="2:6" ht="12.75" customHeight="1">
      <c r="B603" s="152"/>
      <c r="C603" s="152"/>
      <c r="D603" s="152"/>
      <c r="E603" s="152"/>
      <c r="F603" s="152"/>
    </row>
    <row r="604" spans="2:6" ht="12.75" customHeight="1">
      <c r="B604" s="152"/>
      <c r="C604" s="152"/>
      <c r="D604" s="152"/>
      <c r="E604" s="152"/>
      <c r="F604" s="152"/>
    </row>
    <row r="605" spans="2:6" ht="12.75" customHeight="1">
      <c r="B605" s="152"/>
      <c r="C605" s="152"/>
      <c r="D605" s="152"/>
      <c r="E605" s="152"/>
      <c r="F605" s="152"/>
    </row>
    <row r="606" spans="2:6" ht="12.75" customHeight="1">
      <c r="B606" s="152"/>
      <c r="C606" s="152"/>
      <c r="D606" s="152"/>
      <c r="E606" s="152"/>
      <c r="F606" s="152"/>
    </row>
    <row r="607" spans="2:6" ht="12.75" customHeight="1">
      <c r="B607" s="152"/>
      <c r="C607" s="152"/>
      <c r="D607" s="152"/>
      <c r="E607" s="152"/>
      <c r="F607" s="152"/>
    </row>
    <row r="608" spans="2:6" ht="12.75" customHeight="1">
      <c r="B608" s="152"/>
      <c r="C608" s="152"/>
      <c r="D608" s="152"/>
      <c r="E608" s="152"/>
      <c r="F608" s="152"/>
    </row>
    <row r="609" spans="2:6" ht="12.75" customHeight="1">
      <c r="B609" s="152"/>
      <c r="C609" s="152"/>
      <c r="D609" s="152"/>
      <c r="E609" s="152"/>
      <c r="F609" s="152"/>
    </row>
    <row r="610" spans="2:6" ht="12.75" customHeight="1">
      <c r="B610" s="152"/>
      <c r="C610" s="152"/>
      <c r="D610" s="152"/>
      <c r="E610" s="152"/>
      <c r="F610" s="152"/>
    </row>
    <row r="611" spans="2:6" ht="12.75" customHeight="1">
      <c r="B611" s="152"/>
      <c r="C611" s="152"/>
      <c r="D611" s="152"/>
      <c r="E611" s="152"/>
      <c r="F611" s="152"/>
    </row>
    <row r="612" spans="2:6" ht="12.75" customHeight="1">
      <c r="B612" s="152"/>
      <c r="C612" s="152"/>
      <c r="D612" s="152"/>
      <c r="E612" s="152"/>
      <c r="F612" s="152"/>
    </row>
    <row r="613" spans="2:6" ht="12.75" customHeight="1">
      <c r="B613" s="152"/>
      <c r="C613" s="152"/>
      <c r="D613" s="152"/>
      <c r="E613" s="152"/>
      <c r="F613" s="152"/>
    </row>
    <row r="614" spans="2:6" ht="12.75" customHeight="1">
      <c r="B614" s="152"/>
      <c r="C614" s="152"/>
      <c r="D614" s="152"/>
      <c r="E614" s="152"/>
      <c r="F614" s="152"/>
    </row>
    <row r="615" spans="2:6" ht="12.75" customHeight="1">
      <c r="B615" s="152"/>
      <c r="C615" s="152"/>
      <c r="D615" s="152"/>
      <c r="E615" s="152"/>
      <c r="F615" s="152"/>
    </row>
    <row r="616" spans="2:6" ht="12.75" customHeight="1">
      <c r="B616" s="152"/>
      <c r="C616" s="152"/>
      <c r="D616" s="152"/>
      <c r="E616" s="152"/>
      <c r="F616" s="152"/>
    </row>
    <row r="617" spans="2:6" ht="12.75" customHeight="1">
      <c r="B617" s="152"/>
      <c r="C617" s="152"/>
      <c r="D617" s="152"/>
      <c r="E617" s="152"/>
      <c r="F617" s="152"/>
    </row>
    <row r="618" spans="2:6" ht="12.75" customHeight="1">
      <c r="B618" s="152"/>
      <c r="C618" s="152"/>
      <c r="D618" s="152"/>
      <c r="E618" s="152"/>
      <c r="F618" s="152"/>
    </row>
    <row r="619" spans="2:6" ht="12.75" customHeight="1">
      <c r="B619" s="152"/>
      <c r="C619" s="152"/>
      <c r="D619" s="152"/>
      <c r="E619" s="152"/>
      <c r="F619" s="152"/>
    </row>
    <row r="620" spans="2:6" ht="12.75" customHeight="1">
      <c r="B620" s="152"/>
      <c r="C620" s="152"/>
      <c r="D620" s="152"/>
      <c r="E620" s="152"/>
      <c r="F620" s="152"/>
    </row>
    <row r="621" spans="2:6" ht="12.75" customHeight="1">
      <c r="B621" s="152"/>
      <c r="C621" s="152"/>
      <c r="D621" s="152"/>
      <c r="E621" s="152"/>
      <c r="F621" s="152"/>
    </row>
    <row r="622" spans="2:6" ht="12.75" customHeight="1">
      <c r="B622" s="152"/>
      <c r="C622" s="152"/>
      <c r="D622" s="152"/>
      <c r="E622" s="152"/>
      <c r="F622" s="152"/>
    </row>
    <row r="623" spans="2:6" ht="12.75" customHeight="1">
      <c r="B623" s="152"/>
      <c r="C623" s="152"/>
      <c r="D623" s="152"/>
      <c r="E623" s="152"/>
      <c r="F623" s="152"/>
    </row>
    <row r="624" spans="2:6" ht="12.75" customHeight="1">
      <c r="B624" s="152"/>
      <c r="C624" s="152"/>
      <c r="D624" s="152"/>
      <c r="E624" s="152"/>
      <c r="F624" s="152"/>
    </row>
    <row r="625" spans="2:6" ht="12.75" customHeight="1">
      <c r="B625" s="152"/>
      <c r="C625" s="152"/>
      <c r="D625" s="152"/>
      <c r="E625" s="152"/>
      <c r="F625" s="152"/>
    </row>
    <row r="626" spans="2:6" ht="12.75" customHeight="1">
      <c r="B626" s="152"/>
      <c r="C626" s="152"/>
      <c r="D626" s="152"/>
      <c r="E626" s="152"/>
      <c r="F626" s="152"/>
    </row>
    <row r="627" spans="2:6" ht="12.75" customHeight="1">
      <c r="B627" s="152"/>
      <c r="C627" s="152"/>
      <c r="D627" s="152"/>
      <c r="E627" s="152"/>
      <c r="F627" s="152"/>
    </row>
    <row r="628" spans="2:6" ht="12.75" customHeight="1">
      <c r="B628" s="152"/>
      <c r="C628" s="152"/>
      <c r="D628" s="152"/>
      <c r="E628" s="152"/>
      <c r="F628" s="152"/>
    </row>
    <row r="629" spans="2:6" ht="12.75" customHeight="1">
      <c r="B629" s="152"/>
      <c r="C629" s="152"/>
      <c r="D629" s="152"/>
      <c r="E629" s="152"/>
      <c r="F629" s="152"/>
    </row>
    <row r="630" spans="2:6" ht="12.75" customHeight="1">
      <c r="B630" s="152"/>
      <c r="C630" s="152"/>
      <c r="D630" s="152"/>
      <c r="E630" s="152"/>
      <c r="F630" s="152"/>
    </row>
    <row r="631" spans="2:6" ht="12.75" customHeight="1">
      <c r="B631" s="152"/>
      <c r="C631" s="152"/>
      <c r="D631" s="152"/>
      <c r="E631" s="152"/>
      <c r="F631" s="152"/>
    </row>
    <row r="632" spans="2:6" ht="12.75" customHeight="1">
      <c r="B632" s="152"/>
      <c r="C632" s="152"/>
      <c r="D632" s="152"/>
      <c r="E632" s="152"/>
      <c r="F632" s="152"/>
    </row>
    <row r="633" spans="2:6" ht="12.75" customHeight="1">
      <c r="B633" s="152"/>
      <c r="C633" s="152"/>
      <c r="D633" s="152"/>
      <c r="E633" s="152"/>
      <c r="F633" s="152"/>
    </row>
    <row r="634" spans="2:6" ht="12.75" customHeight="1">
      <c r="B634" s="152"/>
      <c r="C634" s="152"/>
      <c r="D634" s="152"/>
      <c r="E634" s="152"/>
      <c r="F634" s="152"/>
    </row>
    <row r="635" spans="2:6" ht="12.75" customHeight="1">
      <c r="B635" s="152"/>
      <c r="C635" s="152"/>
      <c r="D635" s="152"/>
      <c r="E635" s="152"/>
      <c r="F635" s="152"/>
    </row>
    <row r="636" spans="2:6" ht="12.75" customHeight="1">
      <c r="B636" s="152"/>
      <c r="C636" s="152"/>
      <c r="D636" s="152"/>
      <c r="E636" s="152"/>
      <c r="F636" s="152"/>
    </row>
    <row r="637" spans="2:6" ht="12.75" customHeight="1">
      <c r="B637" s="152"/>
      <c r="C637" s="152"/>
      <c r="D637" s="152"/>
      <c r="E637" s="152"/>
      <c r="F637" s="152"/>
    </row>
    <row r="638" spans="2:6" ht="12.75" customHeight="1">
      <c r="B638" s="152"/>
      <c r="C638" s="152"/>
      <c r="D638" s="152"/>
      <c r="E638" s="152"/>
      <c r="F638" s="152"/>
    </row>
    <row r="639" spans="2:6" ht="12.75" customHeight="1">
      <c r="B639" s="152"/>
      <c r="C639" s="152"/>
      <c r="D639" s="152"/>
      <c r="E639" s="152"/>
      <c r="F639" s="152"/>
    </row>
    <row r="640" spans="2:6" ht="12.75" customHeight="1">
      <c r="B640" s="152"/>
      <c r="C640" s="152"/>
      <c r="D640" s="152"/>
      <c r="E640" s="152"/>
      <c r="F640" s="152"/>
    </row>
    <row r="641" spans="2:6" ht="12.75" customHeight="1">
      <c r="B641" s="152"/>
      <c r="C641" s="152"/>
      <c r="D641" s="152"/>
      <c r="E641" s="152"/>
      <c r="F641" s="152"/>
    </row>
    <row r="642" spans="2:6" ht="12.75" customHeight="1">
      <c r="B642" s="152"/>
      <c r="C642" s="152"/>
      <c r="D642" s="152"/>
      <c r="E642" s="152"/>
      <c r="F642" s="152"/>
    </row>
    <row r="643" spans="2:6" ht="12.75" customHeight="1">
      <c r="B643" s="152"/>
      <c r="C643" s="152"/>
      <c r="D643" s="152"/>
      <c r="E643" s="152"/>
      <c r="F643" s="152"/>
    </row>
    <row r="644" spans="2:6" ht="12.75" customHeight="1">
      <c r="B644" s="152"/>
      <c r="C644" s="152"/>
      <c r="D644" s="152"/>
      <c r="E644" s="152"/>
      <c r="F644" s="152"/>
    </row>
    <row r="645" spans="2:6" ht="12.75" customHeight="1">
      <c r="B645" s="152"/>
      <c r="C645" s="152"/>
      <c r="D645" s="152"/>
      <c r="E645" s="152"/>
      <c r="F645" s="152"/>
    </row>
    <row r="646" spans="2:6" ht="12.75" customHeight="1">
      <c r="B646" s="152"/>
      <c r="C646" s="152"/>
      <c r="D646" s="152"/>
      <c r="E646" s="152"/>
      <c r="F646" s="152"/>
    </row>
    <row r="647" spans="2:6" ht="12.75" customHeight="1">
      <c r="B647" s="152"/>
      <c r="C647" s="152"/>
      <c r="D647" s="152"/>
      <c r="E647" s="152"/>
      <c r="F647" s="152"/>
    </row>
    <row r="648" spans="2:6" ht="12.75" customHeight="1">
      <c r="B648" s="152"/>
      <c r="C648" s="152"/>
      <c r="D648" s="152"/>
      <c r="E648" s="152"/>
      <c r="F648" s="152"/>
    </row>
    <row r="649" spans="2:6" ht="12.75" customHeight="1">
      <c r="B649" s="152"/>
      <c r="C649" s="152"/>
      <c r="D649" s="152"/>
      <c r="E649" s="152"/>
      <c r="F649" s="152"/>
    </row>
    <row r="650" spans="2:6" ht="12.75" customHeight="1">
      <c r="B650" s="152"/>
      <c r="C650" s="152"/>
      <c r="D650" s="152"/>
      <c r="E650" s="152"/>
      <c r="F650" s="152"/>
    </row>
    <row r="651" spans="2:6" ht="12.75" customHeight="1">
      <c r="B651" s="152"/>
      <c r="C651" s="152"/>
      <c r="D651" s="152"/>
      <c r="E651" s="152"/>
      <c r="F651" s="152"/>
    </row>
    <row r="652" spans="2:6" ht="12.75" customHeight="1">
      <c r="B652" s="152"/>
      <c r="C652" s="152"/>
      <c r="D652" s="152"/>
      <c r="E652" s="152"/>
      <c r="F652" s="152"/>
    </row>
    <row r="653" spans="2:6" ht="12.75" customHeight="1">
      <c r="B653" s="152"/>
      <c r="C653" s="152"/>
      <c r="D653" s="152"/>
      <c r="E653" s="152"/>
      <c r="F653" s="152"/>
    </row>
    <row r="654" spans="2:6" ht="12.75" customHeight="1">
      <c r="B654" s="152"/>
      <c r="C654" s="152"/>
      <c r="D654" s="152"/>
      <c r="E654" s="152"/>
      <c r="F654" s="152"/>
    </row>
    <row r="655" spans="2:6" ht="12.75" customHeight="1">
      <c r="B655" s="152"/>
      <c r="C655" s="152"/>
      <c r="D655" s="152"/>
      <c r="E655" s="152"/>
      <c r="F655" s="152"/>
    </row>
    <row r="656" spans="2:6" ht="12.75" customHeight="1">
      <c r="B656" s="152"/>
      <c r="C656" s="152"/>
      <c r="D656" s="152"/>
      <c r="E656" s="152"/>
      <c r="F656" s="152"/>
    </row>
    <row r="657" spans="2:6" ht="12.75" customHeight="1">
      <c r="B657" s="152"/>
      <c r="C657" s="152"/>
      <c r="D657" s="152"/>
      <c r="E657" s="152"/>
      <c r="F657" s="152"/>
    </row>
    <row r="658" spans="2:6" ht="12.75" customHeight="1">
      <c r="B658" s="152"/>
      <c r="C658" s="152"/>
      <c r="D658" s="152"/>
      <c r="E658" s="152"/>
      <c r="F658" s="152"/>
    </row>
    <row r="659" spans="2:6" ht="12.75" customHeight="1">
      <c r="B659" s="152"/>
      <c r="C659" s="152"/>
      <c r="D659" s="152"/>
      <c r="E659" s="152"/>
      <c r="F659" s="152"/>
    </row>
    <row r="660" spans="2:6" ht="12.75" customHeight="1">
      <c r="B660" s="152"/>
      <c r="C660" s="152"/>
      <c r="D660" s="152"/>
      <c r="E660" s="152"/>
      <c r="F660" s="152"/>
    </row>
    <row r="661" spans="2:6" ht="12.75" customHeight="1">
      <c r="B661" s="152"/>
      <c r="C661" s="152"/>
      <c r="D661" s="152"/>
      <c r="E661" s="152"/>
      <c r="F661" s="152"/>
    </row>
    <row r="662" spans="2:6" ht="12.75" customHeight="1">
      <c r="B662" s="152"/>
      <c r="C662" s="152"/>
      <c r="D662" s="152"/>
      <c r="E662" s="152"/>
      <c r="F662" s="152"/>
    </row>
    <row r="663" spans="2:6" ht="12.75" customHeight="1">
      <c r="B663" s="152"/>
      <c r="C663" s="152"/>
      <c r="D663" s="152"/>
      <c r="E663" s="152"/>
      <c r="F663" s="152"/>
    </row>
    <row r="664" spans="2:6" ht="12.75" customHeight="1">
      <c r="B664" s="152"/>
      <c r="C664" s="152"/>
      <c r="D664" s="152"/>
      <c r="E664" s="152"/>
      <c r="F664" s="152"/>
    </row>
    <row r="665" spans="2:6" ht="12.75" customHeight="1">
      <c r="B665" s="152"/>
      <c r="C665" s="152"/>
      <c r="D665" s="152"/>
      <c r="E665" s="152"/>
      <c r="F665" s="152"/>
    </row>
    <row r="666" spans="2:6" ht="12.75" customHeight="1">
      <c r="B666" s="152"/>
      <c r="C666" s="152"/>
      <c r="D666" s="152"/>
      <c r="E666" s="152"/>
      <c r="F666" s="152"/>
    </row>
    <row r="667" spans="2:6" ht="12.75" customHeight="1">
      <c r="B667" s="152"/>
      <c r="C667" s="152"/>
      <c r="D667" s="152"/>
      <c r="E667" s="152"/>
      <c r="F667" s="152"/>
    </row>
    <row r="668" spans="2:6" ht="12.75" customHeight="1">
      <c r="B668" s="152"/>
      <c r="C668" s="152"/>
      <c r="D668" s="152"/>
      <c r="E668" s="152"/>
      <c r="F668" s="152"/>
    </row>
    <row r="669" spans="2:6" ht="12.75" customHeight="1">
      <c r="B669" s="152"/>
      <c r="C669" s="152"/>
      <c r="D669" s="152"/>
      <c r="E669" s="152"/>
      <c r="F669" s="152"/>
    </row>
    <row r="670" spans="2:6" ht="12.75" customHeight="1">
      <c r="B670" s="152"/>
      <c r="C670" s="152"/>
      <c r="D670" s="152"/>
      <c r="E670" s="152"/>
      <c r="F670" s="152"/>
    </row>
    <row r="671" spans="2:6" ht="12.75" customHeight="1">
      <c r="B671" s="152"/>
      <c r="C671" s="152"/>
      <c r="D671" s="152"/>
      <c r="E671" s="152"/>
      <c r="F671" s="152"/>
    </row>
    <row r="672" spans="2:6" ht="12.75" customHeight="1">
      <c r="B672" s="152"/>
      <c r="C672" s="152"/>
      <c r="D672" s="152"/>
      <c r="E672" s="152"/>
      <c r="F672" s="152"/>
    </row>
    <row r="673" spans="2:6" ht="12.75" customHeight="1">
      <c r="B673" s="152"/>
      <c r="C673" s="152"/>
      <c r="D673" s="152"/>
      <c r="E673" s="152"/>
      <c r="F673" s="152"/>
    </row>
    <row r="674" spans="2:6" ht="12.75" customHeight="1">
      <c r="B674" s="152"/>
      <c r="C674" s="152"/>
      <c r="D674" s="152"/>
      <c r="E674" s="152"/>
      <c r="F674" s="152"/>
    </row>
    <row r="675" spans="2:6" ht="12.75" customHeight="1">
      <c r="B675" s="152"/>
      <c r="C675" s="152"/>
      <c r="D675" s="152"/>
      <c r="E675" s="152"/>
      <c r="F675" s="152"/>
    </row>
    <row r="676" spans="2:6" ht="12.75" customHeight="1">
      <c r="B676" s="152"/>
      <c r="C676" s="152"/>
      <c r="D676" s="152"/>
      <c r="E676" s="152"/>
      <c r="F676" s="152"/>
    </row>
    <row r="677" spans="2:6" ht="12.75" customHeight="1">
      <c r="B677" s="152"/>
      <c r="C677" s="152"/>
      <c r="D677" s="152"/>
      <c r="E677" s="152"/>
      <c r="F677" s="152"/>
    </row>
    <row r="678" spans="2:6" ht="12.75" customHeight="1">
      <c r="B678" s="152"/>
      <c r="C678" s="152"/>
      <c r="D678" s="152"/>
      <c r="E678" s="152"/>
      <c r="F678" s="152"/>
    </row>
    <row r="679" spans="2:6" ht="12.75" customHeight="1">
      <c r="B679" s="152"/>
      <c r="C679" s="152"/>
      <c r="D679" s="152"/>
      <c r="E679" s="152"/>
      <c r="F679" s="152"/>
    </row>
    <row r="680" spans="2:6" ht="12.75" customHeight="1">
      <c r="B680" s="152"/>
      <c r="C680" s="152"/>
      <c r="D680" s="152"/>
      <c r="E680" s="152"/>
      <c r="F680" s="152"/>
    </row>
    <row r="681" spans="2:6" ht="12.75" customHeight="1">
      <c r="B681" s="152"/>
      <c r="C681" s="152"/>
      <c r="D681" s="152"/>
      <c r="E681" s="152"/>
      <c r="F681" s="152"/>
    </row>
    <row r="682" spans="2:6" ht="12.75" customHeight="1">
      <c r="B682" s="152"/>
      <c r="C682" s="152"/>
      <c r="D682" s="152"/>
      <c r="E682" s="152"/>
      <c r="F682" s="152"/>
    </row>
    <row r="683" spans="2:6" ht="12.75" customHeight="1">
      <c r="B683" s="152"/>
      <c r="C683" s="152"/>
      <c r="D683" s="152"/>
      <c r="E683" s="152"/>
      <c r="F683" s="152"/>
    </row>
    <row r="684" spans="2:6" ht="12.75" customHeight="1">
      <c r="B684" s="152"/>
      <c r="C684" s="152"/>
      <c r="D684" s="152"/>
      <c r="E684" s="152"/>
      <c r="F684" s="152"/>
    </row>
    <row r="685" spans="2:6" ht="12.75" customHeight="1">
      <c r="B685" s="152"/>
      <c r="C685" s="152"/>
      <c r="D685" s="152"/>
      <c r="E685" s="152"/>
      <c r="F685" s="152"/>
    </row>
    <row r="686" spans="2:6" ht="12.75" customHeight="1">
      <c r="B686" s="152"/>
      <c r="C686" s="152"/>
      <c r="D686" s="152"/>
      <c r="E686" s="152"/>
      <c r="F686" s="152"/>
    </row>
    <row r="687" spans="2:6" ht="12.75" customHeight="1">
      <c r="B687" s="152"/>
      <c r="C687" s="152"/>
      <c r="D687" s="152"/>
      <c r="E687" s="152"/>
      <c r="F687" s="152"/>
    </row>
    <row r="688" spans="2:6" ht="12.75" customHeight="1">
      <c r="B688" s="152"/>
      <c r="C688" s="152"/>
      <c r="D688" s="152"/>
      <c r="E688" s="152"/>
      <c r="F688" s="152"/>
    </row>
    <row r="689" spans="2:6" ht="12.75" customHeight="1">
      <c r="B689" s="152"/>
      <c r="C689" s="152"/>
      <c r="D689" s="152"/>
      <c r="E689" s="152"/>
      <c r="F689" s="152"/>
    </row>
    <row r="690" spans="2:6" ht="12.75" customHeight="1">
      <c r="B690" s="152"/>
      <c r="C690" s="152"/>
      <c r="D690" s="152"/>
      <c r="E690" s="152"/>
      <c r="F690" s="152"/>
    </row>
    <row r="691" spans="2:6" ht="12.75" customHeight="1">
      <c r="B691" s="152"/>
      <c r="C691" s="152"/>
      <c r="D691" s="152"/>
      <c r="E691" s="152"/>
      <c r="F691" s="152"/>
    </row>
    <row r="692" spans="2:6" ht="12.75" customHeight="1">
      <c r="B692" s="152"/>
      <c r="C692" s="152"/>
      <c r="D692" s="152"/>
      <c r="E692" s="152"/>
      <c r="F692" s="152"/>
    </row>
    <row r="693" spans="2:6" ht="12.75" customHeight="1">
      <c r="B693" s="152"/>
      <c r="C693" s="152"/>
      <c r="D693" s="152"/>
      <c r="E693" s="152"/>
      <c r="F693" s="152"/>
    </row>
    <row r="694" spans="2:6" ht="12.75" customHeight="1">
      <c r="B694" s="152"/>
      <c r="C694" s="152"/>
      <c r="D694" s="152"/>
      <c r="E694" s="152"/>
      <c r="F694" s="152"/>
    </row>
    <row r="695" spans="2:6" ht="12.75" customHeight="1">
      <c r="B695" s="152"/>
      <c r="C695" s="152"/>
      <c r="D695" s="152"/>
      <c r="E695" s="152"/>
      <c r="F695" s="152"/>
    </row>
    <row r="696" spans="2:6" ht="12.75" customHeight="1">
      <c r="B696" s="152"/>
      <c r="C696" s="152"/>
      <c r="D696" s="152"/>
      <c r="E696" s="152"/>
      <c r="F696" s="152"/>
    </row>
    <row r="697" spans="2:6" ht="12.75" customHeight="1">
      <c r="B697" s="152"/>
      <c r="C697" s="152"/>
      <c r="D697" s="152"/>
      <c r="E697" s="152"/>
      <c r="F697" s="152"/>
    </row>
    <row r="698" spans="2:6" ht="12.75" customHeight="1">
      <c r="B698" s="152"/>
      <c r="C698" s="152"/>
      <c r="D698" s="152"/>
      <c r="E698" s="152"/>
      <c r="F698" s="152"/>
    </row>
    <row r="699" spans="2:6" ht="12.75" customHeight="1">
      <c r="B699" s="152"/>
      <c r="C699" s="152"/>
      <c r="D699" s="152"/>
      <c r="E699" s="152"/>
      <c r="F699" s="152"/>
    </row>
    <row r="700" spans="2:6" ht="12.75" customHeight="1">
      <c r="B700" s="152"/>
      <c r="C700" s="152"/>
      <c r="D700" s="152"/>
      <c r="E700" s="152"/>
      <c r="F700" s="152"/>
    </row>
    <row r="701" spans="2:6" ht="12.75" customHeight="1">
      <c r="B701" s="152"/>
      <c r="C701" s="152"/>
      <c r="D701" s="152"/>
      <c r="E701" s="152"/>
      <c r="F701" s="152"/>
    </row>
    <row r="702" spans="2:6" ht="12.75" customHeight="1">
      <c r="B702" s="152"/>
      <c r="C702" s="152"/>
      <c r="D702" s="152"/>
      <c r="E702" s="152"/>
      <c r="F702" s="152"/>
    </row>
    <row r="703" spans="2:6" ht="12.75" customHeight="1">
      <c r="B703" s="152"/>
      <c r="C703" s="152"/>
      <c r="D703" s="152"/>
      <c r="E703" s="152"/>
      <c r="F703" s="152"/>
    </row>
    <row r="704" spans="2:6" ht="12.75" customHeight="1">
      <c r="B704" s="152"/>
      <c r="C704" s="152"/>
      <c r="D704" s="152"/>
      <c r="E704" s="152"/>
      <c r="F704" s="152"/>
    </row>
    <row r="705" spans="2:6" ht="12.75" customHeight="1">
      <c r="B705" s="152"/>
      <c r="C705" s="152"/>
      <c r="D705" s="152"/>
      <c r="E705" s="152"/>
      <c r="F705" s="152"/>
    </row>
    <row r="706" spans="2:6" ht="12.75" customHeight="1">
      <c r="B706" s="152"/>
      <c r="C706" s="152"/>
      <c r="D706" s="152"/>
      <c r="E706" s="152"/>
      <c r="F706" s="152"/>
    </row>
    <row r="707" spans="2:6" ht="12.75" customHeight="1">
      <c r="B707" s="152"/>
      <c r="C707" s="152"/>
      <c r="D707" s="152"/>
      <c r="E707" s="152"/>
      <c r="F707" s="152"/>
    </row>
    <row r="708" spans="2:6" ht="12.75" customHeight="1">
      <c r="B708" s="152"/>
      <c r="C708" s="152"/>
      <c r="D708" s="152"/>
      <c r="E708" s="152"/>
      <c r="F708" s="152"/>
    </row>
    <row r="709" spans="2:6" ht="12.75" customHeight="1">
      <c r="B709" s="152"/>
      <c r="C709" s="152"/>
      <c r="D709" s="152"/>
      <c r="E709" s="152"/>
      <c r="F709" s="152"/>
    </row>
    <row r="710" spans="2:6" ht="12.75" customHeight="1">
      <c r="B710" s="152"/>
      <c r="C710" s="152"/>
      <c r="D710" s="152"/>
      <c r="E710" s="152"/>
      <c r="F710" s="152"/>
    </row>
    <row r="711" spans="2:6" ht="12.75" customHeight="1">
      <c r="B711" s="152"/>
      <c r="C711" s="152"/>
      <c r="D711" s="152"/>
      <c r="E711" s="152"/>
      <c r="F711" s="152"/>
    </row>
    <row r="712" spans="2:6" ht="12.75" customHeight="1">
      <c r="B712" s="152"/>
      <c r="C712" s="152"/>
      <c r="D712" s="152"/>
      <c r="E712" s="152"/>
      <c r="F712" s="152"/>
    </row>
    <row r="713" spans="2:6" ht="12.75" customHeight="1">
      <c r="B713" s="152"/>
      <c r="C713" s="152"/>
      <c r="D713" s="152"/>
      <c r="E713" s="152"/>
      <c r="F713" s="152"/>
    </row>
    <row r="714" spans="2:6" ht="12.75" customHeight="1">
      <c r="B714" s="152"/>
      <c r="C714" s="152"/>
      <c r="D714" s="152"/>
      <c r="E714" s="152"/>
      <c r="F714" s="152"/>
    </row>
    <row r="715" spans="2:6" ht="12.75" customHeight="1">
      <c r="B715" s="152"/>
      <c r="C715" s="152"/>
      <c r="D715" s="152"/>
      <c r="E715" s="152"/>
      <c r="F715" s="152"/>
    </row>
    <row r="716" spans="2:6" ht="12.75" customHeight="1">
      <c r="B716" s="152"/>
      <c r="C716" s="152"/>
      <c r="D716" s="152"/>
      <c r="E716" s="152"/>
      <c r="F716" s="152"/>
    </row>
    <row r="717" spans="2:6" ht="12.75" customHeight="1">
      <c r="B717" s="152"/>
      <c r="C717" s="152"/>
      <c r="D717" s="152"/>
      <c r="E717" s="152"/>
      <c r="F717" s="152"/>
    </row>
    <row r="718" spans="2:6" ht="12.75" customHeight="1">
      <c r="B718" s="152"/>
      <c r="C718" s="152"/>
      <c r="D718" s="152"/>
      <c r="E718" s="152"/>
      <c r="F718" s="152"/>
    </row>
    <row r="719" spans="2:6" ht="12.75" customHeight="1">
      <c r="B719" s="152"/>
      <c r="C719" s="152"/>
      <c r="D719" s="152"/>
      <c r="E719" s="152"/>
      <c r="F719" s="152"/>
    </row>
    <row r="720" spans="2:6" ht="12.75" customHeight="1">
      <c r="B720" s="152"/>
      <c r="C720" s="152"/>
      <c r="D720" s="152"/>
      <c r="E720" s="152"/>
      <c r="F720" s="152"/>
    </row>
    <row r="721" spans="2:6" ht="12.75" customHeight="1">
      <c r="B721" s="152"/>
      <c r="C721" s="152"/>
      <c r="D721" s="152"/>
      <c r="E721" s="152"/>
      <c r="F721" s="152"/>
    </row>
    <row r="722" spans="2:6" ht="12.75" customHeight="1">
      <c r="B722" s="152"/>
      <c r="C722" s="152"/>
      <c r="D722" s="152"/>
      <c r="E722" s="152"/>
      <c r="F722" s="152"/>
    </row>
    <row r="723" spans="2:6" ht="12.75" customHeight="1">
      <c r="B723" s="152"/>
      <c r="C723" s="152"/>
      <c r="D723" s="152"/>
      <c r="E723" s="152"/>
      <c r="F723" s="152"/>
    </row>
    <row r="724" spans="2:6" ht="12.75" customHeight="1">
      <c r="B724" s="152"/>
      <c r="C724" s="152"/>
      <c r="D724" s="152"/>
      <c r="E724" s="152"/>
      <c r="F724" s="152"/>
    </row>
    <row r="725" spans="2:6" ht="12.75" customHeight="1">
      <c r="B725" s="152"/>
      <c r="C725" s="152"/>
      <c r="D725" s="152"/>
      <c r="E725" s="152"/>
      <c r="F725" s="152"/>
    </row>
    <row r="726" spans="2:6" ht="12.75" customHeight="1">
      <c r="B726" s="152"/>
      <c r="C726" s="152"/>
      <c r="D726" s="152"/>
      <c r="E726" s="152"/>
      <c r="F726" s="152"/>
    </row>
    <row r="727" spans="2:6" ht="12.75" customHeight="1">
      <c r="B727" s="152"/>
      <c r="C727" s="152"/>
      <c r="D727" s="152"/>
      <c r="E727" s="152"/>
      <c r="F727" s="152"/>
    </row>
    <row r="728" spans="2:6" ht="12.75" customHeight="1">
      <c r="B728" s="152"/>
      <c r="C728" s="152"/>
      <c r="D728" s="152"/>
      <c r="E728" s="152"/>
      <c r="F728" s="152"/>
    </row>
    <row r="729" spans="2:6" ht="12.75" customHeight="1">
      <c r="B729" s="152"/>
      <c r="C729" s="152"/>
      <c r="D729" s="152"/>
      <c r="E729" s="152"/>
      <c r="F729" s="152"/>
    </row>
    <row r="730" spans="2:6" ht="12.75" customHeight="1">
      <c r="B730" s="152"/>
      <c r="C730" s="152"/>
      <c r="D730" s="152"/>
      <c r="E730" s="152"/>
      <c r="F730" s="152"/>
    </row>
    <row r="731" spans="2:6" ht="12.75" customHeight="1">
      <c r="B731" s="152"/>
      <c r="C731" s="152"/>
      <c r="D731" s="152"/>
      <c r="E731" s="152"/>
      <c r="F731" s="152"/>
    </row>
    <row r="732" spans="2:6" ht="12.75" customHeight="1">
      <c r="B732" s="152"/>
      <c r="C732" s="152"/>
      <c r="D732" s="152"/>
      <c r="E732" s="152"/>
      <c r="F732" s="152"/>
    </row>
    <row r="733" spans="2:6" ht="12.75" customHeight="1">
      <c r="B733" s="152"/>
      <c r="C733" s="152"/>
      <c r="D733" s="152"/>
      <c r="E733" s="152"/>
      <c r="F733" s="152"/>
    </row>
    <row r="734" spans="2:6" ht="12.75" customHeight="1">
      <c r="B734" s="152"/>
      <c r="C734" s="152"/>
      <c r="D734" s="152"/>
      <c r="E734" s="152"/>
      <c r="F734" s="152"/>
    </row>
    <row r="735" spans="2:6" ht="12.75" customHeight="1">
      <c r="B735" s="152"/>
      <c r="C735" s="152"/>
      <c r="D735" s="152"/>
      <c r="E735" s="152"/>
      <c r="F735" s="152"/>
    </row>
    <row r="736" spans="2:6" ht="12.75" customHeight="1">
      <c r="B736" s="152"/>
      <c r="C736" s="152"/>
      <c r="D736" s="152"/>
      <c r="E736" s="152"/>
      <c r="F736" s="152"/>
    </row>
    <row r="737" spans="2:6" ht="12.75" customHeight="1">
      <c r="B737" s="152"/>
      <c r="C737" s="152"/>
      <c r="D737" s="152"/>
      <c r="E737" s="152"/>
      <c r="F737" s="152"/>
    </row>
    <row r="738" spans="2:6" ht="12.75" customHeight="1">
      <c r="B738" s="152"/>
      <c r="C738" s="152"/>
      <c r="D738" s="152"/>
      <c r="E738" s="152"/>
      <c r="F738" s="152"/>
    </row>
    <row r="739" spans="2:6" ht="12.75" customHeight="1">
      <c r="B739" s="152"/>
      <c r="C739" s="152"/>
      <c r="D739" s="152"/>
      <c r="E739" s="152"/>
      <c r="F739" s="152"/>
    </row>
    <row r="740" spans="2:6" ht="12.75" customHeight="1">
      <c r="B740" s="152"/>
      <c r="C740" s="152"/>
      <c r="D740" s="152"/>
      <c r="E740" s="152"/>
      <c r="F740" s="152"/>
    </row>
    <row r="741" spans="2:6" ht="12.75" customHeight="1">
      <c r="B741" s="152"/>
      <c r="C741" s="152"/>
      <c r="D741" s="152"/>
      <c r="E741" s="152"/>
      <c r="F741" s="152"/>
    </row>
    <row r="742" spans="2:6" ht="12.75" customHeight="1">
      <c r="B742" s="152"/>
      <c r="C742" s="152"/>
      <c r="D742" s="152"/>
      <c r="E742" s="152"/>
      <c r="F742" s="152"/>
    </row>
    <row r="743" spans="2:6" ht="12.75" customHeight="1">
      <c r="B743" s="152"/>
      <c r="C743" s="152"/>
      <c r="D743" s="152"/>
      <c r="E743" s="152"/>
      <c r="F743" s="152"/>
    </row>
    <row r="744" spans="2:6" ht="12.75" customHeight="1">
      <c r="B744" s="152"/>
      <c r="C744" s="152"/>
      <c r="D744" s="152"/>
      <c r="E744" s="152"/>
      <c r="F744" s="152"/>
    </row>
    <row r="745" spans="2:6" ht="12.75" customHeight="1">
      <c r="B745" s="152"/>
      <c r="C745" s="152"/>
      <c r="D745" s="152"/>
      <c r="E745" s="152"/>
      <c r="F745" s="152"/>
    </row>
    <row r="746" spans="2:6" ht="12.75" customHeight="1">
      <c r="B746" s="152"/>
      <c r="C746" s="152"/>
      <c r="D746" s="152"/>
      <c r="E746" s="152"/>
      <c r="F746" s="152"/>
    </row>
    <row r="747" spans="2:6" ht="12.75" customHeight="1">
      <c r="B747" s="152"/>
      <c r="C747" s="152"/>
      <c r="D747" s="152"/>
      <c r="E747" s="152"/>
      <c r="F747" s="152"/>
    </row>
    <row r="748" spans="2:6" ht="12.75" customHeight="1">
      <c r="B748" s="152"/>
      <c r="C748" s="152"/>
      <c r="D748" s="152"/>
      <c r="E748" s="152"/>
      <c r="F748" s="152"/>
    </row>
    <row r="749" spans="2:6" ht="12.75" customHeight="1">
      <c r="B749" s="152"/>
      <c r="C749" s="152"/>
      <c r="D749" s="152"/>
      <c r="E749" s="152"/>
      <c r="F749" s="152"/>
    </row>
    <row r="750" spans="2:6" ht="12.75" customHeight="1">
      <c r="B750" s="152"/>
      <c r="C750" s="152"/>
      <c r="D750" s="152"/>
      <c r="E750" s="152"/>
      <c r="F750" s="152"/>
    </row>
    <row r="751" spans="2:6" ht="12.75" customHeight="1">
      <c r="B751" s="152"/>
      <c r="C751" s="152"/>
      <c r="D751" s="152"/>
      <c r="E751" s="152"/>
      <c r="F751" s="152"/>
    </row>
    <row r="752" spans="2:6" ht="12.75" customHeight="1">
      <c r="B752" s="152"/>
      <c r="C752" s="152"/>
      <c r="D752" s="152"/>
      <c r="E752" s="152"/>
      <c r="F752" s="152"/>
    </row>
    <row r="753" spans="2:6" ht="12.75" customHeight="1">
      <c r="B753" s="152"/>
      <c r="C753" s="152"/>
      <c r="D753" s="152"/>
      <c r="E753" s="152"/>
      <c r="F753" s="152"/>
    </row>
    <row r="754" spans="2:6" ht="12.75" customHeight="1">
      <c r="B754" s="152"/>
      <c r="C754" s="152"/>
      <c r="D754" s="152"/>
      <c r="E754" s="152"/>
      <c r="F754" s="152"/>
    </row>
    <row r="755" spans="2:6" ht="12.75" customHeight="1">
      <c r="B755" s="152"/>
      <c r="C755" s="152"/>
      <c r="D755" s="152"/>
      <c r="E755" s="152"/>
      <c r="F755" s="152"/>
    </row>
    <row r="756" spans="2:6" ht="12.75" customHeight="1">
      <c r="B756" s="152"/>
      <c r="C756" s="152"/>
      <c r="D756" s="152"/>
      <c r="E756" s="152"/>
      <c r="F756" s="152"/>
    </row>
    <row r="757" spans="2:6" ht="12.75" customHeight="1">
      <c r="B757" s="152"/>
      <c r="C757" s="152"/>
      <c r="D757" s="152"/>
      <c r="E757" s="152"/>
      <c r="F757" s="152"/>
    </row>
    <row r="758" spans="2:6" ht="12.75" customHeight="1">
      <c r="B758" s="152"/>
      <c r="C758" s="152"/>
      <c r="D758" s="152"/>
      <c r="E758" s="152"/>
      <c r="F758" s="152"/>
    </row>
    <row r="759" spans="2:6" ht="12.75" customHeight="1">
      <c r="B759" s="152"/>
      <c r="C759" s="152"/>
      <c r="D759" s="152"/>
      <c r="E759" s="152"/>
      <c r="F759" s="152"/>
    </row>
    <row r="760" spans="2:6" ht="12.75" customHeight="1">
      <c r="B760" s="152"/>
      <c r="C760" s="152"/>
      <c r="D760" s="152"/>
      <c r="E760" s="152"/>
      <c r="F760" s="152"/>
    </row>
    <row r="761" spans="2:6" ht="12.75" customHeight="1">
      <c r="B761" s="152"/>
      <c r="C761" s="152"/>
      <c r="D761" s="152"/>
      <c r="E761" s="152"/>
      <c r="F761" s="152"/>
    </row>
    <row r="762" spans="2:6" ht="12.75" customHeight="1">
      <c r="B762" s="152"/>
      <c r="C762" s="152"/>
      <c r="D762" s="152"/>
      <c r="E762" s="152"/>
      <c r="F762" s="152"/>
    </row>
    <row r="763" spans="2:6" ht="12.75" customHeight="1">
      <c r="B763" s="152"/>
      <c r="C763" s="152"/>
      <c r="D763" s="152"/>
      <c r="E763" s="152"/>
      <c r="F763" s="152"/>
    </row>
    <row r="764" spans="2:6" ht="12.75" customHeight="1">
      <c r="B764" s="152"/>
      <c r="C764" s="152"/>
      <c r="D764" s="152"/>
      <c r="E764" s="152"/>
      <c r="F764" s="152"/>
    </row>
    <row r="765" spans="2:6" ht="12.75" customHeight="1">
      <c r="B765" s="152"/>
      <c r="C765" s="152"/>
      <c r="D765" s="152"/>
      <c r="E765" s="152"/>
      <c r="F765" s="152"/>
    </row>
    <row r="766" spans="2:6" ht="12.75" customHeight="1">
      <c r="B766" s="152"/>
      <c r="C766" s="152"/>
      <c r="D766" s="152"/>
      <c r="E766" s="152"/>
      <c r="F766" s="152"/>
    </row>
    <row r="767" spans="2:6" ht="12.75" customHeight="1">
      <c r="B767" s="152"/>
      <c r="C767" s="152"/>
      <c r="D767" s="152"/>
      <c r="E767" s="152"/>
      <c r="F767" s="152"/>
    </row>
    <row r="768" spans="2:6" ht="12.75" customHeight="1">
      <c r="B768" s="152"/>
      <c r="C768" s="152"/>
      <c r="D768" s="152"/>
      <c r="E768" s="152"/>
      <c r="F768" s="152"/>
    </row>
    <row r="769" spans="2:6" ht="12.75" customHeight="1">
      <c r="B769" s="152"/>
      <c r="C769" s="152"/>
      <c r="D769" s="152"/>
      <c r="E769" s="152"/>
      <c r="F769" s="152"/>
    </row>
    <row r="770" spans="2:6" ht="12.75" customHeight="1">
      <c r="B770" s="152"/>
      <c r="C770" s="152"/>
      <c r="D770" s="152"/>
      <c r="E770" s="152"/>
      <c r="F770" s="152"/>
    </row>
    <row r="771" spans="2:6" ht="12.75" customHeight="1">
      <c r="B771" s="152"/>
      <c r="C771" s="152"/>
      <c r="D771" s="152"/>
      <c r="E771" s="152"/>
      <c r="F771" s="152"/>
    </row>
    <row r="772" spans="2:6" ht="12.75" customHeight="1">
      <c r="B772" s="152"/>
      <c r="C772" s="152"/>
      <c r="D772" s="152"/>
      <c r="E772" s="152"/>
      <c r="F772" s="152"/>
    </row>
    <row r="773" spans="2:6" ht="12.75" customHeight="1">
      <c r="B773" s="152"/>
      <c r="C773" s="152"/>
      <c r="D773" s="152"/>
      <c r="E773" s="152"/>
      <c r="F773" s="152"/>
    </row>
    <row r="774" spans="2:6" ht="12.75" customHeight="1">
      <c r="B774" s="152"/>
      <c r="C774" s="152"/>
      <c r="D774" s="152"/>
      <c r="E774" s="152"/>
      <c r="F774" s="152"/>
    </row>
    <row r="775" spans="2:6" ht="12.75" customHeight="1">
      <c r="B775" s="152"/>
      <c r="C775" s="152"/>
      <c r="D775" s="152"/>
      <c r="E775" s="152"/>
      <c r="F775" s="152"/>
    </row>
    <row r="776" spans="2:6" ht="12.75" customHeight="1">
      <c r="B776" s="152"/>
      <c r="C776" s="152"/>
      <c r="D776" s="152"/>
      <c r="E776" s="152"/>
      <c r="F776" s="152"/>
    </row>
    <row r="777" spans="2:6" ht="12.75" customHeight="1">
      <c r="B777" s="152"/>
      <c r="C777" s="152"/>
      <c r="D777" s="152"/>
      <c r="E777" s="152"/>
      <c r="F777" s="152"/>
    </row>
    <row r="778" spans="2:6" ht="12.75" customHeight="1">
      <c r="B778" s="152"/>
      <c r="C778" s="152"/>
      <c r="D778" s="152"/>
      <c r="E778" s="152"/>
      <c r="F778" s="152"/>
    </row>
    <row r="779" spans="2:6" ht="12.75" customHeight="1">
      <c r="B779" s="152"/>
      <c r="C779" s="152"/>
      <c r="D779" s="152"/>
      <c r="E779" s="152"/>
      <c r="F779" s="152"/>
    </row>
    <row r="780" spans="2:6" ht="12.75" customHeight="1">
      <c r="B780" s="152"/>
      <c r="C780" s="152"/>
      <c r="D780" s="152"/>
      <c r="E780" s="152"/>
      <c r="F780" s="152"/>
    </row>
    <row r="781" spans="2:6" ht="12.75" customHeight="1">
      <c r="B781" s="152"/>
      <c r="C781" s="152"/>
      <c r="D781" s="152"/>
      <c r="E781" s="152"/>
      <c r="F781" s="152"/>
    </row>
    <row r="782" spans="2:6" ht="12.75" customHeight="1">
      <c r="B782" s="152"/>
      <c r="C782" s="152"/>
      <c r="D782" s="152"/>
      <c r="E782" s="152"/>
      <c r="F782" s="152"/>
    </row>
    <row r="783" spans="2:6" ht="12.75" customHeight="1">
      <c r="B783" s="152"/>
      <c r="C783" s="152"/>
      <c r="D783" s="152"/>
      <c r="E783" s="152"/>
      <c r="F783" s="152"/>
    </row>
    <row r="784" spans="2:6" ht="12.75" customHeight="1">
      <c r="B784" s="152"/>
      <c r="C784" s="152"/>
      <c r="D784" s="152"/>
      <c r="E784" s="152"/>
      <c r="F784" s="152"/>
    </row>
    <row r="785" spans="2:6" ht="12.75" customHeight="1">
      <c r="B785" s="152"/>
      <c r="C785" s="152"/>
      <c r="D785" s="152"/>
      <c r="E785" s="152"/>
      <c r="F785" s="152"/>
    </row>
    <row r="786" spans="2:6" ht="12.75" customHeight="1">
      <c r="B786" s="152"/>
      <c r="C786" s="152"/>
      <c r="D786" s="152"/>
      <c r="E786" s="152"/>
      <c r="F786" s="152"/>
    </row>
    <row r="787" spans="2:6" ht="12.75" customHeight="1">
      <c r="B787" s="152"/>
      <c r="C787" s="152"/>
      <c r="D787" s="152"/>
      <c r="E787" s="152"/>
      <c r="F787" s="152"/>
    </row>
    <row r="788" spans="2:6" ht="12.75" customHeight="1">
      <c r="B788" s="152"/>
      <c r="C788" s="152"/>
      <c r="D788" s="152"/>
      <c r="E788" s="152"/>
      <c r="F788" s="152"/>
    </row>
    <row r="789" spans="2:6" ht="12.75" customHeight="1">
      <c r="B789" s="152"/>
      <c r="C789" s="152"/>
      <c r="D789" s="152"/>
      <c r="E789" s="152"/>
      <c r="F789" s="152"/>
    </row>
    <row r="790" spans="2:6" ht="12.75" customHeight="1">
      <c r="B790" s="152"/>
      <c r="C790" s="152"/>
      <c r="D790" s="152"/>
      <c r="E790" s="152"/>
      <c r="F790" s="152"/>
    </row>
    <row r="791" spans="2:6" ht="12.75" customHeight="1">
      <c r="B791" s="152"/>
      <c r="C791" s="152"/>
      <c r="D791" s="152"/>
      <c r="E791" s="152"/>
      <c r="F791" s="152"/>
    </row>
    <row r="792" spans="2:6" ht="12.75" customHeight="1">
      <c r="B792" s="152"/>
      <c r="C792" s="152"/>
      <c r="D792" s="152"/>
      <c r="E792" s="152"/>
      <c r="F792" s="152"/>
    </row>
    <row r="793" spans="2:6" ht="12.75" customHeight="1">
      <c r="B793" s="152"/>
      <c r="C793" s="152"/>
      <c r="D793" s="152"/>
      <c r="E793" s="152"/>
      <c r="F793" s="152"/>
    </row>
    <row r="794" spans="2:6" ht="12.75" customHeight="1">
      <c r="B794" s="152"/>
      <c r="C794" s="152"/>
      <c r="D794" s="152"/>
      <c r="E794" s="152"/>
      <c r="F794" s="152"/>
    </row>
    <row r="795" spans="2:6" ht="12.75" customHeight="1">
      <c r="B795" s="152"/>
      <c r="C795" s="152"/>
      <c r="D795" s="152"/>
      <c r="E795" s="152"/>
      <c r="F795" s="152"/>
    </row>
    <row r="796" spans="2:6" ht="12.75" customHeight="1">
      <c r="B796" s="152"/>
      <c r="C796" s="152"/>
      <c r="D796" s="152"/>
      <c r="E796" s="152"/>
      <c r="F796" s="152"/>
    </row>
    <row r="797" spans="2:6" ht="12.75" customHeight="1">
      <c r="B797" s="152"/>
      <c r="C797" s="152"/>
      <c r="D797" s="152"/>
      <c r="E797" s="152"/>
      <c r="F797" s="152"/>
    </row>
    <row r="798" spans="2:6" ht="12.75" customHeight="1">
      <c r="B798" s="152"/>
      <c r="C798" s="152"/>
      <c r="D798" s="152"/>
      <c r="E798" s="152"/>
      <c r="F798" s="152"/>
    </row>
    <row r="799" spans="2:6" ht="12.75" customHeight="1">
      <c r="B799" s="152"/>
      <c r="C799" s="152"/>
      <c r="D799" s="152"/>
      <c r="E799" s="152"/>
      <c r="F799" s="152"/>
    </row>
    <row r="800" spans="2:6" ht="12.75" customHeight="1">
      <c r="B800" s="152"/>
      <c r="C800" s="152"/>
      <c r="D800" s="152"/>
      <c r="E800" s="152"/>
      <c r="F800" s="152"/>
    </row>
    <row r="801" spans="2:6" ht="12.75" customHeight="1">
      <c r="B801" s="152"/>
      <c r="C801" s="152"/>
      <c r="D801" s="152"/>
      <c r="E801" s="152"/>
      <c r="F801" s="152"/>
    </row>
    <row r="802" spans="2:6" ht="12.75" customHeight="1">
      <c r="B802" s="152"/>
      <c r="C802" s="152"/>
      <c r="D802" s="152"/>
      <c r="E802" s="152"/>
      <c r="F802" s="152"/>
    </row>
    <row r="803" spans="2:6" ht="12.75" customHeight="1">
      <c r="B803" s="152"/>
      <c r="C803" s="152"/>
      <c r="D803" s="152"/>
      <c r="E803" s="152"/>
      <c r="F803" s="152"/>
    </row>
    <row r="804" spans="2:6" ht="12.75" customHeight="1">
      <c r="B804" s="152"/>
      <c r="C804" s="152"/>
      <c r="D804" s="152"/>
      <c r="E804" s="152"/>
      <c r="F804" s="152"/>
    </row>
    <row r="805" spans="2:6" ht="12.75" customHeight="1">
      <c r="B805" s="152"/>
      <c r="C805" s="152"/>
      <c r="D805" s="152"/>
      <c r="E805" s="152"/>
      <c r="F805" s="152"/>
    </row>
    <row r="806" spans="2:6" ht="12.75" customHeight="1">
      <c r="B806" s="152"/>
      <c r="C806" s="152"/>
      <c r="D806" s="152"/>
      <c r="E806" s="152"/>
      <c r="F806" s="152"/>
    </row>
    <row r="807" spans="2:6" ht="12.75" customHeight="1">
      <c r="B807" s="152"/>
      <c r="C807" s="152"/>
      <c r="D807" s="152"/>
      <c r="E807" s="152"/>
      <c r="F807" s="152"/>
    </row>
    <row r="808" spans="2:6" ht="12.75" customHeight="1">
      <c r="B808" s="152"/>
      <c r="C808" s="152"/>
      <c r="D808" s="152"/>
      <c r="E808" s="152"/>
      <c r="F808" s="152"/>
    </row>
    <row r="809" spans="2:6" ht="12.75" customHeight="1">
      <c r="B809" s="152"/>
      <c r="C809" s="152"/>
      <c r="D809" s="152"/>
      <c r="E809" s="152"/>
      <c r="F809" s="152"/>
    </row>
    <row r="810" spans="2:6" ht="12.75" customHeight="1">
      <c r="B810" s="152"/>
      <c r="C810" s="152"/>
      <c r="D810" s="152"/>
      <c r="E810" s="152"/>
      <c r="F810" s="152"/>
    </row>
    <row r="811" spans="2:6" ht="12.75" customHeight="1">
      <c r="B811" s="152"/>
      <c r="C811" s="152"/>
      <c r="D811" s="152"/>
      <c r="E811" s="152"/>
      <c r="F811" s="152"/>
    </row>
    <row r="812" spans="2:6" ht="12.75" customHeight="1">
      <c r="B812" s="152"/>
      <c r="C812" s="152"/>
      <c r="D812" s="152"/>
      <c r="E812" s="152"/>
      <c r="F812" s="152"/>
    </row>
    <row r="813" spans="2:6" ht="12.75" customHeight="1">
      <c r="B813" s="152"/>
      <c r="C813" s="152"/>
      <c r="D813" s="152"/>
      <c r="E813" s="152"/>
      <c r="F813" s="152"/>
    </row>
    <row r="814" spans="2:6" ht="12.75" customHeight="1">
      <c r="B814" s="152"/>
      <c r="C814" s="152"/>
      <c r="D814" s="152"/>
      <c r="E814" s="152"/>
      <c r="F814" s="152"/>
    </row>
    <row r="815" spans="2:6" ht="12.75" customHeight="1">
      <c r="B815" s="152"/>
      <c r="C815" s="152"/>
      <c r="D815" s="152"/>
      <c r="E815" s="152"/>
      <c r="F815" s="152"/>
    </row>
    <row r="816" spans="2:6" ht="12.75" customHeight="1">
      <c r="B816" s="152"/>
      <c r="C816" s="152"/>
      <c r="D816" s="152"/>
      <c r="E816" s="152"/>
      <c r="F816" s="152"/>
    </row>
    <row r="817" spans="2:6" ht="12.75" customHeight="1">
      <c r="B817" s="152"/>
      <c r="C817" s="152"/>
      <c r="D817" s="152"/>
      <c r="E817" s="152"/>
      <c r="F817" s="152"/>
    </row>
    <row r="818" spans="2:6" ht="12.75" customHeight="1">
      <c r="B818" s="152"/>
      <c r="C818" s="152"/>
      <c r="D818" s="152"/>
      <c r="E818" s="152"/>
      <c r="F818" s="152"/>
    </row>
    <row r="819" spans="2:6" ht="12.75" customHeight="1">
      <c r="B819" s="152"/>
      <c r="C819" s="152"/>
      <c r="D819" s="152"/>
      <c r="E819" s="152"/>
      <c r="F819" s="152"/>
    </row>
    <row r="820" spans="2:6" ht="12.75" customHeight="1">
      <c r="B820" s="152"/>
      <c r="C820" s="152"/>
      <c r="D820" s="152"/>
      <c r="E820" s="152"/>
      <c r="F820" s="152"/>
    </row>
    <row r="821" spans="2:6" ht="12.75" customHeight="1">
      <c r="B821" s="152"/>
      <c r="C821" s="152"/>
      <c r="D821" s="152"/>
      <c r="E821" s="152"/>
      <c r="F821" s="152"/>
    </row>
    <row r="822" spans="2:6" ht="12.75" customHeight="1">
      <c r="B822" s="152"/>
      <c r="C822" s="152"/>
      <c r="D822" s="152"/>
      <c r="E822" s="152"/>
      <c r="F822" s="152"/>
    </row>
    <row r="823" spans="2:6" ht="12.75" customHeight="1">
      <c r="B823" s="152"/>
      <c r="C823" s="152"/>
      <c r="D823" s="152"/>
      <c r="E823" s="152"/>
      <c r="F823" s="152"/>
    </row>
    <row r="824" spans="2:6" ht="12.75" customHeight="1">
      <c r="B824" s="152"/>
      <c r="C824" s="152"/>
      <c r="D824" s="152"/>
      <c r="E824" s="152"/>
      <c r="F824" s="152"/>
    </row>
    <row r="825" spans="2:6" ht="12.75" customHeight="1">
      <c r="B825" s="152"/>
      <c r="C825" s="152"/>
      <c r="D825" s="152"/>
      <c r="E825" s="152"/>
      <c r="F825" s="152"/>
    </row>
    <row r="826" spans="2:6" ht="12.75" customHeight="1">
      <c r="B826" s="152"/>
      <c r="C826" s="152"/>
      <c r="D826" s="152"/>
      <c r="E826" s="152"/>
      <c r="F826" s="152"/>
    </row>
    <row r="827" spans="2:6" ht="12.75" customHeight="1">
      <c r="B827" s="152"/>
      <c r="C827" s="152"/>
      <c r="D827" s="152"/>
      <c r="E827" s="152"/>
      <c r="F827" s="152"/>
    </row>
    <row r="828" spans="2:6" ht="12.75" customHeight="1">
      <c r="B828" s="152"/>
      <c r="C828" s="152"/>
      <c r="D828" s="152"/>
      <c r="E828" s="152"/>
      <c r="F828" s="152"/>
    </row>
    <row r="829" spans="2:6" ht="12.75" customHeight="1">
      <c r="B829" s="152"/>
      <c r="C829" s="152"/>
      <c r="D829" s="152"/>
      <c r="E829" s="152"/>
      <c r="F829" s="152"/>
    </row>
    <row r="830" spans="2:6" ht="12.75" customHeight="1">
      <c r="B830" s="152"/>
      <c r="C830" s="152"/>
      <c r="D830" s="152"/>
      <c r="E830" s="152"/>
      <c r="F830" s="152"/>
    </row>
    <row r="831" spans="2:6" ht="12.75" customHeight="1">
      <c r="B831" s="152"/>
      <c r="C831" s="152"/>
      <c r="D831" s="152"/>
      <c r="E831" s="152"/>
      <c r="F831" s="152"/>
    </row>
    <row r="832" spans="2:6" ht="12.75" customHeight="1">
      <c r="B832" s="152"/>
      <c r="C832" s="152"/>
      <c r="D832" s="152"/>
      <c r="E832" s="152"/>
      <c r="F832" s="152"/>
    </row>
    <row r="833" spans="2:6" ht="12.75" customHeight="1">
      <c r="B833" s="152"/>
      <c r="C833" s="152"/>
      <c r="D833" s="152"/>
      <c r="E833" s="152"/>
      <c r="F833" s="152"/>
    </row>
    <row r="834" spans="2:6" ht="12.75" customHeight="1">
      <c r="B834" s="152"/>
      <c r="C834" s="152"/>
      <c r="D834" s="152"/>
      <c r="E834" s="152"/>
      <c r="F834" s="152"/>
    </row>
    <row r="835" spans="2:6" ht="12.75" customHeight="1">
      <c r="B835" s="152"/>
      <c r="C835" s="152"/>
      <c r="D835" s="152"/>
      <c r="E835" s="152"/>
      <c r="F835" s="152"/>
    </row>
    <row r="836" spans="2:6" ht="12.75" customHeight="1">
      <c r="B836" s="152"/>
      <c r="C836" s="152"/>
      <c r="D836" s="152"/>
      <c r="E836" s="152"/>
      <c r="F836" s="152"/>
    </row>
    <row r="837" spans="2:6" ht="12.75" customHeight="1">
      <c r="B837" s="152"/>
      <c r="C837" s="152"/>
      <c r="D837" s="152"/>
      <c r="E837" s="152"/>
      <c r="F837" s="152"/>
    </row>
    <row r="838" spans="2:6" ht="12.75" customHeight="1">
      <c r="B838" s="152"/>
      <c r="C838" s="152"/>
      <c r="D838" s="152"/>
      <c r="E838" s="152"/>
      <c r="F838" s="152"/>
    </row>
    <row r="839" spans="2:6" ht="12.75" customHeight="1">
      <c r="B839" s="152"/>
      <c r="C839" s="152"/>
      <c r="D839" s="152"/>
      <c r="E839" s="152"/>
      <c r="F839" s="152"/>
    </row>
    <row r="840" spans="2:6" ht="12.75" customHeight="1">
      <c r="B840" s="152"/>
      <c r="C840" s="152"/>
      <c r="D840" s="152"/>
      <c r="E840" s="152"/>
      <c r="F840" s="152"/>
    </row>
    <row r="841" spans="2:6" ht="12.75" customHeight="1">
      <c r="B841" s="152"/>
      <c r="C841" s="152"/>
      <c r="D841" s="152"/>
      <c r="E841" s="152"/>
      <c r="F841" s="152"/>
    </row>
    <row r="842" spans="2:6" ht="12.75" customHeight="1">
      <c r="B842" s="152"/>
      <c r="C842" s="152"/>
      <c r="D842" s="152"/>
      <c r="E842" s="152"/>
      <c r="F842" s="152"/>
    </row>
    <row r="843" spans="2:6" ht="12.75" customHeight="1">
      <c r="B843" s="152"/>
      <c r="C843" s="152"/>
      <c r="D843" s="152"/>
      <c r="E843" s="152"/>
      <c r="F843" s="152"/>
    </row>
    <row r="844" spans="2:6" ht="12.75" customHeight="1">
      <c r="B844" s="152"/>
      <c r="C844" s="152"/>
      <c r="D844" s="152"/>
      <c r="E844" s="152"/>
      <c r="F844" s="152"/>
    </row>
    <row r="845" spans="2:6" ht="12.75" customHeight="1">
      <c r="B845" s="152"/>
      <c r="C845" s="152"/>
      <c r="D845" s="152"/>
      <c r="E845" s="152"/>
      <c r="F845" s="152"/>
    </row>
    <row r="846" spans="2:6" ht="12.75" customHeight="1">
      <c r="B846" s="152"/>
      <c r="C846" s="152"/>
      <c r="D846" s="152"/>
      <c r="E846" s="152"/>
      <c r="F846" s="152"/>
    </row>
    <row r="847" spans="2:6" ht="12.75" customHeight="1">
      <c r="B847" s="152"/>
      <c r="C847" s="152"/>
      <c r="D847" s="152"/>
      <c r="E847" s="152"/>
      <c r="F847" s="152"/>
    </row>
    <row r="848" spans="2:6" ht="12.75" customHeight="1">
      <c r="B848" s="152"/>
      <c r="C848" s="152"/>
      <c r="D848" s="152"/>
      <c r="E848" s="152"/>
      <c r="F848" s="152"/>
    </row>
    <row r="849" spans="2:6" ht="12.75" customHeight="1">
      <c r="B849" s="152"/>
      <c r="C849" s="152"/>
      <c r="D849" s="152"/>
      <c r="E849" s="152"/>
      <c r="F849" s="152"/>
    </row>
    <row r="850" spans="2:6" ht="12.75" customHeight="1">
      <c r="B850" s="152"/>
      <c r="C850" s="152"/>
      <c r="D850" s="152"/>
      <c r="E850" s="152"/>
      <c r="F850" s="152"/>
    </row>
    <row r="851" spans="2:6" ht="12.75" customHeight="1">
      <c r="B851" s="152"/>
      <c r="C851" s="152"/>
      <c r="D851" s="152"/>
      <c r="E851" s="152"/>
      <c r="F851" s="152"/>
    </row>
    <row r="852" spans="2:6" ht="12.75" customHeight="1">
      <c r="B852" s="152"/>
      <c r="C852" s="152"/>
      <c r="D852" s="152"/>
      <c r="E852" s="152"/>
      <c r="F852" s="152"/>
    </row>
    <row r="853" spans="2:6" ht="12.75" customHeight="1">
      <c r="B853" s="152"/>
      <c r="C853" s="152"/>
      <c r="D853" s="152"/>
      <c r="E853" s="152"/>
      <c r="F853" s="152"/>
    </row>
    <row r="854" spans="2:6" ht="12.75" customHeight="1">
      <c r="B854" s="152"/>
      <c r="C854" s="152"/>
      <c r="D854" s="152"/>
      <c r="E854" s="152"/>
      <c r="F854" s="152"/>
    </row>
    <row r="855" spans="2:6" ht="12.75" customHeight="1">
      <c r="B855" s="152"/>
      <c r="C855" s="152"/>
      <c r="D855" s="152"/>
      <c r="E855" s="152"/>
      <c r="F855" s="152"/>
    </row>
    <row r="856" spans="2:6" ht="12.75" customHeight="1">
      <c r="B856" s="152"/>
      <c r="C856" s="152"/>
      <c r="D856" s="152"/>
      <c r="E856" s="152"/>
      <c r="F856" s="152"/>
    </row>
    <row r="857" spans="2:6" ht="12.75" customHeight="1">
      <c r="B857" s="152"/>
      <c r="C857" s="152"/>
      <c r="D857" s="152"/>
      <c r="E857" s="152"/>
      <c r="F857" s="152"/>
    </row>
    <row r="858" spans="2:6" ht="12.75" customHeight="1">
      <c r="B858" s="152"/>
      <c r="C858" s="152"/>
      <c r="D858" s="152"/>
      <c r="E858" s="152"/>
      <c r="F858" s="152"/>
    </row>
    <row r="859" spans="2:6" ht="12.75" customHeight="1">
      <c r="B859" s="152"/>
      <c r="C859" s="152"/>
      <c r="D859" s="152"/>
      <c r="E859" s="152"/>
      <c r="F859" s="152"/>
    </row>
    <row r="860" spans="2:6" ht="12.75" customHeight="1">
      <c r="B860" s="152"/>
      <c r="C860" s="152"/>
      <c r="D860" s="152"/>
      <c r="E860" s="152"/>
      <c r="F860" s="152"/>
    </row>
    <row r="861" spans="2:6" ht="12.75" customHeight="1">
      <c r="B861" s="152"/>
      <c r="C861" s="152"/>
      <c r="D861" s="152"/>
      <c r="E861" s="152"/>
      <c r="F861" s="152"/>
    </row>
    <row r="862" spans="2:6" ht="12.75" customHeight="1">
      <c r="B862" s="152"/>
      <c r="C862" s="152"/>
      <c r="D862" s="152"/>
      <c r="E862" s="152"/>
      <c r="F862" s="152"/>
    </row>
    <row r="863" spans="2:6" ht="12.75" customHeight="1">
      <c r="B863" s="152"/>
      <c r="C863" s="152"/>
      <c r="D863" s="152"/>
      <c r="E863" s="152"/>
      <c r="F863" s="152"/>
    </row>
    <row r="864" spans="2:6" ht="12.75" customHeight="1">
      <c r="B864" s="152"/>
      <c r="C864" s="152"/>
      <c r="D864" s="152"/>
      <c r="E864" s="152"/>
      <c r="F864" s="152"/>
    </row>
    <row r="865" spans="2:6" ht="12.75" customHeight="1">
      <c r="B865" s="152"/>
      <c r="C865" s="152"/>
      <c r="D865" s="152"/>
      <c r="E865" s="152"/>
      <c r="F865" s="152"/>
    </row>
    <row r="866" spans="2:6" ht="12.75" customHeight="1">
      <c r="B866" s="152"/>
      <c r="C866" s="152"/>
      <c r="D866" s="152"/>
      <c r="E866" s="152"/>
      <c r="F866" s="152"/>
    </row>
    <row r="867" spans="2:6" ht="12.75" customHeight="1">
      <c r="B867" s="152"/>
      <c r="C867" s="152"/>
      <c r="D867" s="152"/>
      <c r="E867" s="152"/>
      <c r="F867" s="152"/>
    </row>
    <row r="868" spans="2:6" ht="12.75" customHeight="1">
      <c r="B868" s="152"/>
      <c r="C868" s="152"/>
      <c r="D868" s="152"/>
      <c r="E868" s="152"/>
      <c r="F868" s="152"/>
    </row>
    <row r="869" spans="2:6" ht="12.75" customHeight="1">
      <c r="B869" s="152"/>
      <c r="C869" s="152"/>
      <c r="D869" s="152"/>
      <c r="E869" s="152"/>
      <c r="F869" s="152"/>
    </row>
    <row r="870" spans="2:6" ht="12.75" customHeight="1">
      <c r="B870" s="152"/>
      <c r="C870" s="152"/>
      <c r="D870" s="152"/>
      <c r="E870" s="152"/>
      <c r="F870" s="152"/>
    </row>
    <row r="871" spans="2:6" ht="12.75" customHeight="1">
      <c r="B871" s="152"/>
      <c r="C871" s="152"/>
      <c r="D871" s="152"/>
      <c r="E871" s="152"/>
      <c r="F871" s="152"/>
    </row>
    <row r="872" spans="2:6" ht="12.75" customHeight="1">
      <c r="B872" s="152"/>
      <c r="C872" s="152"/>
      <c r="D872" s="152"/>
      <c r="E872" s="152"/>
      <c r="F872" s="152"/>
    </row>
    <row r="873" spans="2:6" ht="12.75" customHeight="1">
      <c r="B873" s="152"/>
      <c r="C873" s="152"/>
      <c r="D873" s="152"/>
      <c r="E873" s="152"/>
      <c r="F873" s="152"/>
    </row>
    <row r="874" spans="2:6" ht="12.75" customHeight="1">
      <c r="B874" s="152"/>
      <c r="C874" s="152"/>
      <c r="D874" s="152"/>
      <c r="E874" s="152"/>
      <c r="F874" s="152"/>
    </row>
    <row r="875" spans="2:6" ht="12.75" customHeight="1">
      <c r="B875" s="152"/>
      <c r="C875" s="152"/>
      <c r="D875" s="152"/>
      <c r="E875" s="152"/>
      <c r="F875" s="152"/>
    </row>
    <row r="876" spans="2:6" ht="12.75" customHeight="1">
      <c r="B876" s="152"/>
      <c r="C876" s="152"/>
      <c r="D876" s="152"/>
      <c r="E876" s="152"/>
      <c r="F876" s="152"/>
    </row>
    <row r="877" spans="2:6" ht="12.75" customHeight="1">
      <c r="B877" s="152"/>
      <c r="C877" s="152"/>
      <c r="D877" s="152"/>
      <c r="E877" s="152"/>
      <c r="F877" s="152"/>
    </row>
    <row r="878" spans="2:6" ht="12.75" customHeight="1">
      <c r="B878" s="152"/>
      <c r="C878" s="152"/>
      <c r="D878" s="152"/>
      <c r="E878" s="152"/>
      <c r="F878" s="152"/>
    </row>
    <row r="879" spans="2:6" ht="12.75" customHeight="1">
      <c r="B879" s="152"/>
      <c r="C879" s="152"/>
      <c r="D879" s="152"/>
      <c r="E879" s="152"/>
      <c r="F879" s="152"/>
    </row>
    <row r="880" spans="2:6" ht="12.75" customHeight="1">
      <c r="B880" s="152"/>
      <c r="C880" s="152"/>
      <c r="D880" s="152"/>
      <c r="E880" s="152"/>
      <c r="F880" s="152"/>
    </row>
    <row r="881" spans="2:6" ht="12.75" customHeight="1">
      <c r="B881" s="152"/>
      <c r="C881" s="152"/>
      <c r="D881" s="152"/>
      <c r="E881" s="152"/>
      <c r="F881" s="152"/>
    </row>
    <row r="882" spans="2:6" ht="12.75" customHeight="1">
      <c r="B882" s="152"/>
      <c r="C882" s="152"/>
      <c r="D882" s="152"/>
      <c r="E882" s="152"/>
      <c r="F882" s="152"/>
    </row>
    <row r="883" spans="2:6" ht="12.75" customHeight="1">
      <c r="B883" s="152"/>
      <c r="C883" s="152"/>
      <c r="D883" s="152"/>
      <c r="E883" s="152"/>
      <c r="F883" s="152"/>
    </row>
    <row r="884" spans="2:6" ht="12.75" customHeight="1">
      <c r="B884" s="152"/>
      <c r="C884" s="152"/>
      <c r="D884" s="152"/>
      <c r="E884" s="152"/>
      <c r="F884" s="152"/>
    </row>
    <row r="885" spans="2:6" ht="12.75" customHeight="1">
      <c r="B885" s="152"/>
      <c r="C885" s="152"/>
      <c r="D885" s="152"/>
      <c r="E885" s="152"/>
      <c r="F885" s="152"/>
    </row>
    <row r="886" spans="2:6" ht="12.75" customHeight="1">
      <c r="B886" s="152"/>
      <c r="C886" s="152"/>
      <c r="D886" s="152"/>
      <c r="E886" s="152"/>
      <c r="F886" s="152"/>
    </row>
    <row r="887" spans="2:6" ht="12.75" customHeight="1">
      <c r="B887" s="152"/>
      <c r="C887" s="152"/>
      <c r="D887" s="152"/>
      <c r="E887" s="152"/>
      <c r="F887" s="152"/>
    </row>
    <row r="888" spans="2:6" ht="12.75" customHeight="1">
      <c r="B888" s="152"/>
      <c r="C888" s="152"/>
      <c r="D888" s="152"/>
      <c r="E888" s="152"/>
      <c r="F888" s="152"/>
    </row>
    <row r="889" spans="2:6" ht="12.75" customHeight="1">
      <c r="B889" s="152"/>
      <c r="C889" s="152"/>
      <c r="D889" s="152"/>
      <c r="E889" s="152"/>
      <c r="F889" s="152"/>
    </row>
    <row r="890" spans="2:6" ht="12.75" customHeight="1">
      <c r="B890" s="152"/>
      <c r="C890" s="152"/>
      <c r="D890" s="152"/>
      <c r="E890" s="152"/>
      <c r="F890" s="152"/>
    </row>
    <row r="891" spans="2:6" ht="12.75" customHeight="1">
      <c r="B891" s="152"/>
      <c r="C891" s="152"/>
      <c r="D891" s="152"/>
      <c r="E891" s="152"/>
      <c r="F891" s="152"/>
    </row>
    <row r="892" spans="2:6" ht="12.75" customHeight="1">
      <c r="B892" s="152"/>
      <c r="C892" s="152"/>
      <c r="D892" s="152"/>
      <c r="E892" s="152"/>
      <c r="F892" s="152"/>
    </row>
    <row r="893" spans="2:6" ht="12.75" customHeight="1">
      <c r="B893" s="152"/>
      <c r="C893" s="152"/>
      <c r="D893" s="152"/>
      <c r="E893" s="152"/>
      <c r="F893" s="152"/>
    </row>
    <row r="894" spans="2:6" ht="12.75" customHeight="1">
      <c r="B894" s="152"/>
      <c r="C894" s="152"/>
      <c r="D894" s="152"/>
      <c r="E894" s="152"/>
      <c r="F894" s="152"/>
    </row>
    <row r="895" spans="2:6" ht="12.75" customHeight="1">
      <c r="B895" s="152"/>
      <c r="C895" s="152"/>
      <c r="D895" s="152"/>
      <c r="E895" s="152"/>
      <c r="F895" s="152"/>
    </row>
    <row r="896" spans="2:6" ht="12.75" customHeight="1">
      <c r="B896" s="152"/>
      <c r="C896" s="152"/>
      <c r="D896" s="152"/>
      <c r="E896" s="152"/>
      <c r="F896" s="152"/>
    </row>
    <row r="897" spans="2:6" ht="12.75" customHeight="1">
      <c r="B897" s="152"/>
      <c r="C897" s="152"/>
      <c r="D897" s="152"/>
      <c r="E897" s="152"/>
      <c r="F897" s="152"/>
    </row>
    <row r="898" spans="2:6" ht="12.75" customHeight="1">
      <c r="B898" s="152"/>
      <c r="C898" s="152"/>
      <c r="D898" s="152"/>
      <c r="E898" s="152"/>
      <c r="F898" s="152"/>
    </row>
    <row r="899" spans="2:6" ht="12.75" customHeight="1">
      <c r="B899" s="152"/>
      <c r="C899" s="152"/>
      <c r="D899" s="152"/>
      <c r="E899" s="152"/>
      <c r="F899" s="152"/>
    </row>
    <row r="900" spans="2:6" ht="12.75" customHeight="1">
      <c r="B900" s="152"/>
      <c r="C900" s="152"/>
      <c r="D900" s="152"/>
      <c r="E900" s="152"/>
      <c r="F900" s="152"/>
    </row>
    <row r="901" spans="2:6" ht="12.75" customHeight="1">
      <c r="B901" s="152"/>
      <c r="C901" s="152"/>
      <c r="D901" s="152"/>
      <c r="E901" s="152"/>
      <c r="F901" s="152"/>
    </row>
    <row r="902" spans="2:6" ht="12.75" customHeight="1">
      <c r="B902" s="152"/>
      <c r="C902" s="152"/>
      <c r="D902" s="152"/>
      <c r="E902" s="152"/>
      <c r="F902" s="152"/>
    </row>
    <row r="903" spans="2:6" ht="12.75" customHeight="1">
      <c r="B903" s="152"/>
      <c r="C903" s="152"/>
      <c r="D903" s="152"/>
      <c r="E903" s="152"/>
      <c r="F903" s="152"/>
    </row>
    <row r="904" spans="2:6" ht="12.75" customHeight="1">
      <c r="B904" s="152"/>
      <c r="C904" s="152"/>
      <c r="D904" s="152"/>
      <c r="E904" s="152"/>
      <c r="F904" s="152"/>
    </row>
    <row r="905" spans="2:6" ht="12.75" customHeight="1">
      <c r="B905" s="152"/>
      <c r="C905" s="152"/>
      <c r="D905" s="152"/>
      <c r="E905" s="152"/>
      <c r="F905" s="152"/>
    </row>
    <row r="906" spans="2:6" ht="12.75" customHeight="1">
      <c r="B906" s="152"/>
      <c r="C906" s="152"/>
      <c r="D906" s="152"/>
      <c r="E906" s="152"/>
      <c r="F906" s="152"/>
    </row>
    <row r="907" spans="2:6" ht="12.75" customHeight="1">
      <c r="B907" s="152"/>
      <c r="C907" s="152"/>
      <c r="D907" s="152"/>
      <c r="E907" s="152"/>
      <c r="F907" s="152"/>
    </row>
    <row r="908" spans="2:6" ht="12.75" customHeight="1">
      <c r="B908" s="152"/>
      <c r="C908" s="152"/>
      <c r="D908" s="152"/>
      <c r="E908" s="152"/>
      <c r="F908" s="152"/>
    </row>
    <row r="909" spans="2:6" ht="12.75" customHeight="1">
      <c r="B909" s="152"/>
      <c r="C909" s="152"/>
      <c r="D909" s="152"/>
      <c r="E909" s="152"/>
      <c r="F909" s="152"/>
    </row>
    <row r="910" spans="2:6" ht="12.75" customHeight="1">
      <c r="B910" s="152"/>
      <c r="C910" s="152"/>
      <c r="D910" s="152"/>
      <c r="E910" s="152"/>
      <c r="F910" s="152"/>
    </row>
    <row r="911" spans="2:6" ht="12.75" customHeight="1">
      <c r="B911" s="152"/>
      <c r="C911" s="152"/>
      <c r="D911" s="152"/>
      <c r="E911" s="152"/>
      <c r="F911" s="152"/>
    </row>
    <row r="912" spans="2:6" ht="12.75" customHeight="1">
      <c r="B912" s="152"/>
      <c r="C912" s="152"/>
      <c r="D912" s="152"/>
      <c r="E912" s="152"/>
      <c r="F912" s="152"/>
    </row>
    <row r="913" spans="2:6" ht="12.75" customHeight="1">
      <c r="B913" s="152"/>
      <c r="C913" s="152"/>
      <c r="D913" s="152"/>
      <c r="E913" s="152"/>
      <c r="F913" s="152"/>
    </row>
    <row r="914" spans="2:6" ht="12.75" customHeight="1">
      <c r="B914" s="152"/>
      <c r="C914" s="152"/>
      <c r="D914" s="152"/>
      <c r="E914" s="152"/>
      <c r="F914" s="152"/>
    </row>
    <row r="915" spans="2:6" ht="12.75" customHeight="1">
      <c r="B915" s="152"/>
      <c r="C915" s="152"/>
      <c r="D915" s="152"/>
      <c r="E915" s="152"/>
      <c r="F915" s="152"/>
    </row>
    <row r="916" spans="2:6" ht="12.75" customHeight="1">
      <c r="B916" s="152"/>
      <c r="C916" s="152"/>
      <c r="D916" s="152"/>
      <c r="E916" s="152"/>
      <c r="F916" s="152"/>
    </row>
    <row r="917" spans="2:6" ht="12.75" customHeight="1">
      <c r="B917" s="152"/>
      <c r="C917" s="152"/>
      <c r="D917" s="152"/>
      <c r="E917" s="152"/>
      <c r="F917" s="152"/>
    </row>
    <row r="918" spans="2:6" ht="12.75" customHeight="1">
      <c r="B918" s="152"/>
      <c r="C918" s="152"/>
      <c r="D918" s="152"/>
      <c r="E918" s="152"/>
      <c r="F918" s="152"/>
    </row>
    <row r="919" spans="2:6" ht="12.75" customHeight="1">
      <c r="B919" s="152"/>
      <c r="C919" s="152"/>
      <c r="D919" s="152"/>
      <c r="E919" s="152"/>
      <c r="F919" s="152"/>
    </row>
    <row r="920" spans="2:6" ht="12.75" customHeight="1">
      <c r="B920" s="152"/>
      <c r="C920" s="152"/>
      <c r="D920" s="152"/>
      <c r="E920" s="152"/>
      <c r="F920" s="152"/>
    </row>
    <row r="921" spans="2:6" ht="12.75" customHeight="1">
      <c r="B921" s="152"/>
      <c r="C921" s="152"/>
      <c r="D921" s="152"/>
      <c r="E921" s="152"/>
      <c r="F921" s="152"/>
    </row>
    <row r="922" spans="2:6" ht="12.75" customHeight="1">
      <c r="B922" s="152"/>
      <c r="C922" s="152"/>
      <c r="D922" s="152"/>
      <c r="E922" s="152"/>
      <c r="F922" s="152"/>
    </row>
    <row r="923" spans="2:6" ht="12.75" customHeight="1">
      <c r="B923" s="152"/>
      <c r="C923" s="152"/>
      <c r="D923" s="152"/>
      <c r="E923" s="152"/>
      <c r="F923" s="152"/>
    </row>
    <row r="924" spans="2:6" ht="12.75" customHeight="1">
      <c r="B924" s="152"/>
      <c r="C924" s="152"/>
      <c r="D924" s="152"/>
      <c r="E924" s="152"/>
      <c r="F924" s="152"/>
    </row>
    <row r="925" spans="2:6" ht="12.75" customHeight="1">
      <c r="B925" s="152"/>
      <c r="C925" s="152"/>
      <c r="D925" s="152"/>
      <c r="E925" s="152"/>
      <c r="F925" s="152"/>
    </row>
    <row r="926" spans="2:6" ht="12.75" customHeight="1">
      <c r="B926" s="152"/>
      <c r="C926" s="152"/>
      <c r="D926" s="152"/>
      <c r="E926" s="152"/>
      <c r="F926" s="152"/>
    </row>
    <row r="927" spans="2:6" ht="12.75" customHeight="1">
      <c r="B927" s="152"/>
      <c r="C927" s="152"/>
      <c r="D927" s="152"/>
      <c r="E927" s="152"/>
      <c r="F927" s="152"/>
    </row>
    <row r="928" spans="2:6" ht="12.75" customHeight="1">
      <c r="B928" s="152"/>
      <c r="C928" s="152"/>
      <c r="D928" s="152"/>
      <c r="E928" s="152"/>
      <c r="F928" s="152"/>
    </row>
    <row r="929" spans="2:6" ht="12.75" customHeight="1">
      <c r="B929" s="152"/>
      <c r="C929" s="152"/>
      <c r="D929" s="152"/>
      <c r="E929" s="152"/>
      <c r="F929" s="152"/>
    </row>
    <row r="930" spans="2:6" ht="12.75" customHeight="1">
      <c r="B930" s="152"/>
      <c r="C930" s="152"/>
      <c r="D930" s="152"/>
      <c r="E930" s="152"/>
      <c r="F930" s="152"/>
    </row>
    <row r="931" spans="2:6" ht="12.75" customHeight="1">
      <c r="B931" s="152"/>
      <c r="C931" s="152"/>
      <c r="D931" s="152"/>
      <c r="E931" s="152"/>
      <c r="F931" s="152"/>
    </row>
    <row r="932" spans="2:6" ht="12.75" customHeight="1">
      <c r="B932" s="152"/>
      <c r="C932" s="152"/>
      <c r="D932" s="152"/>
      <c r="E932" s="152"/>
      <c r="F932" s="152"/>
    </row>
    <row r="933" spans="2:6" ht="12.75" customHeight="1">
      <c r="B933" s="152"/>
      <c r="C933" s="152"/>
      <c r="D933" s="152"/>
      <c r="E933" s="152"/>
      <c r="F933" s="152"/>
    </row>
    <row r="934" spans="2:6" ht="12.75" customHeight="1">
      <c r="B934" s="152"/>
      <c r="C934" s="152"/>
      <c r="D934" s="152"/>
      <c r="E934" s="152"/>
      <c r="F934" s="152"/>
    </row>
    <row r="935" spans="2:6" ht="12.75" customHeight="1">
      <c r="B935" s="152"/>
      <c r="C935" s="152"/>
      <c r="D935" s="152"/>
      <c r="E935" s="152"/>
      <c r="F935" s="152"/>
    </row>
    <row r="936" spans="2:6" ht="12.75" customHeight="1">
      <c r="B936" s="152"/>
      <c r="C936" s="152"/>
      <c r="D936" s="152"/>
      <c r="E936" s="152"/>
      <c r="F936" s="152"/>
    </row>
    <row r="937" spans="2:6" ht="12.75" customHeight="1">
      <c r="B937" s="152"/>
      <c r="C937" s="152"/>
      <c r="D937" s="152"/>
      <c r="E937" s="152"/>
      <c r="F937" s="152"/>
    </row>
    <row r="938" spans="2:6" ht="12.75" customHeight="1">
      <c r="B938" s="152"/>
      <c r="C938" s="152"/>
      <c r="D938" s="152"/>
      <c r="E938" s="152"/>
      <c r="F938" s="152"/>
    </row>
    <row r="939" spans="2:6" ht="12.75" customHeight="1">
      <c r="B939" s="152"/>
      <c r="C939" s="152"/>
      <c r="D939" s="152"/>
      <c r="E939" s="152"/>
      <c r="F939" s="152"/>
    </row>
    <row r="940" spans="2:6" ht="12.75" customHeight="1">
      <c r="B940" s="152"/>
      <c r="C940" s="152"/>
      <c r="D940" s="152"/>
      <c r="E940" s="152"/>
      <c r="F940" s="152"/>
    </row>
    <row r="941" spans="2:6" ht="12.75" customHeight="1">
      <c r="B941" s="152"/>
      <c r="C941" s="152"/>
      <c r="D941" s="152"/>
      <c r="E941" s="152"/>
      <c r="F941" s="152"/>
    </row>
    <row r="942" spans="2:6" ht="12.75" customHeight="1">
      <c r="B942" s="152"/>
      <c r="C942" s="152"/>
      <c r="D942" s="152"/>
      <c r="E942" s="152"/>
      <c r="F942" s="152"/>
    </row>
    <row r="943" spans="2:6" ht="12.75" customHeight="1">
      <c r="B943" s="152"/>
      <c r="C943" s="152"/>
      <c r="D943" s="152"/>
      <c r="E943" s="152"/>
      <c r="F943" s="152"/>
    </row>
    <row r="944" spans="2:6" ht="12.75" customHeight="1">
      <c r="B944" s="152"/>
      <c r="C944" s="152"/>
      <c r="D944" s="152"/>
      <c r="E944" s="152"/>
      <c r="F944" s="152"/>
    </row>
    <row r="945" spans="2:6" ht="12.75" customHeight="1">
      <c r="B945" s="152"/>
      <c r="C945" s="152"/>
      <c r="D945" s="152"/>
      <c r="E945" s="152"/>
      <c r="F945" s="152"/>
    </row>
    <row r="946" spans="2:6" ht="12.75" customHeight="1">
      <c r="B946" s="152"/>
      <c r="C946" s="152"/>
      <c r="D946" s="152"/>
      <c r="E946" s="152"/>
      <c r="F946" s="152"/>
    </row>
    <row r="947" spans="2:6" ht="12.75" customHeight="1">
      <c r="B947" s="152"/>
      <c r="C947" s="152"/>
      <c r="D947" s="152"/>
      <c r="E947" s="152"/>
      <c r="F947" s="152"/>
    </row>
    <row r="948" spans="2:6" ht="12.75" customHeight="1">
      <c r="B948" s="152"/>
      <c r="C948" s="152"/>
      <c r="D948" s="152"/>
      <c r="E948" s="152"/>
      <c r="F948" s="152"/>
    </row>
    <row r="949" spans="2:6" ht="12.75" customHeight="1">
      <c r="B949" s="152"/>
      <c r="C949" s="152"/>
      <c r="D949" s="152"/>
      <c r="E949" s="152"/>
      <c r="F949" s="152"/>
    </row>
    <row r="950" spans="2:6" ht="12.75" customHeight="1">
      <c r="B950" s="152"/>
      <c r="C950" s="152"/>
      <c r="D950" s="152"/>
      <c r="E950" s="152"/>
      <c r="F950" s="152"/>
    </row>
    <row r="951" spans="2:6" ht="12.75" customHeight="1">
      <c r="B951" s="152"/>
      <c r="C951" s="152"/>
      <c r="D951" s="152"/>
      <c r="E951" s="152"/>
      <c r="F951" s="152"/>
    </row>
    <row r="952" spans="2:6" ht="12.75" customHeight="1">
      <c r="B952" s="152"/>
      <c r="C952" s="152"/>
      <c r="D952" s="152"/>
      <c r="E952" s="152"/>
      <c r="F952" s="152"/>
    </row>
    <row r="953" spans="2:6" ht="12.75" customHeight="1">
      <c r="B953" s="152"/>
      <c r="C953" s="152"/>
      <c r="D953" s="152"/>
      <c r="E953" s="152"/>
      <c r="F953" s="152"/>
    </row>
    <row r="954" spans="2:6" ht="12.75" customHeight="1">
      <c r="B954" s="152"/>
      <c r="C954" s="152"/>
      <c r="D954" s="152"/>
      <c r="E954" s="152"/>
      <c r="F954" s="152"/>
    </row>
    <row r="955" spans="2:6" ht="12.75" customHeight="1">
      <c r="B955" s="152"/>
      <c r="C955" s="152"/>
      <c r="D955" s="152"/>
      <c r="E955" s="152"/>
      <c r="F955" s="152"/>
    </row>
    <row r="956" spans="2:6" ht="12.75" customHeight="1">
      <c r="B956" s="152"/>
      <c r="C956" s="152"/>
      <c r="D956" s="152"/>
      <c r="E956" s="152"/>
      <c r="F956" s="152"/>
    </row>
    <row r="957" spans="2:6" ht="12.75" customHeight="1">
      <c r="B957" s="152"/>
      <c r="C957" s="152"/>
      <c r="D957" s="152"/>
      <c r="E957" s="152"/>
      <c r="F957" s="152"/>
    </row>
    <row r="958" spans="2:6" ht="12.75" customHeight="1">
      <c r="B958" s="152"/>
      <c r="C958" s="152"/>
      <c r="D958" s="152"/>
      <c r="E958" s="152"/>
      <c r="F958" s="152"/>
    </row>
    <row r="959" spans="2:6" ht="12.75" customHeight="1">
      <c r="B959" s="152"/>
      <c r="C959" s="152"/>
      <c r="D959" s="152"/>
      <c r="E959" s="152"/>
      <c r="F959" s="152"/>
    </row>
    <row r="960" spans="2:6" ht="12.75" customHeight="1">
      <c r="B960" s="152"/>
      <c r="C960" s="152"/>
      <c r="D960" s="152"/>
      <c r="E960" s="152"/>
      <c r="F960" s="152"/>
    </row>
    <row r="961" spans="2:6" ht="12.75" customHeight="1">
      <c r="B961" s="152"/>
      <c r="C961" s="152"/>
      <c r="D961" s="152"/>
      <c r="E961" s="152"/>
      <c r="F961" s="152"/>
    </row>
    <row r="962" spans="2:6" ht="12.75" customHeight="1">
      <c r="B962" s="152"/>
      <c r="C962" s="152"/>
      <c r="D962" s="152"/>
      <c r="E962" s="152"/>
      <c r="F962" s="152"/>
    </row>
    <row r="963" spans="2:6" ht="12.75" customHeight="1">
      <c r="B963" s="152"/>
      <c r="C963" s="152"/>
      <c r="D963" s="152"/>
      <c r="E963" s="152"/>
      <c r="F963" s="152"/>
    </row>
    <row r="964" spans="2:6" ht="12.75" customHeight="1">
      <c r="B964" s="152"/>
      <c r="C964" s="152"/>
      <c r="D964" s="152"/>
      <c r="E964" s="152"/>
      <c r="F964" s="152"/>
    </row>
    <row r="965" spans="2:6" ht="12.75" customHeight="1">
      <c r="B965" s="152"/>
      <c r="C965" s="152"/>
      <c r="D965" s="152"/>
      <c r="E965" s="152"/>
      <c r="F965" s="152"/>
    </row>
    <row r="966" spans="2:6" ht="12.75" customHeight="1">
      <c r="B966" s="152"/>
      <c r="C966" s="152"/>
      <c r="D966" s="152"/>
      <c r="E966" s="152"/>
      <c r="F966" s="152"/>
    </row>
    <row r="967" spans="2:6" ht="12.75" customHeight="1">
      <c r="B967" s="152"/>
      <c r="C967" s="152"/>
      <c r="D967" s="152"/>
      <c r="E967" s="152"/>
      <c r="F967" s="152"/>
    </row>
    <row r="968" spans="2:6" ht="12.75" customHeight="1">
      <c r="B968" s="152"/>
      <c r="C968" s="152"/>
      <c r="D968" s="152"/>
      <c r="E968" s="152"/>
      <c r="F968" s="152"/>
    </row>
    <row r="969" spans="2:6" ht="12.75" customHeight="1">
      <c r="B969" s="152"/>
      <c r="C969" s="152"/>
      <c r="D969" s="152"/>
      <c r="E969" s="152"/>
      <c r="F969" s="152"/>
    </row>
    <row r="970" spans="2:6" ht="12.75" customHeight="1">
      <c r="B970" s="152"/>
      <c r="C970" s="152"/>
      <c r="D970" s="152"/>
      <c r="E970" s="152"/>
      <c r="F970" s="152"/>
    </row>
    <row r="971" spans="2:6" ht="12.75" customHeight="1">
      <c r="B971" s="152"/>
      <c r="C971" s="152"/>
      <c r="D971" s="152"/>
      <c r="E971" s="152"/>
      <c r="F971" s="152"/>
    </row>
    <row r="972" spans="2:6" ht="12.75" customHeight="1">
      <c r="B972" s="152"/>
      <c r="C972" s="152"/>
      <c r="D972" s="152"/>
      <c r="E972" s="152"/>
      <c r="F972" s="152"/>
    </row>
    <row r="973" spans="2:6" ht="12.75" customHeight="1">
      <c r="B973" s="152"/>
      <c r="C973" s="152"/>
      <c r="D973" s="152"/>
      <c r="E973" s="152"/>
      <c r="F973" s="152"/>
    </row>
    <row r="974" spans="2:6" ht="12.75" customHeight="1">
      <c r="B974" s="152"/>
      <c r="C974" s="152"/>
      <c r="D974" s="152"/>
      <c r="E974" s="152"/>
      <c r="F974" s="152"/>
    </row>
    <row r="975" spans="2:6" ht="12.75" customHeight="1">
      <c r="B975" s="152"/>
      <c r="C975" s="152"/>
      <c r="D975" s="152"/>
      <c r="E975" s="152"/>
      <c r="F975" s="152"/>
    </row>
    <row r="976" spans="2:6" ht="12.75" customHeight="1">
      <c r="B976" s="152"/>
      <c r="C976" s="152"/>
      <c r="D976" s="152"/>
      <c r="E976" s="152"/>
      <c r="F976" s="152"/>
    </row>
    <row r="977" spans="2:6" ht="12.75" customHeight="1">
      <c r="B977" s="152"/>
      <c r="C977" s="152"/>
      <c r="D977" s="152"/>
      <c r="E977" s="152"/>
      <c r="F977" s="152"/>
    </row>
    <row r="978" spans="2:6" ht="12.75" customHeight="1">
      <c r="B978" s="152"/>
      <c r="C978" s="152"/>
      <c r="D978" s="152"/>
      <c r="E978" s="152"/>
      <c r="F978" s="152"/>
    </row>
    <row r="979" spans="2:6" ht="12.75" customHeight="1">
      <c r="B979" s="152"/>
      <c r="C979" s="152"/>
      <c r="D979" s="152"/>
      <c r="E979" s="152"/>
      <c r="F979" s="152"/>
    </row>
    <row r="980" spans="2:6" ht="12.75" customHeight="1">
      <c r="B980" s="152"/>
      <c r="C980" s="152"/>
      <c r="D980" s="152"/>
      <c r="E980" s="152"/>
      <c r="F980" s="152"/>
    </row>
    <row r="981" spans="2:6" ht="12.75" customHeight="1">
      <c r="B981" s="152"/>
      <c r="C981" s="152"/>
      <c r="D981" s="152"/>
      <c r="E981" s="152"/>
      <c r="F981" s="152"/>
    </row>
    <row r="982" spans="2:6" ht="12.75" customHeight="1">
      <c r="B982" s="152"/>
      <c r="C982" s="152"/>
      <c r="D982" s="152"/>
      <c r="E982" s="152"/>
      <c r="F982" s="152"/>
    </row>
    <row r="983" spans="2:6" ht="12.75" customHeight="1">
      <c r="B983" s="152"/>
      <c r="C983" s="152"/>
      <c r="D983" s="152"/>
      <c r="E983" s="152"/>
      <c r="F983" s="152"/>
    </row>
    <row r="984" spans="2:6" ht="12.75" customHeight="1">
      <c r="B984" s="152"/>
      <c r="C984" s="152"/>
      <c r="D984" s="152"/>
      <c r="E984" s="152"/>
      <c r="F984" s="152"/>
    </row>
    <row r="985" spans="2:6" ht="12.75" customHeight="1">
      <c r="B985" s="152"/>
      <c r="C985" s="152"/>
      <c r="D985" s="152"/>
      <c r="E985" s="152"/>
      <c r="F985" s="152"/>
    </row>
    <row r="986" spans="2:6" ht="12.75" customHeight="1">
      <c r="B986" s="152"/>
      <c r="C986" s="152"/>
      <c r="D986" s="152"/>
      <c r="E986" s="152"/>
      <c r="F986" s="152"/>
    </row>
    <row r="987" spans="2:6" ht="12.75" customHeight="1">
      <c r="B987" s="152"/>
      <c r="C987" s="152"/>
      <c r="D987" s="152"/>
      <c r="E987" s="152"/>
      <c r="F987" s="152"/>
    </row>
    <row r="988" spans="2:6" ht="12.75" customHeight="1">
      <c r="B988" s="152"/>
      <c r="C988" s="152"/>
      <c r="D988" s="152"/>
      <c r="E988" s="152"/>
      <c r="F988" s="152"/>
    </row>
    <row r="989" spans="2:6" ht="12.75" customHeight="1">
      <c r="B989" s="152"/>
      <c r="C989" s="152"/>
      <c r="D989" s="152"/>
      <c r="E989" s="152"/>
      <c r="F989" s="152"/>
    </row>
    <row r="990" spans="2:6" ht="12.75" customHeight="1">
      <c r="B990" s="152"/>
      <c r="C990" s="152"/>
      <c r="D990" s="152"/>
      <c r="E990" s="152"/>
      <c r="F990" s="152"/>
    </row>
    <row r="991" spans="2:6" ht="12.75" customHeight="1">
      <c r="B991" s="152"/>
      <c r="C991" s="152"/>
      <c r="D991" s="152"/>
      <c r="E991" s="152"/>
      <c r="F991" s="152"/>
    </row>
    <row r="992" spans="2:6" ht="12.75" customHeight="1">
      <c r="B992" s="152"/>
      <c r="C992" s="152"/>
      <c r="D992" s="152"/>
      <c r="E992" s="152"/>
      <c r="F992" s="152"/>
    </row>
    <row r="993" spans="2:6" ht="12.75" customHeight="1">
      <c r="B993" s="152"/>
      <c r="C993" s="152"/>
      <c r="D993" s="152"/>
      <c r="E993" s="152"/>
      <c r="F993" s="152"/>
    </row>
    <row r="994" spans="2:6" ht="12.75" customHeight="1">
      <c r="B994" s="152"/>
      <c r="C994" s="152"/>
      <c r="D994" s="152"/>
      <c r="E994" s="152"/>
      <c r="F994" s="152"/>
    </row>
    <row r="995" spans="2:6" ht="12.75" customHeight="1">
      <c r="B995" s="152"/>
      <c r="C995" s="152"/>
      <c r="D995" s="152"/>
      <c r="E995" s="152"/>
      <c r="F995" s="152"/>
    </row>
    <row r="996" spans="2:6" ht="12.75" customHeight="1">
      <c r="B996" s="152"/>
      <c r="C996" s="152"/>
      <c r="D996" s="152"/>
      <c r="E996" s="152"/>
      <c r="F996" s="152"/>
    </row>
    <row r="997" spans="2:6" ht="12.75" customHeight="1">
      <c r="B997" s="152"/>
      <c r="C997" s="152"/>
      <c r="D997" s="152"/>
      <c r="E997" s="152"/>
      <c r="F997" s="152"/>
    </row>
    <row r="998" spans="2:6" ht="12.75" customHeight="1">
      <c r="B998" s="152"/>
      <c r="C998" s="152"/>
      <c r="D998" s="152"/>
      <c r="E998" s="152"/>
      <c r="F998" s="152"/>
    </row>
    <row r="999" spans="2:6" ht="12.75" customHeight="1">
      <c r="B999" s="152"/>
      <c r="C999" s="152"/>
      <c r="D999" s="152"/>
      <c r="E999" s="152"/>
      <c r="F999" s="152"/>
    </row>
    <row r="1000" spans="2:6" ht="12.75" customHeight="1">
      <c r="B1000" s="152"/>
      <c r="C1000" s="152"/>
      <c r="D1000" s="152"/>
      <c r="E1000" s="152"/>
      <c r="F1000" s="152"/>
    </row>
    <row r="1001" spans="2:6" ht="12.75" customHeight="1">
      <c r="B1001" s="152"/>
      <c r="C1001" s="152"/>
      <c r="D1001" s="152"/>
      <c r="E1001" s="152"/>
      <c r="F1001" s="152"/>
    </row>
    <row r="1002" spans="2:6" ht="12.75" customHeight="1">
      <c r="B1002" s="152"/>
      <c r="C1002" s="152"/>
      <c r="D1002" s="152"/>
      <c r="E1002" s="152"/>
      <c r="F1002" s="152"/>
    </row>
    <row r="1003" spans="2:6" ht="12.75" customHeight="1">
      <c r="B1003" s="152"/>
      <c r="C1003" s="152"/>
      <c r="D1003" s="152"/>
      <c r="E1003" s="152"/>
      <c r="F1003" s="152"/>
    </row>
  </sheetData>
  <sheetProtection algorithmName="SHA-512" hashValue="qkb+sIjIfVPzC89/I/9+lR72incZJASIFiuNsCOMTkl2kMGVekRGvzjAcvBPIAtVY5P0p9muJl8qM+/1slZ1rw==" saltValue="KGMDlrtq44+UsoJa3hUGOg==" spinCount="100000" sheet="1" objects="1" scenarios="1"/>
  <mergeCells count="1">
    <mergeCell ref="B3:F3"/>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INÍCIO</vt:lpstr>
      <vt:lpstr>h livre</vt:lpstr>
      <vt:lpstr>Concurso</vt:lpstr>
      <vt:lpstr>DISCIPLINAS</vt:lpstr>
      <vt:lpstr>Ciclo de Estudos</vt:lpstr>
      <vt:lpstr>resultados</vt:lpstr>
      <vt:lpstr>ANÁLISE DE CONC</vt:lpstr>
      <vt:lpstr>DISCIPLINAS!Area_de_impressao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das Chagas Cruz Tatagiba</dc:creator>
  <dc:description/>
  <cp:lastModifiedBy>Tatagiba</cp:lastModifiedBy>
  <cp:revision>6</cp:revision>
  <dcterms:created xsi:type="dcterms:W3CDTF">2018-12-05T10:44:01Z</dcterms:created>
  <dcterms:modified xsi:type="dcterms:W3CDTF">2022-11-03T17:57:03Z</dcterms:modified>
  <dc:language>pt-BR</dc:language>
</cp:coreProperties>
</file>