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55EE41CC-3AC3-4583-A175-CDCC232321DF}" xr6:coauthVersionLast="46" xr6:coauthVersionMax="46" xr10:uidLastSave="{00000000-0000-0000-0000-000000000000}"/>
  <bookViews>
    <workbookView xWindow="-120" yWindow="-120" windowWidth="29040" windowHeight="15840" xr2:uid="{11759EAA-FFF9-439B-800C-8335C0AD4EC8}"/>
  </bookViews>
  <sheets>
    <sheet name="CÁLCULO ALÍQUOTA DIFAL" sheetId="2" r:id="rId1"/>
    <sheet name="ICMS INTERESTADU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G11" i="2"/>
  <c r="H11" i="2" l="1"/>
  <c r="I11" i="2" s="1"/>
  <c r="K11" i="2" s="1"/>
  <c r="L11" i="2" s="1"/>
</calcChain>
</file>

<file path=xl/sharedStrings.xml><?xml version="1.0" encoding="utf-8"?>
<sst xmlns="http://schemas.openxmlformats.org/spreadsheetml/2006/main" count="19" uniqueCount="19">
  <si>
    <t>Comprando do mesmo estado</t>
  </si>
  <si>
    <t>Comprando outro estado - Nacional</t>
  </si>
  <si>
    <t>Comprando outro estado - Importado</t>
  </si>
  <si>
    <t>Substituição Tributária</t>
  </si>
  <si>
    <t>????</t>
  </si>
  <si>
    <t>Recomposição alíquota (DIFAL)</t>
  </si>
  <si>
    <t>NÃO TEM SUBSTITUIÇÃO TRIBUTÁRIA</t>
  </si>
  <si>
    <t>SUBSTITUIÇÃO TRIBUTÁRIA</t>
  </si>
  <si>
    <t>INTRA</t>
  </si>
  <si>
    <t>ICMS NF</t>
  </si>
  <si>
    <t>ICMS Excluindo</t>
  </si>
  <si>
    <t>ICMS Final</t>
  </si>
  <si>
    <t>Percentual</t>
  </si>
  <si>
    <t>ICMS Interno</t>
  </si>
  <si>
    <t>ICMS Interstadual Nacional</t>
  </si>
  <si>
    <t>ICMS Interstadual Importado</t>
  </si>
  <si>
    <t>MINHAS TARIFAS</t>
  </si>
  <si>
    <t>ICMS-INTRA</t>
  </si>
  <si>
    <t>Custo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</si>
</sst>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276226</xdr:colOff>
      <xdr:row>1</xdr:row>
      <xdr:rowOff>38100</xdr:rowOff>
    </xdr:from>
    <xdr:to>
      <xdr:col>11</xdr:col>
      <xdr:colOff>752475</xdr:colOff>
      <xdr:row>6</xdr:row>
      <xdr:rowOff>72943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4626C0-5255-4C3A-8A84-7B4AF880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228600"/>
          <a:ext cx="2657474" cy="987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581025</xdr:colOff>
      <xdr:row>36</xdr:row>
      <xdr:rowOff>152400</xdr:rowOff>
    </xdr:to>
    <xdr:pic>
      <xdr:nvPicPr>
        <xdr:cNvPr id="2" name="Imagem 1" descr="Diferencial do Alíquota de ICMS - Revista Científica">
          <a:extLst>
            <a:ext uri="{FF2B5EF4-FFF2-40B4-BE49-F238E27FC236}">
              <a16:creationId xmlns:a16="http://schemas.microsoft.com/office/drawing/2014/main" id="{3C53183E-08E7-4FF0-8F38-18DA83E0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53825" cy="70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E8F8-28DC-4645-93EF-18C1A09D0E83}">
  <dimension ref="C1:L13"/>
  <sheetViews>
    <sheetView tabSelected="1" workbookViewId="0">
      <selection activeCell="J21" sqref="J21"/>
    </sheetView>
  </sheetViews>
  <sheetFormatPr defaultRowHeight="15" x14ac:dyDescent="0.25"/>
  <cols>
    <col min="3" max="3" width="39.5703125" customWidth="1"/>
    <col min="4" max="4" width="9.140625" style="1"/>
    <col min="6" max="6" width="13.7109375" style="6" bestFit="1" customWidth="1"/>
    <col min="7" max="7" width="9.140625" style="6"/>
    <col min="8" max="8" width="14.5703125" style="6" bestFit="1" customWidth="1"/>
    <col min="9" max="9" width="9.140625" style="6"/>
    <col min="10" max="10" width="11.5703125" style="6" bestFit="1" customWidth="1"/>
    <col min="11" max="11" width="12" style="6" bestFit="1" customWidth="1"/>
    <col min="12" max="12" width="12" style="1" customWidth="1"/>
  </cols>
  <sheetData>
    <row r="1" spans="3:12" x14ac:dyDescent="0.25">
      <c r="C1" s="10" t="s">
        <v>16</v>
      </c>
      <c r="D1" s="11"/>
    </row>
    <row r="2" spans="3:12" x14ac:dyDescent="0.25">
      <c r="C2" s="3" t="s">
        <v>0</v>
      </c>
      <c r="D2" s="5">
        <v>0.18</v>
      </c>
    </row>
    <row r="3" spans="3:12" x14ac:dyDescent="0.25">
      <c r="C3" s="3" t="s">
        <v>1</v>
      </c>
      <c r="D3" s="5">
        <v>0.12</v>
      </c>
    </row>
    <row r="4" spans="3:12" x14ac:dyDescent="0.25">
      <c r="C4" s="3" t="s">
        <v>2</v>
      </c>
      <c r="D4" s="5">
        <v>0.04</v>
      </c>
    </row>
    <row r="6" spans="3:12" x14ac:dyDescent="0.25">
      <c r="C6" s="10" t="s">
        <v>7</v>
      </c>
      <c r="D6" s="11"/>
    </row>
    <row r="7" spans="3:12" x14ac:dyDescent="0.25">
      <c r="C7" s="3" t="s">
        <v>3</v>
      </c>
      <c r="D7" s="2" t="s">
        <v>4</v>
      </c>
    </row>
    <row r="9" spans="3:12" x14ac:dyDescent="0.25">
      <c r="C9" s="10" t="s">
        <v>6</v>
      </c>
      <c r="D9" s="9"/>
    </row>
    <row r="10" spans="3:12" x14ac:dyDescent="0.25">
      <c r="C10" s="3" t="s">
        <v>5</v>
      </c>
      <c r="D10" s="2"/>
      <c r="F10" s="8" t="s">
        <v>18</v>
      </c>
      <c r="G10" s="8" t="s">
        <v>9</v>
      </c>
      <c r="H10" s="8" t="s">
        <v>10</v>
      </c>
      <c r="I10" s="8" t="s">
        <v>8</v>
      </c>
      <c r="J10" s="8" t="s">
        <v>17</v>
      </c>
      <c r="K10" s="8" t="s">
        <v>11</v>
      </c>
      <c r="L10" s="9" t="s">
        <v>12</v>
      </c>
    </row>
    <row r="11" spans="3:12" x14ac:dyDescent="0.25">
      <c r="C11" s="3" t="s">
        <v>13</v>
      </c>
      <c r="D11" s="5">
        <v>0.18</v>
      </c>
      <c r="F11" s="7">
        <v>100</v>
      </c>
      <c r="G11" s="7">
        <f>D12*F11</f>
        <v>12</v>
      </c>
      <c r="H11" s="7">
        <f>F11-G11</f>
        <v>88</v>
      </c>
      <c r="I11" s="7">
        <f>H11/0.82</f>
        <v>107.31707317073172</v>
      </c>
      <c r="J11" s="7">
        <f>I11*D11</f>
        <v>19.317073170731707</v>
      </c>
      <c r="K11" s="7">
        <f>J11-G11</f>
        <v>7.3170731707317067</v>
      </c>
      <c r="L11" s="4">
        <f>K11/F11</f>
        <v>7.3170731707317069E-2</v>
      </c>
    </row>
    <row r="12" spans="3:12" x14ac:dyDescent="0.25">
      <c r="C12" s="3" t="s">
        <v>14</v>
      </c>
      <c r="D12" s="5">
        <v>0.12</v>
      </c>
      <c r="F12" s="7"/>
      <c r="G12" s="7"/>
      <c r="H12" s="7"/>
      <c r="I12" s="7"/>
      <c r="J12" s="7"/>
      <c r="K12" s="7"/>
      <c r="L12" s="2"/>
    </row>
    <row r="13" spans="3:12" x14ac:dyDescent="0.25">
      <c r="C13" s="3" t="s">
        <v>15</v>
      </c>
      <c r="D13" s="5">
        <v>0.04</v>
      </c>
      <c r="F13" s="7"/>
      <c r="G13" s="7"/>
      <c r="H13" s="7"/>
      <c r="I13" s="7"/>
      <c r="J13" s="7"/>
      <c r="K13" s="7"/>
      <c r="L13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D7BF-1341-463C-A7B0-3F4D9C7029BD}">
  <dimension ref="A1"/>
  <sheetViews>
    <sheetView workbookViewId="0">
      <selection activeCell="V6" sqref="V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ALÍQUOTA DIFAL</vt:lpstr>
      <vt:lpstr>ICMS INTERESTADUAL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2021-04-28T14:18:05Z</dcterms:created>
  <dcterms:modified xsi:type="dcterms:W3CDTF">2021-04-28T15:07:57Z</dcterms:modified>
</cp:coreProperties>
</file>