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uardo\# Me Poupe\Minha Carteira N1\Módulo 5 - Fundos Imobiliários\"/>
    </mc:Choice>
  </mc:AlternateContent>
  <xr:revisionPtr revIDLastSave="0" documentId="13_ncr:1_{A5780A16-4BFF-44D4-AF1B-BE7955A7A077}" xr6:coauthVersionLast="47" xr6:coauthVersionMax="47" xr10:uidLastSave="{00000000-0000-0000-0000-000000000000}"/>
  <bookViews>
    <workbookView xWindow="-120" yWindow="-120" windowWidth="29040" windowHeight="16440" xr2:uid="{D1184FDE-0B07-40EB-A55D-3DC153B4AFB2}"/>
  </bookViews>
  <sheets>
    <sheet name="Carteira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K14" i="2"/>
  <c r="J14" i="2"/>
  <c r="F14" i="2"/>
  <c r="G14" i="2" s="1"/>
  <c r="K13" i="2"/>
  <c r="J13" i="2"/>
  <c r="F13" i="2"/>
  <c r="G13" i="2" s="1"/>
  <c r="K12" i="2"/>
  <c r="J12" i="2"/>
  <c r="F12" i="2"/>
  <c r="G12" i="2" s="1"/>
  <c r="K11" i="2"/>
  <c r="J11" i="2"/>
  <c r="F11" i="2"/>
  <c r="G11" i="2" s="1"/>
  <c r="K10" i="2"/>
  <c r="J10" i="2"/>
  <c r="F10" i="2"/>
  <c r="G10" i="2" s="1"/>
  <c r="K9" i="2"/>
  <c r="J9" i="2"/>
  <c r="F9" i="2"/>
  <c r="G9" i="2" s="1"/>
  <c r="K8" i="2"/>
  <c r="J8" i="2"/>
  <c r="F8" i="2"/>
  <c r="G8" i="2" s="1"/>
  <c r="K7" i="2"/>
  <c r="J7" i="2"/>
  <c r="F7" i="2"/>
  <c r="G7" i="2" s="1"/>
  <c r="K6" i="2"/>
  <c r="J6" i="2"/>
  <c r="F6" i="2"/>
  <c r="G6" i="2" s="1"/>
  <c r="K5" i="2"/>
  <c r="J5" i="2"/>
  <c r="F5" i="2"/>
  <c r="G5" i="2" s="1"/>
  <c r="K9" i="1"/>
  <c r="K10" i="1"/>
  <c r="K11" i="1"/>
  <c r="K12" i="1"/>
  <c r="K13" i="1"/>
  <c r="K14" i="1"/>
  <c r="K7" i="1"/>
  <c r="K8" i="1"/>
  <c r="K15" i="2" l="1"/>
  <c r="L15" i="2" s="1"/>
  <c r="J5" i="1"/>
  <c r="J11" i="1"/>
  <c r="J10" i="1"/>
  <c r="J9" i="1"/>
  <c r="J13" i="1"/>
  <c r="J8" i="1"/>
  <c r="J7" i="1"/>
  <c r="J12" i="1"/>
  <c r="J14" i="1"/>
  <c r="J6" i="1"/>
  <c r="F6" i="1" l="1"/>
  <c r="F7" i="1"/>
  <c r="F8" i="1"/>
  <c r="F9" i="1"/>
  <c r="F10" i="1"/>
  <c r="F11" i="1"/>
  <c r="F12" i="1"/>
  <c r="F13" i="1"/>
  <c r="F14" i="1"/>
  <c r="F5" i="1"/>
  <c r="K6" i="1"/>
  <c r="K5" i="1"/>
  <c r="F15" i="1" l="1"/>
  <c r="G10" i="1" s="1"/>
  <c r="K15" i="1"/>
  <c r="L15" i="1" l="1"/>
  <c r="G13" i="1"/>
  <c r="G6" i="1"/>
  <c r="G14" i="1"/>
  <c r="G7" i="1"/>
  <c r="G5" i="1"/>
  <c r="G8" i="1"/>
  <c r="G11" i="1"/>
  <c r="G9" i="1"/>
  <c r="G12" i="1"/>
</calcChain>
</file>

<file path=xl/sharedStrings.xml><?xml version="1.0" encoding="utf-8"?>
<sst xmlns="http://schemas.openxmlformats.org/spreadsheetml/2006/main" count="68" uniqueCount="28">
  <si>
    <t>Ativo</t>
  </si>
  <si>
    <t>Quantidade de cotas</t>
  </si>
  <si>
    <t>Preço da cota</t>
  </si>
  <si>
    <t>Dividendo</t>
  </si>
  <si>
    <t>Total Investido</t>
  </si>
  <si>
    <t>Total Recebido</t>
  </si>
  <si>
    <t>Total</t>
  </si>
  <si>
    <t>Carteira</t>
  </si>
  <si>
    <t>Percentual da Carteira</t>
  </si>
  <si>
    <t>Percentual</t>
  </si>
  <si>
    <t>Tipo</t>
  </si>
  <si>
    <t>META</t>
  </si>
  <si>
    <t>MÊS</t>
  </si>
  <si>
    <t>oujp11</t>
  </si>
  <si>
    <t>papel</t>
  </si>
  <si>
    <t>irdm11</t>
  </si>
  <si>
    <t>rbry11</t>
  </si>
  <si>
    <t>recr11</t>
  </si>
  <si>
    <t>hgre11</t>
  </si>
  <si>
    <t>knri11</t>
  </si>
  <si>
    <t>lajes</t>
  </si>
  <si>
    <t>visc11</t>
  </si>
  <si>
    <t>hsml11</t>
  </si>
  <si>
    <t>shop</t>
  </si>
  <si>
    <t>hglg11</t>
  </si>
  <si>
    <t>logistico</t>
  </si>
  <si>
    <t>alzr11</t>
  </si>
  <si>
    <t>misto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</si>
</sst>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1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3" xfId="1" applyFont="1" applyBorder="1"/>
    <xf numFmtId="0" fontId="0" fillId="0" borderId="2" xfId="0" applyBorder="1" applyAlignment="1">
      <alignment horizontal="center"/>
    </xf>
    <xf numFmtId="44" fontId="0" fillId="0" borderId="3" xfId="1" applyFont="1" applyBorder="1"/>
    <xf numFmtId="10" fontId="0" fillId="0" borderId="4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4" fontId="4" fillId="0" borderId="0" xfId="1" applyFont="1" applyAlignment="1">
      <alignment horizontal="center"/>
    </xf>
    <xf numFmtId="44" fontId="4" fillId="0" borderId="13" xfId="0" applyNumberFormat="1" applyFont="1" applyBorder="1"/>
    <xf numFmtId="44" fontId="0" fillId="0" borderId="2" xfId="1" applyFon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4" fontId="2" fillId="2" borderId="17" xfId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0" fontId="0" fillId="0" borderId="0" xfId="2" applyNumberFormat="1" applyFont="1"/>
    <xf numFmtId="44" fontId="0" fillId="0" borderId="0" xfId="0" applyNumberFormat="1"/>
    <xf numFmtId="44" fontId="2" fillId="3" borderId="15" xfId="1" applyFont="1" applyFill="1" applyBorder="1" applyAlignment="1">
      <alignment horizontal="center"/>
    </xf>
    <xf numFmtId="44" fontId="2" fillId="3" borderId="19" xfId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44" fontId="0" fillId="0" borderId="6" xfId="0" applyNumberFormat="1" applyBorder="1" applyAlignment="1">
      <alignment horizontal="center"/>
    </xf>
    <xf numFmtId="44" fontId="0" fillId="0" borderId="7" xfId="1" applyFont="1" applyFill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44" fontId="5" fillId="0" borderId="20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13A47-5758-4279-8F3E-9174FF642722}">
  <dimension ref="B1:L20"/>
  <sheetViews>
    <sheetView showGridLines="0" tabSelected="1" zoomScale="190" zoomScaleNormal="190" workbookViewId="0">
      <selection activeCell="E2" sqref="E2"/>
    </sheetView>
  </sheetViews>
  <sheetFormatPr defaultRowHeight="15" x14ac:dyDescent="0.25"/>
  <cols>
    <col min="1" max="1" width="2.5703125" customWidth="1"/>
    <col min="2" max="2" width="10.42578125" style="2" bestFit="1" customWidth="1"/>
    <col min="3" max="3" width="10.42578125" style="2" customWidth="1"/>
    <col min="4" max="4" width="21.28515625" style="2" customWidth="1"/>
    <col min="5" max="5" width="14.140625" style="1" customWidth="1"/>
    <col min="6" max="6" width="19.7109375" style="1" bestFit="1" customWidth="1"/>
    <col min="7" max="7" width="20.85546875" style="4" bestFit="1" customWidth="1"/>
    <col min="8" max="8" width="11.5703125" style="12" bestFit="1" customWidth="1"/>
    <col min="9" max="10" width="12.28515625" customWidth="1"/>
    <col min="11" max="11" width="15.28515625" customWidth="1"/>
  </cols>
  <sheetData>
    <row r="1" spans="2:12" ht="15.75" thickBot="1" x14ac:dyDescent="0.3"/>
    <row r="2" spans="2:12" ht="19.5" thickBot="1" x14ac:dyDescent="0.35">
      <c r="B2" s="14" t="s">
        <v>7</v>
      </c>
      <c r="C2" s="30"/>
      <c r="D2" s="44">
        <v>10000</v>
      </c>
    </row>
    <row r="3" spans="2:12" ht="15.75" thickBot="1" x14ac:dyDescent="0.3">
      <c r="B3" s="3"/>
      <c r="C3" s="3"/>
      <c r="D3" s="4"/>
    </row>
    <row r="4" spans="2:12" s="2" customFormat="1" ht="15.75" thickBot="1" x14ac:dyDescent="0.3">
      <c r="B4" s="26" t="s">
        <v>0</v>
      </c>
      <c r="C4" s="31" t="s">
        <v>10</v>
      </c>
      <c r="D4" s="27" t="s">
        <v>1</v>
      </c>
      <c r="E4" s="28" t="s">
        <v>2</v>
      </c>
      <c r="F4" s="27" t="s">
        <v>4</v>
      </c>
      <c r="G4" s="29" t="s">
        <v>8</v>
      </c>
      <c r="H4" s="13"/>
      <c r="I4" s="34" t="s">
        <v>3</v>
      </c>
      <c r="J4" s="35" t="s">
        <v>9</v>
      </c>
      <c r="K4" s="36" t="s">
        <v>5</v>
      </c>
    </row>
    <row r="5" spans="2:12" x14ac:dyDescent="0.25">
      <c r="B5" s="16" t="s">
        <v>13</v>
      </c>
      <c r="C5" s="7" t="s">
        <v>14</v>
      </c>
      <c r="D5" s="7">
        <v>10</v>
      </c>
      <c r="E5" s="17">
        <v>101.8</v>
      </c>
      <c r="F5" s="17">
        <f>E5*D5</f>
        <v>1018</v>
      </c>
      <c r="G5" s="18">
        <f>F5/$F$15</f>
        <v>0.10171974312267622</v>
      </c>
      <c r="I5" s="23">
        <v>0.65</v>
      </c>
      <c r="J5" s="38">
        <f>I5/E5</f>
        <v>6.3850687622789785E-3</v>
      </c>
      <c r="K5" s="24">
        <f>I5*D5</f>
        <v>6.5</v>
      </c>
    </row>
    <row r="6" spans="2:12" x14ac:dyDescent="0.25">
      <c r="B6" s="10" t="s">
        <v>15</v>
      </c>
      <c r="C6" s="5" t="s">
        <v>14</v>
      </c>
      <c r="D6" s="5">
        <v>9</v>
      </c>
      <c r="E6" s="6">
        <v>129.78</v>
      </c>
      <c r="F6" s="6">
        <f t="shared" ref="F6:F14" si="0">E6*D6</f>
        <v>1168.02</v>
      </c>
      <c r="G6" s="19">
        <f t="shared" ref="G6:G14" si="1">F6/$F$15</f>
        <v>0.11670991587637354</v>
      </c>
      <c r="I6" s="25">
        <v>1.2</v>
      </c>
      <c r="J6" s="37">
        <f t="shared" ref="J6:J14" si="2">I6/E6</f>
        <v>9.2464170134073046E-3</v>
      </c>
      <c r="K6" s="39">
        <f t="shared" ref="K6:K14" si="3">I6*D6</f>
        <v>10.799999999999999</v>
      </c>
    </row>
    <row r="7" spans="2:12" x14ac:dyDescent="0.25">
      <c r="B7" s="10" t="s">
        <v>16</v>
      </c>
      <c r="C7" s="5" t="s">
        <v>14</v>
      </c>
      <c r="D7" s="5">
        <v>10</v>
      </c>
      <c r="E7" s="6">
        <v>104.44</v>
      </c>
      <c r="F7" s="6">
        <f t="shared" si="0"/>
        <v>1044.4000000000001</v>
      </c>
      <c r="G7" s="19">
        <f t="shared" si="1"/>
        <v>0.10435766180483599</v>
      </c>
      <c r="I7" s="25">
        <v>0.7</v>
      </c>
      <c r="J7" s="37">
        <f t="shared" si="2"/>
        <v>6.7024128686327079E-3</v>
      </c>
      <c r="K7" s="39">
        <f t="shared" si="3"/>
        <v>7</v>
      </c>
    </row>
    <row r="8" spans="2:12" x14ac:dyDescent="0.25">
      <c r="B8" s="10" t="s">
        <v>17</v>
      </c>
      <c r="C8" s="5" t="s">
        <v>14</v>
      </c>
      <c r="D8" s="5">
        <v>11</v>
      </c>
      <c r="E8" s="6">
        <v>101.42</v>
      </c>
      <c r="F8" s="6">
        <f t="shared" si="0"/>
        <v>1115.6200000000001</v>
      </c>
      <c r="G8" s="19">
        <f t="shared" si="1"/>
        <v>0.11147404697693522</v>
      </c>
      <c r="I8" s="25">
        <v>1.1000000000000001</v>
      </c>
      <c r="J8" s="37">
        <f t="shared" si="2"/>
        <v>1.0845986984815618E-2</v>
      </c>
      <c r="K8" s="39">
        <f t="shared" si="3"/>
        <v>12.100000000000001</v>
      </c>
    </row>
    <row r="9" spans="2:12" x14ac:dyDescent="0.25">
      <c r="B9" s="10" t="s">
        <v>18</v>
      </c>
      <c r="C9" s="5" t="s">
        <v>20</v>
      </c>
      <c r="D9" s="5">
        <v>8</v>
      </c>
      <c r="E9" s="6">
        <v>128.16</v>
      </c>
      <c r="F9" s="6">
        <f t="shared" si="0"/>
        <v>1025.28</v>
      </c>
      <c r="G9" s="19">
        <f t="shared" si="1"/>
        <v>0.10244716918351421</v>
      </c>
      <c r="I9" s="25">
        <v>0.67</v>
      </c>
      <c r="J9" s="37">
        <f t="shared" si="2"/>
        <v>5.2278401997503127E-3</v>
      </c>
      <c r="K9" s="39">
        <f t="shared" si="3"/>
        <v>5.36</v>
      </c>
    </row>
    <row r="10" spans="2:12" x14ac:dyDescent="0.25">
      <c r="B10" s="10" t="s">
        <v>19</v>
      </c>
      <c r="C10" s="5" t="s">
        <v>20</v>
      </c>
      <c r="D10" s="5">
        <v>7</v>
      </c>
      <c r="E10" s="6">
        <v>143.15</v>
      </c>
      <c r="F10" s="6">
        <f t="shared" si="0"/>
        <v>1002.0500000000001</v>
      </c>
      <c r="G10" s="19">
        <f t="shared" si="1"/>
        <v>0.10012600058553803</v>
      </c>
      <c r="I10" s="25">
        <v>0.69</v>
      </c>
      <c r="J10" s="37">
        <f t="shared" si="2"/>
        <v>4.8201187565490742E-3</v>
      </c>
      <c r="K10" s="39">
        <f t="shared" si="3"/>
        <v>4.83</v>
      </c>
    </row>
    <row r="11" spans="2:12" x14ac:dyDescent="0.25">
      <c r="B11" s="10" t="s">
        <v>21</v>
      </c>
      <c r="C11" s="5" t="s">
        <v>23</v>
      </c>
      <c r="D11" s="5">
        <v>8</v>
      </c>
      <c r="E11" s="6">
        <v>108.37</v>
      </c>
      <c r="F11" s="6">
        <f t="shared" si="0"/>
        <v>866.96</v>
      </c>
      <c r="G11" s="19">
        <f t="shared" si="1"/>
        <v>8.6627650783531795E-2</v>
      </c>
      <c r="I11" s="25">
        <v>0.25</v>
      </c>
      <c r="J11" s="37">
        <f t="shared" si="2"/>
        <v>2.3069115068745961E-3</v>
      </c>
      <c r="K11" s="39">
        <f t="shared" si="3"/>
        <v>2</v>
      </c>
    </row>
    <row r="12" spans="2:12" x14ac:dyDescent="0.25">
      <c r="B12" s="10" t="s">
        <v>22</v>
      </c>
      <c r="C12" s="5" t="s">
        <v>23</v>
      </c>
      <c r="D12" s="5">
        <v>8</v>
      </c>
      <c r="E12" s="6">
        <v>90.01</v>
      </c>
      <c r="F12" s="6">
        <f t="shared" si="0"/>
        <v>720.08</v>
      </c>
      <c r="G12" s="19">
        <f t="shared" si="1"/>
        <v>7.1951230479151959E-2</v>
      </c>
      <c r="I12" s="25">
        <v>0.22</v>
      </c>
      <c r="J12" s="37">
        <f t="shared" si="2"/>
        <v>2.4441728696811462E-3</v>
      </c>
      <c r="K12" s="39">
        <f t="shared" si="3"/>
        <v>1.76</v>
      </c>
    </row>
    <row r="13" spans="2:12" x14ac:dyDescent="0.25">
      <c r="B13" s="10" t="s">
        <v>24</v>
      </c>
      <c r="C13" s="5" t="s">
        <v>25</v>
      </c>
      <c r="D13" s="5">
        <v>6</v>
      </c>
      <c r="E13" s="6">
        <v>169.94</v>
      </c>
      <c r="F13" s="6">
        <f t="shared" si="0"/>
        <v>1019.64</v>
      </c>
      <c r="G13" s="19">
        <f t="shared" si="1"/>
        <v>0.10188361382868917</v>
      </c>
      <c r="I13" s="25">
        <v>0.78</v>
      </c>
      <c r="J13" s="37">
        <f t="shared" si="2"/>
        <v>4.5898552430269513E-3</v>
      </c>
      <c r="K13" s="39">
        <f t="shared" si="3"/>
        <v>4.68</v>
      </c>
    </row>
    <row r="14" spans="2:12" ht="15.75" thickBot="1" x14ac:dyDescent="0.3">
      <c r="B14" s="11" t="s">
        <v>26</v>
      </c>
      <c r="C14" s="8" t="s">
        <v>27</v>
      </c>
      <c r="D14" s="8">
        <v>8</v>
      </c>
      <c r="E14" s="9">
        <v>128.47999999999999</v>
      </c>
      <c r="F14" s="9">
        <f t="shared" si="0"/>
        <v>1027.8399999999999</v>
      </c>
      <c r="G14" s="20">
        <f t="shared" si="1"/>
        <v>0.10270296735875394</v>
      </c>
      <c r="I14" s="40">
        <v>0.67</v>
      </c>
      <c r="J14" s="41">
        <f t="shared" si="2"/>
        <v>5.2148194271481952E-3</v>
      </c>
      <c r="K14" s="42">
        <f t="shared" si="3"/>
        <v>5.36</v>
      </c>
    </row>
    <row r="15" spans="2:12" ht="19.5" thickBot="1" x14ac:dyDescent="0.35">
      <c r="D15" s="45" t="s">
        <v>6</v>
      </c>
      <c r="E15" s="46"/>
      <c r="F15" s="15">
        <f>SUM(F5:F14)</f>
        <v>10007.89</v>
      </c>
      <c r="G15" s="21"/>
      <c r="I15" s="2" t="s">
        <v>6</v>
      </c>
      <c r="J15" s="2"/>
      <c r="K15" s="22">
        <f>SUM(K5:K14)</f>
        <v>60.389999999999993</v>
      </c>
      <c r="L15" s="32">
        <f>K15/F15</f>
        <v>6.034238985440487E-3</v>
      </c>
    </row>
    <row r="17" spans="2:11" x14ac:dyDescent="0.25">
      <c r="K17" s="33"/>
    </row>
    <row r="20" spans="2:11" x14ac:dyDescent="0.25">
      <c r="B20" s="2" t="s">
        <v>11</v>
      </c>
      <c r="C20" s="43">
        <v>6.0000000000000001E-3</v>
      </c>
      <c r="D20" s="2" t="s">
        <v>12</v>
      </c>
    </row>
  </sheetData>
  <mergeCells count="1">
    <mergeCell ref="D15:E15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32C5-0E40-4B8A-B6F5-27BF161B93BF}">
  <dimension ref="B1:L20"/>
  <sheetViews>
    <sheetView zoomScale="145" zoomScaleNormal="145" workbookViewId="0">
      <selection activeCell="E18" sqref="E18"/>
    </sheetView>
  </sheetViews>
  <sheetFormatPr defaultRowHeight="15" x14ac:dyDescent="0.25"/>
  <cols>
    <col min="1" max="1" width="2.5703125" customWidth="1"/>
    <col min="2" max="2" width="10.42578125" style="2" bestFit="1" customWidth="1"/>
    <col min="3" max="3" width="10.42578125" style="2" customWidth="1"/>
    <col min="4" max="4" width="21.28515625" style="2" customWidth="1"/>
    <col min="5" max="5" width="14.140625" style="1" customWidth="1"/>
    <col min="6" max="6" width="19.7109375" style="1" bestFit="1" customWidth="1"/>
    <col min="7" max="7" width="20.85546875" style="4" bestFit="1" customWidth="1"/>
    <col min="8" max="8" width="11.5703125" style="12" bestFit="1" customWidth="1"/>
    <col min="9" max="10" width="12.28515625" customWidth="1"/>
    <col min="11" max="11" width="15.28515625" customWidth="1"/>
  </cols>
  <sheetData>
    <row r="1" spans="2:12" ht="15.75" thickBot="1" x14ac:dyDescent="0.3"/>
    <row r="2" spans="2:12" ht="19.5" thickBot="1" x14ac:dyDescent="0.35">
      <c r="B2" s="14" t="s">
        <v>7</v>
      </c>
      <c r="C2" s="30"/>
      <c r="D2" s="44">
        <v>10000</v>
      </c>
    </row>
    <row r="3" spans="2:12" ht="15.75" thickBot="1" x14ac:dyDescent="0.3">
      <c r="B3" s="3"/>
      <c r="C3" s="3"/>
      <c r="D3" s="4"/>
    </row>
    <row r="4" spans="2:12" s="2" customFormat="1" ht="15.75" thickBot="1" x14ac:dyDescent="0.3">
      <c r="B4" s="26" t="s">
        <v>0</v>
      </c>
      <c r="C4" s="31" t="s">
        <v>10</v>
      </c>
      <c r="D4" s="27" t="s">
        <v>1</v>
      </c>
      <c r="E4" s="28" t="s">
        <v>2</v>
      </c>
      <c r="F4" s="27" t="s">
        <v>4</v>
      </c>
      <c r="G4" s="29" t="s">
        <v>8</v>
      </c>
      <c r="H4" s="13"/>
      <c r="I4" s="34" t="s">
        <v>3</v>
      </c>
      <c r="J4" s="35" t="s">
        <v>9</v>
      </c>
      <c r="K4" s="36" t="s">
        <v>5</v>
      </c>
    </row>
    <row r="5" spans="2:12" x14ac:dyDescent="0.25">
      <c r="B5" s="16" t="s">
        <v>13</v>
      </c>
      <c r="C5" s="7" t="s">
        <v>14</v>
      </c>
      <c r="D5" s="7">
        <v>10</v>
      </c>
      <c r="E5" s="17">
        <v>101.8</v>
      </c>
      <c r="F5" s="17">
        <f>E5*D5</f>
        <v>1018</v>
      </c>
      <c r="G5" s="18">
        <f>F5/$F$15</f>
        <v>0.10171974312267622</v>
      </c>
      <c r="I5" s="23">
        <v>0.65</v>
      </c>
      <c r="J5" s="38">
        <f>I5/E5</f>
        <v>6.3850687622789785E-3</v>
      </c>
      <c r="K5" s="24">
        <f>I5*D5</f>
        <v>6.5</v>
      </c>
    </row>
    <row r="6" spans="2:12" x14ac:dyDescent="0.25">
      <c r="B6" s="10" t="s">
        <v>15</v>
      </c>
      <c r="C6" s="5" t="s">
        <v>14</v>
      </c>
      <c r="D6" s="5">
        <v>9</v>
      </c>
      <c r="E6" s="6">
        <v>129.78</v>
      </c>
      <c r="F6" s="6">
        <f t="shared" ref="F6:F14" si="0">E6*D6</f>
        <v>1168.02</v>
      </c>
      <c r="G6" s="19">
        <f t="shared" ref="G6:G14" si="1">F6/$F$15</f>
        <v>0.11670991587637354</v>
      </c>
      <c r="I6" s="25">
        <v>1.2</v>
      </c>
      <c r="J6" s="37">
        <f t="shared" ref="J6:J14" si="2">I6/E6</f>
        <v>9.2464170134073046E-3</v>
      </c>
      <c r="K6" s="39">
        <f t="shared" ref="K6:K14" si="3">I6*D6</f>
        <v>10.799999999999999</v>
      </c>
    </row>
    <row r="7" spans="2:12" x14ac:dyDescent="0.25">
      <c r="B7" s="10" t="s">
        <v>16</v>
      </c>
      <c r="C7" s="5" t="s">
        <v>14</v>
      </c>
      <c r="D7" s="5">
        <v>10</v>
      </c>
      <c r="E7" s="6">
        <v>104.44</v>
      </c>
      <c r="F7" s="6">
        <f t="shared" si="0"/>
        <v>1044.4000000000001</v>
      </c>
      <c r="G7" s="19">
        <f t="shared" si="1"/>
        <v>0.10435766180483599</v>
      </c>
      <c r="I7" s="25">
        <v>0.7</v>
      </c>
      <c r="J7" s="37">
        <f t="shared" si="2"/>
        <v>6.7024128686327079E-3</v>
      </c>
      <c r="K7" s="39">
        <f t="shared" si="3"/>
        <v>7</v>
      </c>
    </row>
    <row r="8" spans="2:12" x14ac:dyDescent="0.25">
      <c r="B8" s="10" t="s">
        <v>17</v>
      </c>
      <c r="C8" s="5" t="s">
        <v>14</v>
      </c>
      <c r="D8" s="5">
        <v>11</v>
      </c>
      <c r="E8" s="6">
        <v>101.42</v>
      </c>
      <c r="F8" s="6">
        <f t="shared" si="0"/>
        <v>1115.6200000000001</v>
      </c>
      <c r="G8" s="19">
        <f t="shared" si="1"/>
        <v>0.11147404697693522</v>
      </c>
      <c r="I8" s="25">
        <v>1.1000000000000001</v>
      </c>
      <c r="J8" s="37">
        <f t="shared" si="2"/>
        <v>1.0845986984815618E-2</v>
      </c>
      <c r="K8" s="39">
        <f t="shared" si="3"/>
        <v>12.100000000000001</v>
      </c>
    </row>
    <row r="9" spans="2:12" x14ac:dyDescent="0.25">
      <c r="B9" s="10" t="s">
        <v>18</v>
      </c>
      <c r="C9" s="5" t="s">
        <v>20</v>
      </c>
      <c r="D9" s="5">
        <v>8</v>
      </c>
      <c r="E9" s="6">
        <v>128.16</v>
      </c>
      <c r="F9" s="6">
        <f t="shared" si="0"/>
        <v>1025.28</v>
      </c>
      <c r="G9" s="19">
        <f t="shared" si="1"/>
        <v>0.10244716918351421</v>
      </c>
      <c r="I9" s="25">
        <v>0.7</v>
      </c>
      <c r="J9" s="37">
        <f t="shared" si="2"/>
        <v>5.4619225967540569E-3</v>
      </c>
      <c r="K9" s="39">
        <f t="shared" si="3"/>
        <v>5.6</v>
      </c>
    </row>
    <row r="10" spans="2:12" x14ac:dyDescent="0.25">
      <c r="B10" s="10" t="s">
        <v>19</v>
      </c>
      <c r="C10" s="5" t="s">
        <v>20</v>
      </c>
      <c r="D10" s="5">
        <v>7</v>
      </c>
      <c r="E10" s="6">
        <v>143.15</v>
      </c>
      <c r="F10" s="6">
        <f t="shared" si="0"/>
        <v>1002.0500000000001</v>
      </c>
      <c r="G10" s="19">
        <f t="shared" si="1"/>
        <v>0.10012600058553803</v>
      </c>
      <c r="I10" s="25">
        <v>0.72</v>
      </c>
      <c r="J10" s="37">
        <f t="shared" si="2"/>
        <v>5.0296891372685988E-3</v>
      </c>
      <c r="K10" s="39">
        <f t="shared" si="3"/>
        <v>5.04</v>
      </c>
    </row>
    <row r="11" spans="2:12" x14ac:dyDescent="0.25">
      <c r="B11" s="10" t="s">
        <v>21</v>
      </c>
      <c r="C11" s="5" t="s">
        <v>23</v>
      </c>
      <c r="D11" s="5">
        <v>8</v>
      </c>
      <c r="E11" s="6">
        <v>108.37</v>
      </c>
      <c r="F11" s="6">
        <f t="shared" si="0"/>
        <v>866.96</v>
      </c>
      <c r="G11" s="19">
        <f t="shared" si="1"/>
        <v>8.6627650783531795E-2</v>
      </c>
      <c r="I11" s="25">
        <v>0.6</v>
      </c>
      <c r="J11" s="37">
        <f t="shared" si="2"/>
        <v>5.5365876164990306E-3</v>
      </c>
      <c r="K11" s="39">
        <f t="shared" si="3"/>
        <v>4.8</v>
      </c>
    </row>
    <row r="12" spans="2:12" x14ac:dyDescent="0.25">
      <c r="B12" s="10" t="s">
        <v>22</v>
      </c>
      <c r="C12" s="5" t="s">
        <v>23</v>
      </c>
      <c r="D12" s="5">
        <v>8</v>
      </c>
      <c r="E12" s="6">
        <v>90.01</v>
      </c>
      <c r="F12" s="6">
        <f t="shared" si="0"/>
        <v>720.08</v>
      </c>
      <c r="G12" s="19">
        <f t="shared" si="1"/>
        <v>7.1951230479151959E-2</v>
      </c>
      <c r="I12" s="25">
        <v>0.6</v>
      </c>
      <c r="J12" s="37">
        <f t="shared" si="2"/>
        <v>6.6659260082213082E-3</v>
      </c>
      <c r="K12" s="39">
        <f t="shared" si="3"/>
        <v>4.8</v>
      </c>
    </row>
    <row r="13" spans="2:12" x14ac:dyDescent="0.25">
      <c r="B13" s="10" t="s">
        <v>24</v>
      </c>
      <c r="C13" s="5" t="s">
        <v>25</v>
      </c>
      <c r="D13" s="5">
        <v>6</v>
      </c>
      <c r="E13" s="6">
        <v>169.94</v>
      </c>
      <c r="F13" s="6">
        <f t="shared" si="0"/>
        <v>1019.64</v>
      </c>
      <c r="G13" s="19">
        <f t="shared" si="1"/>
        <v>0.10188361382868917</v>
      </c>
      <c r="I13" s="25">
        <v>0.78</v>
      </c>
      <c r="J13" s="37">
        <f t="shared" si="2"/>
        <v>4.5898552430269513E-3</v>
      </c>
      <c r="K13" s="39">
        <f t="shared" si="3"/>
        <v>4.68</v>
      </c>
    </row>
    <row r="14" spans="2:12" ht="15.75" thickBot="1" x14ac:dyDescent="0.3">
      <c r="B14" s="11" t="s">
        <v>26</v>
      </c>
      <c r="C14" s="8" t="s">
        <v>27</v>
      </c>
      <c r="D14" s="8">
        <v>8</v>
      </c>
      <c r="E14" s="9">
        <v>128.47999999999999</v>
      </c>
      <c r="F14" s="9">
        <f t="shared" si="0"/>
        <v>1027.8399999999999</v>
      </c>
      <c r="G14" s="20">
        <f t="shared" si="1"/>
        <v>0.10270296735875394</v>
      </c>
      <c r="I14" s="40">
        <v>0.67</v>
      </c>
      <c r="J14" s="41">
        <f t="shared" si="2"/>
        <v>5.2148194271481952E-3</v>
      </c>
      <c r="K14" s="42">
        <f t="shared" si="3"/>
        <v>5.36</v>
      </c>
    </row>
    <row r="15" spans="2:12" ht="19.5" thickBot="1" x14ac:dyDescent="0.35">
      <c r="D15" s="45" t="s">
        <v>6</v>
      </c>
      <c r="E15" s="46"/>
      <c r="F15" s="15">
        <f>SUM(F5:F14)</f>
        <v>10007.89</v>
      </c>
      <c r="G15" s="21"/>
      <c r="I15" s="2" t="s">
        <v>6</v>
      </c>
      <c r="J15" s="2"/>
      <c r="K15" s="22">
        <f>SUM(K5:K14)</f>
        <v>66.679999999999993</v>
      </c>
      <c r="L15" s="32">
        <f>K15/F15</f>
        <v>6.6627430956974947E-3</v>
      </c>
    </row>
    <row r="17" spans="2:11" x14ac:dyDescent="0.25">
      <c r="K17" s="33"/>
    </row>
    <row r="20" spans="2:11" x14ac:dyDescent="0.25">
      <c r="B20" s="2" t="s">
        <v>11</v>
      </c>
      <c r="C20" s="43">
        <v>6.0000000000000001E-3</v>
      </c>
      <c r="D20" s="2" t="s">
        <v>12</v>
      </c>
    </row>
  </sheetData>
  <mergeCells count="1">
    <mergeCell ref="D15:E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Carteira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eduardo_mira eduardo_mira</cp:lastModifiedBy>
  <dcterms:created xsi:type="dcterms:W3CDTF">2019-09-02T18:12:32Z</dcterms:created>
  <dcterms:modified xsi:type="dcterms:W3CDTF">2021-05-29T00:48:58Z</dcterms:modified>
</cp:coreProperties>
</file>